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4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Box shared folder\experiments\"/>
    </mc:Choice>
  </mc:AlternateContent>
  <xr:revisionPtr revIDLastSave="0" documentId="13_ncr:1_{0DDC03C8-2D4B-48D5-A892-C979BB533F9D}" xr6:coauthVersionLast="36" xr6:coauthVersionMax="36" xr10:uidLastSave="{00000000-0000-0000-0000-000000000000}"/>
  <bookViews>
    <workbookView xWindow="120" yWindow="270" windowWidth="20805" windowHeight="10515" firstSheet="11" activeTab="13" xr2:uid="{00000000-000D-0000-FFFF-FFFF00000000}"/>
  </bookViews>
  <sheets>
    <sheet name="données brutes" sheetId="5" r:id="rId1"/>
    <sheet name="éprouvettes" sheetId="4" r:id="rId2"/>
    <sheet name="vérification" sheetId="1" r:id="rId3"/>
    <sheet name="Copie pour PV" sheetId="2" r:id="rId4"/>
    <sheet name="Affaire" sheetId="3" r:id="rId5"/>
    <sheet name="Composition" sheetId="6" r:id="rId6"/>
    <sheet name="Tableau" sheetId="7" r:id="rId7"/>
    <sheet name="Isothermes" sheetId="8" r:id="rId8"/>
    <sheet name="Plan complexe_modèle" sheetId="17" r:id="rId9"/>
    <sheet name="Black" sheetId="9" r:id="rId10"/>
    <sheet name="Isochrones" sheetId="11" r:id="rId11"/>
    <sheet name="Courbe maitresse" sheetId="15" r:id="rId12"/>
    <sheet name="Observations" sheetId="14" r:id="rId13"/>
    <sheet name="format_viscoanalyse" sheetId="13" r:id="rId14"/>
    <sheet name="import_viscoanalyse_PARAM" sheetId="16" r:id="rId15"/>
    <sheet name="import_viscoanalyse_CM" sheetId="12" r:id="rId16"/>
    <sheet name="Calculs_modèle" sheetId="18" r:id="rId17"/>
  </sheets>
  <definedNames>
    <definedName name="_xlnm._FilterDatabase" localSheetId="13" hidden="1">format_viscoanalyse!$A$2:$D$43</definedName>
    <definedName name="_xlnm.Print_Area" localSheetId="9">Black!$A$1:$H$66</definedName>
    <definedName name="_xlnm.Print_Area" localSheetId="5">Composition!$A$1:$H$53</definedName>
    <definedName name="_xlnm.Print_Area" localSheetId="11">'Courbe maitresse'!$A$1:$I$46</definedName>
    <definedName name="_xlnm.Print_Area" localSheetId="10">Isochrones!$A$1:$H$61</definedName>
    <definedName name="_xlnm.Print_Area" localSheetId="7">Isothermes!$A$1:$H$62</definedName>
    <definedName name="_xlnm.Print_Area" localSheetId="8">'Plan complexe_modèle'!$A$1:$I$63</definedName>
    <definedName name="_xlnm.Print_Area" localSheetId="6">Tableau!$A$1:$H$78</definedName>
  </definedNames>
  <calcPr calcId="191029"/>
</workbook>
</file>

<file path=xl/calcChain.xml><?xml version="1.0" encoding="utf-8"?>
<calcChain xmlns="http://schemas.openxmlformats.org/spreadsheetml/2006/main">
  <c r="F3" i="13" l="1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2" i="13"/>
  <c r="F2" i="18" l="1"/>
  <c r="C46" i="17" l="1"/>
  <c r="E63" i="17"/>
  <c r="F63" i="17"/>
  <c r="D63" i="17"/>
  <c r="E56" i="17"/>
  <c r="D56" i="17"/>
  <c r="D44" i="17"/>
  <c r="E44" i="17"/>
  <c r="F44" i="17"/>
  <c r="G44" i="17"/>
  <c r="H44" i="17"/>
  <c r="I44" i="17"/>
  <c r="C44" i="17"/>
  <c r="D4" i="17"/>
  <c r="B4" i="17"/>
  <c r="I3" i="17"/>
  <c r="D3" i="17"/>
  <c r="B3" i="17"/>
  <c r="D2" i="17"/>
  <c r="D1" i="17"/>
  <c r="B1" i="17"/>
  <c r="B3" i="18"/>
  <c r="C3" i="18"/>
  <c r="D3" i="18"/>
  <c r="B4" i="18"/>
  <c r="C4" i="18"/>
  <c r="D4" i="18"/>
  <c r="B5" i="18"/>
  <c r="C5" i="18"/>
  <c r="D5" i="18"/>
  <c r="B6" i="18"/>
  <c r="C6" i="18"/>
  <c r="D6" i="18"/>
  <c r="B7" i="18"/>
  <c r="C7" i="18"/>
  <c r="D7" i="18"/>
  <c r="B8" i="18"/>
  <c r="C8" i="18"/>
  <c r="D8" i="18"/>
  <c r="B9" i="18"/>
  <c r="C9" i="18"/>
  <c r="D9" i="18"/>
  <c r="B10" i="18"/>
  <c r="E10" i="18" s="1"/>
  <c r="F10" i="18" s="1"/>
  <c r="C10" i="18"/>
  <c r="D10" i="18"/>
  <c r="B11" i="18"/>
  <c r="C11" i="18"/>
  <c r="D11" i="18"/>
  <c r="B12" i="18"/>
  <c r="C12" i="18"/>
  <c r="D12" i="18"/>
  <c r="B13" i="18"/>
  <c r="C13" i="18"/>
  <c r="D13" i="18"/>
  <c r="B14" i="18"/>
  <c r="E14" i="18" s="1"/>
  <c r="F14" i="18" s="1"/>
  <c r="C14" i="18"/>
  <c r="D14" i="18"/>
  <c r="B15" i="18"/>
  <c r="C15" i="18"/>
  <c r="D15" i="18"/>
  <c r="B16" i="18"/>
  <c r="C16" i="18"/>
  <c r="D16" i="18"/>
  <c r="B17" i="18"/>
  <c r="C17" i="18"/>
  <c r="D17" i="18"/>
  <c r="B18" i="18"/>
  <c r="E18" i="18" s="1"/>
  <c r="F18" i="18" s="1"/>
  <c r="C18" i="18"/>
  <c r="D18" i="18"/>
  <c r="B19" i="18"/>
  <c r="C19" i="18"/>
  <c r="D19" i="18"/>
  <c r="B20" i="18"/>
  <c r="C20" i="18"/>
  <c r="D20" i="18"/>
  <c r="B21" i="18"/>
  <c r="C21" i="18"/>
  <c r="D21" i="18"/>
  <c r="B22" i="18"/>
  <c r="C22" i="18"/>
  <c r="D22" i="18"/>
  <c r="B23" i="18"/>
  <c r="C23" i="18"/>
  <c r="D23" i="18"/>
  <c r="B24" i="18"/>
  <c r="C24" i="18"/>
  <c r="D24" i="18"/>
  <c r="B25" i="18"/>
  <c r="C25" i="18"/>
  <c r="D25" i="18"/>
  <c r="B26" i="18"/>
  <c r="C26" i="18"/>
  <c r="D26" i="18"/>
  <c r="B27" i="18"/>
  <c r="C27" i="18"/>
  <c r="D27" i="18"/>
  <c r="B28" i="18"/>
  <c r="C28" i="18"/>
  <c r="D28" i="18"/>
  <c r="B29" i="18"/>
  <c r="C29" i="18"/>
  <c r="D29" i="18"/>
  <c r="B30" i="18"/>
  <c r="C30" i="18"/>
  <c r="D30" i="18"/>
  <c r="B31" i="18"/>
  <c r="C31" i="18"/>
  <c r="D31" i="18"/>
  <c r="B32" i="18"/>
  <c r="C32" i="18"/>
  <c r="D32" i="18"/>
  <c r="B33" i="18"/>
  <c r="C33" i="18"/>
  <c r="D33" i="18"/>
  <c r="B34" i="18"/>
  <c r="C34" i="18"/>
  <c r="D34" i="18"/>
  <c r="B35" i="18"/>
  <c r="C35" i="18"/>
  <c r="D35" i="18"/>
  <c r="B36" i="18"/>
  <c r="C36" i="18"/>
  <c r="D36" i="18"/>
  <c r="B37" i="18"/>
  <c r="C37" i="18"/>
  <c r="D37" i="18"/>
  <c r="B38" i="18"/>
  <c r="C38" i="18"/>
  <c r="D38" i="18"/>
  <c r="B39" i="18"/>
  <c r="C39" i="18"/>
  <c r="D39" i="18"/>
  <c r="B40" i="18"/>
  <c r="C40" i="18"/>
  <c r="D40" i="18"/>
  <c r="B41" i="18"/>
  <c r="C41" i="18"/>
  <c r="D41" i="18"/>
  <c r="B42" i="18"/>
  <c r="C42" i="18"/>
  <c r="D42" i="18"/>
  <c r="B43" i="18"/>
  <c r="C43" i="18"/>
  <c r="D43" i="18"/>
  <c r="B44" i="18"/>
  <c r="C44" i="18"/>
  <c r="D44" i="18"/>
  <c r="B45" i="18"/>
  <c r="C45" i="18"/>
  <c r="D45" i="18"/>
  <c r="B46" i="18"/>
  <c r="C46" i="18"/>
  <c r="D46" i="18"/>
  <c r="B47" i="18"/>
  <c r="C47" i="18"/>
  <c r="D47" i="18"/>
  <c r="B48" i="18"/>
  <c r="C48" i="18"/>
  <c r="D48" i="18"/>
  <c r="B49" i="18"/>
  <c r="C49" i="18"/>
  <c r="D49" i="18"/>
  <c r="B50" i="18"/>
  <c r="C50" i="18"/>
  <c r="D50" i="18"/>
  <c r="B51" i="18"/>
  <c r="C51" i="18"/>
  <c r="D51" i="18"/>
  <c r="B52" i="18"/>
  <c r="C52" i="18"/>
  <c r="D52" i="18"/>
  <c r="B53" i="18"/>
  <c r="C53" i="18"/>
  <c r="D53" i="18"/>
  <c r="B54" i="18"/>
  <c r="C54" i="18"/>
  <c r="D54" i="18"/>
  <c r="B55" i="18"/>
  <c r="C55" i="18"/>
  <c r="D55" i="18"/>
  <c r="B56" i="18"/>
  <c r="C56" i="18"/>
  <c r="D56" i="18"/>
  <c r="B57" i="18"/>
  <c r="C57" i="18"/>
  <c r="D57" i="18"/>
  <c r="B58" i="18"/>
  <c r="C58" i="18"/>
  <c r="D58" i="18"/>
  <c r="B59" i="18"/>
  <c r="C59" i="18"/>
  <c r="D59" i="18"/>
  <c r="B60" i="18"/>
  <c r="C60" i="18"/>
  <c r="D60" i="18"/>
  <c r="B61" i="18"/>
  <c r="C61" i="18"/>
  <c r="D61" i="18"/>
  <c r="B62" i="18"/>
  <c r="C62" i="18"/>
  <c r="D62" i="18"/>
  <c r="B63" i="18"/>
  <c r="C63" i="18"/>
  <c r="D63" i="18"/>
  <c r="B64" i="18"/>
  <c r="C64" i="18"/>
  <c r="D64" i="18"/>
  <c r="B65" i="18"/>
  <c r="C65" i="18"/>
  <c r="D65" i="18"/>
  <c r="B66" i="18"/>
  <c r="C66" i="18"/>
  <c r="D66" i="18"/>
  <c r="B67" i="18"/>
  <c r="C67" i="18"/>
  <c r="D67" i="18"/>
  <c r="B68" i="18"/>
  <c r="C68" i="18"/>
  <c r="D68" i="18"/>
  <c r="B69" i="18"/>
  <c r="C69" i="18"/>
  <c r="D69" i="18"/>
  <c r="B70" i="18"/>
  <c r="C70" i="18"/>
  <c r="D70" i="18"/>
  <c r="B71" i="18"/>
  <c r="C71" i="18"/>
  <c r="D71" i="18"/>
  <c r="B72" i="18"/>
  <c r="C72" i="18"/>
  <c r="D72" i="18"/>
  <c r="B73" i="18"/>
  <c r="C73" i="18"/>
  <c r="D73" i="18"/>
  <c r="B74" i="18"/>
  <c r="C74" i="18"/>
  <c r="D74" i="18"/>
  <c r="B75" i="18"/>
  <c r="C75" i="18"/>
  <c r="D75" i="18"/>
  <c r="B76" i="18"/>
  <c r="C76" i="18"/>
  <c r="D76" i="18"/>
  <c r="B77" i="18"/>
  <c r="C77" i="18"/>
  <c r="D77" i="18"/>
  <c r="B78" i="18"/>
  <c r="C78" i="18"/>
  <c r="D78" i="18"/>
  <c r="B79" i="18"/>
  <c r="C79" i="18"/>
  <c r="D79" i="18"/>
  <c r="B80" i="18"/>
  <c r="C80" i="18"/>
  <c r="D80" i="18"/>
  <c r="B81" i="18"/>
  <c r="C81" i="18"/>
  <c r="D81" i="18"/>
  <c r="B82" i="18"/>
  <c r="C82" i="18"/>
  <c r="D82" i="18"/>
  <c r="B83" i="18"/>
  <c r="C83" i="18"/>
  <c r="D83" i="18"/>
  <c r="B84" i="18"/>
  <c r="C84" i="18"/>
  <c r="D84" i="18"/>
  <c r="B85" i="18"/>
  <c r="C85" i="18"/>
  <c r="D85" i="18"/>
  <c r="B86" i="18"/>
  <c r="C86" i="18"/>
  <c r="D86" i="18"/>
  <c r="B87" i="18"/>
  <c r="C87" i="18"/>
  <c r="D87" i="18"/>
  <c r="B88" i="18"/>
  <c r="C88" i="18"/>
  <c r="D88" i="18"/>
  <c r="B89" i="18"/>
  <c r="C89" i="18"/>
  <c r="D89" i="18"/>
  <c r="B90" i="18"/>
  <c r="C90" i="18"/>
  <c r="D90" i="18"/>
  <c r="B91" i="18"/>
  <c r="C91" i="18"/>
  <c r="D91" i="18"/>
  <c r="B92" i="18"/>
  <c r="C92" i="18"/>
  <c r="D92" i="18"/>
  <c r="B93" i="18"/>
  <c r="C93" i="18"/>
  <c r="D93" i="18"/>
  <c r="B94" i="18"/>
  <c r="C94" i="18"/>
  <c r="D94" i="18"/>
  <c r="B95" i="18"/>
  <c r="C95" i="18"/>
  <c r="D95" i="18"/>
  <c r="B96" i="18"/>
  <c r="C96" i="18"/>
  <c r="D96" i="18"/>
  <c r="B97" i="18"/>
  <c r="C97" i="18"/>
  <c r="D97" i="18"/>
  <c r="B98" i="18"/>
  <c r="C98" i="18"/>
  <c r="D98" i="18"/>
  <c r="B99" i="18"/>
  <c r="C99" i="18"/>
  <c r="D99" i="18"/>
  <c r="B100" i="18"/>
  <c r="C100" i="18"/>
  <c r="D100" i="18"/>
  <c r="B101" i="18"/>
  <c r="C101" i="18"/>
  <c r="D101" i="18"/>
  <c r="B102" i="18"/>
  <c r="C102" i="18"/>
  <c r="D102" i="18"/>
  <c r="B103" i="18"/>
  <c r="C103" i="18"/>
  <c r="D103" i="18"/>
  <c r="B104" i="18"/>
  <c r="C104" i="18"/>
  <c r="D104" i="18"/>
  <c r="B105" i="18"/>
  <c r="C105" i="18"/>
  <c r="D105" i="18"/>
  <c r="B106" i="18"/>
  <c r="C106" i="18"/>
  <c r="D106" i="18"/>
  <c r="B107" i="18"/>
  <c r="C107" i="18"/>
  <c r="D107" i="18"/>
  <c r="B108" i="18"/>
  <c r="C108" i="18"/>
  <c r="D108" i="18"/>
  <c r="B109" i="18"/>
  <c r="C109" i="18"/>
  <c r="D109" i="18"/>
  <c r="B110" i="18"/>
  <c r="C110" i="18"/>
  <c r="D110" i="18"/>
  <c r="B111" i="18"/>
  <c r="C111" i="18"/>
  <c r="D111" i="18"/>
  <c r="B112" i="18"/>
  <c r="C112" i="18"/>
  <c r="D112" i="18"/>
  <c r="B113" i="18"/>
  <c r="C113" i="18"/>
  <c r="D113" i="18"/>
  <c r="B114" i="18"/>
  <c r="C114" i="18"/>
  <c r="D114" i="18"/>
  <c r="B115" i="18"/>
  <c r="C115" i="18"/>
  <c r="D115" i="18"/>
  <c r="B116" i="18"/>
  <c r="C116" i="18"/>
  <c r="D116" i="18"/>
  <c r="B117" i="18"/>
  <c r="C117" i="18"/>
  <c r="D117" i="18"/>
  <c r="B118" i="18"/>
  <c r="C118" i="18"/>
  <c r="D118" i="18"/>
  <c r="B119" i="18"/>
  <c r="C119" i="18"/>
  <c r="D119" i="18"/>
  <c r="B120" i="18"/>
  <c r="C120" i="18"/>
  <c r="D120" i="18"/>
  <c r="B121" i="18"/>
  <c r="C121" i="18"/>
  <c r="D121" i="18"/>
  <c r="B122" i="18"/>
  <c r="C122" i="18"/>
  <c r="D122" i="18"/>
  <c r="B123" i="18"/>
  <c r="C123" i="18"/>
  <c r="D123" i="18"/>
  <c r="B124" i="18"/>
  <c r="C124" i="18"/>
  <c r="D124" i="18"/>
  <c r="B125" i="18"/>
  <c r="C125" i="18"/>
  <c r="D125" i="18"/>
  <c r="B126" i="18"/>
  <c r="C126" i="18"/>
  <c r="D126" i="18"/>
  <c r="B127" i="18"/>
  <c r="C127" i="18"/>
  <c r="D127" i="18"/>
  <c r="B128" i="18"/>
  <c r="C128" i="18"/>
  <c r="D128" i="18"/>
  <c r="B129" i="18"/>
  <c r="C129" i="18"/>
  <c r="D129" i="18"/>
  <c r="B130" i="18"/>
  <c r="C130" i="18"/>
  <c r="D130" i="18"/>
  <c r="B131" i="18"/>
  <c r="C131" i="18"/>
  <c r="D131" i="18"/>
  <c r="B132" i="18"/>
  <c r="C132" i="18"/>
  <c r="D132" i="18"/>
  <c r="B133" i="18"/>
  <c r="C133" i="18"/>
  <c r="D133" i="18"/>
  <c r="B134" i="18"/>
  <c r="C134" i="18"/>
  <c r="D134" i="18"/>
  <c r="B135" i="18"/>
  <c r="C135" i="18"/>
  <c r="D135" i="18"/>
  <c r="B136" i="18"/>
  <c r="C136" i="18"/>
  <c r="D136" i="18"/>
  <c r="B137" i="18"/>
  <c r="C137" i="18"/>
  <c r="D137" i="18"/>
  <c r="B138" i="18"/>
  <c r="C138" i="18"/>
  <c r="D138" i="18"/>
  <c r="B139" i="18"/>
  <c r="C139" i="18"/>
  <c r="D139" i="18"/>
  <c r="B140" i="18"/>
  <c r="C140" i="18"/>
  <c r="D140" i="18"/>
  <c r="B141" i="18"/>
  <c r="C141" i="18"/>
  <c r="D141" i="18"/>
  <c r="B142" i="18"/>
  <c r="C142" i="18"/>
  <c r="D142" i="18"/>
  <c r="B143" i="18"/>
  <c r="C143" i="18"/>
  <c r="D143" i="18"/>
  <c r="B144" i="18"/>
  <c r="C144" i="18"/>
  <c r="D144" i="18"/>
  <c r="B145" i="18"/>
  <c r="C145" i="18"/>
  <c r="D145" i="18"/>
  <c r="B146" i="18"/>
  <c r="C146" i="18"/>
  <c r="D146" i="18"/>
  <c r="B147" i="18"/>
  <c r="C147" i="18"/>
  <c r="D147" i="18"/>
  <c r="B148" i="18"/>
  <c r="C148" i="18"/>
  <c r="D148" i="18"/>
  <c r="B149" i="18"/>
  <c r="C149" i="18"/>
  <c r="D149" i="18"/>
  <c r="B150" i="18"/>
  <c r="C150" i="18"/>
  <c r="D150" i="18"/>
  <c r="B151" i="18"/>
  <c r="C151" i="18"/>
  <c r="D151" i="18"/>
  <c r="B152" i="18"/>
  <c r="C152" i="18"/>
  <c r="D152" i="18"/>
  <c r="B153" i="18"/>
  <c r="C153" i="18"/>
  <c r="D153" i="18"/>
  <c r="B154" i="18"/>
  <c r="C154" i="18"/>
  <c r="D154" i="18"/>
  <c r="B155" i="18"/>
  <c r="C155" i="18"/>
  <c r="D155" i="18"/>
  <c r="B156" i="18"/>
  <c r="C156" i="18"/>
  <c r="D156" i="18"/>
  <c r="B157" i="18"/>
  <c r="C157" i="18"/>
  <c r="D157" i="18"/>
  <c r="B158" i="18"/>
  <c r="C158" i="18"/>
  <c r="D158" i="18"/>
  <c r="B159" i="18"/>
  <c r="C159" i="18"/>
  <c r="D159" i="18"/>
  <c r="B160" i="18"/>
  <c r="C160" i="18"/>
  <c r="D160" i="18"/>
  <c r="B161" i="18"/>
  <c r="C161" i="18"/>
  <c r="D161" i="18"/>
  <c r="B162" i="18"/>
  <c r="C162" i="18"/>
  <c r="D162" i="18"/>
  <c r="B163" i="18"/>
  <c r="C163" i="18"/>
  <c r="D163" i="18"/>
  <c r="B164" i="18"/>
  <c r="C164" i="18"/>
  <c r="D164" i="18"/>
  <c r="B165" i="18"/>
  <c r="C165" i="18"/>
  <c r="D165" i="18"/>
  <c r="B166" i="18"/>
  <c r="C166" i="18"/>
  <c r="D166" i="18"/>
  <c r="B167" i="18"/>
  <c r="C167" i="18"/>
  <c r="D167" i="18"/>
  <c r="B168" i="18"/>
  <c r="C168" i="18"/>
  <c r="D168" i="18"/>
  <c r="B169" i="18"/>
  <c r="C169" i="18"/>
  <c r="D169" i="18"/>
  <c r="B170" i="18"/>
  <c r="C170" i="18"/>
  <c r="D170" i="18"/>
  <c r="B171" i="18"/>
  <c r="C171" i="18"/>
  <c r="D171" i="18"/>
  <c r="B172" i="18"/>
  <c r="C172" i="18"/>
  <c r="D172" i="18"/>
  <c r="B173" i="18"/>
  <c r="C173" i="18"/>
  <c r="D173" i="18"/>
  <c r="B174" i="18"/>
  <c r="C174" i="18"/>
  <c r="D174" i="18"/>
  <c r="B175" i="18"/>
  <c r="C175" i="18"/>
  <c r="D175" i="18"/>
  <c r="B176" i="18"/>
  <c r="C176" i="18"/>
  <c r="D176" i="18"/>
  <c r="B177" i="18"/>
  <c r="C177" i="18"/>
  <c r="D177" i="18"/>
  <c r="B178" i="18"/>
  <c r="C178" i="18"/>
  <c r="D178" i="18"/>
  <c r="B179" i="18"/>
  <c r="C179" i="18"/>
  <c r="D179" i="18"/>
  <c r="B180" i="18"/>
  <c r="C180" i="18"/>
  <c r="D180" i="18"/>
  <c r="B181" i="18"/>
  <c r="C181" i="18"/>
  <c r="D181" i="18"/>
  <c r="B182" i="18"/>
  <c r="C182" i="18"/>
  <c r="D182" i="18"/>
  <c r="B183" i="18"/>
  <c r="C183" i="18"/>
  <c r="D183" i="18"/>
  <c r="B184" i="18"/>
  <c r="C184" i="18"/>
  <c r="D184" i="18"/>
  <c r="B185" i="18"/>
  <c r="C185" i="18"/>
  <c r="D185" i="18"/>
  <c r="B186" i="18"/>
  <c r="C186" i="18"/>
  <c r="D186" i="18"/>
  <c r="B187" i="18"/>
  <c r="C187" i="18"/>
  <c r="D187" i="18"/>
  <c r="B188" i="18"/>
  <c r="C188" i="18"/>
  <c r="D188" i="18"/>
  <c r="B189" i="18"/>
  <c r="C189" i="18"/>
  <c r="D189" i="18"/>
  <c r="B190" i="18"/>
  <c r="C190" i="18"/>
  <c r="D190" i="18"/>
  <c r="B191" i="18"/>
  <c r="C191" i="18"/>
  <c r="D191" i="18"/>
  <c r="B192" i="18"/>
  <c r="C192" i="18"/>
  <c r="D192" i="18"/>
  <c r="B193" i="18"/>
  <c r="C193" i="18"/>
  <c r="D193" i="18"/>
  <c r="B194" i="18"/>
  <c r="C194" i="18"/>
  <c r="D194" i="18"/>
  <c r="B195" i="18"/>
  <c r="C195" i="18"/>
  <c r="D195" i="18"/>
  <c r="B196" i="18"/>
  <c r="C196" i="18"/>
  <c r="D196" i="18"/>
  <c r="B197" i="18"/>
  <c r="C197" i="18"/>
  <c r="D197" i="18"/>
  <c r="B198" i="18"/>
  <c r="C198" i="18"/>
  <c r="D198" i="18"/>
  <c r="B199" i="18"/>
  <c r="C199" i="18"/>
  <c r="D199" i="18"/>
  <c r="B200" i="18"/>
  <c r="C200" i="18"/>
  <c r="D200" i="18"/>
  <c r="B201" i="18"/>
  <c r="C201" i="18"/>
  <c r="D201" i="18"/>
  <c r="B202" i="18"/>
  <c r="C202" i="18"/>
  <c r="D202" i="18"/>
  <c r="B203" i="18"/>
  <c r="C203" i="18"/>
  <c r="D203" i="18"/>
  <c r="B204" i="18"/>
  <c r="C204" i="18"/>
  <c r="D204" i="18"/>
  <c r="B205" i="18"/>
  <c r="C205" i="18"/>
  <c r="D205" i="18"/>
  <c r="B206" i="18"/>
  <c r="C206" i="18"/>
  <c r="D206" i="18"/>
  <c r="B207" i="18"/>
  <c r="C207" i="18"/>
  <c r="D207" i="18"/>
  <c r="B208" i="18"/>
  <c r="C208" i="18"/>
  <c r="D208" i="18"/>
  <c r="B209" i="18"/>
  <c r="C209" i="18"/>
  <c r="D209" i="18"/>
  <c r="B210" i="18"/>
  <c r="C210" i="18"/>
  <c r="D210" i="18"/>
  <c r="B211" i="18"/>
  <c r="C211" i="18"/>
  <c r="D211" i="18"/>
  <c r="B212" i="18"/>
  <c r="C212" i="18"/>
  <c r="D212" i="18"/>
  <c r="B213" i="18"/>
  <c r="C213" i="18"/>
  <c r="D213" i="18"/>
  <c r="B214" i="18"/>
  <c r="C214" i="18"/>
  <c r="D214" i="18"/>
  <c r="B215" i="18"/>
  <c r="C215" i="18"/>
  <c r="D215" i="18"/>
  <c r="B216" i="18"/>
  <c r="C216" i="18"/>
  <c r="D216" i="18"/>
  <c r="B217" i="18"/>
  <c r="C217" i="18"/>
  <c r="D217" i="18"/>
  <c r="B218" i="18"/>
  <c r="C218" i="18"/>
  <c r="D218" i="18"/>
  <c r="B219" i="18"/>
  <c r="C219" i="18"/>
  <c r="D219" i="18"/>
  <c r="B220" i="18"/>
  <c r="C220" i="18"/>
  <c r="D220" i="18"/>
  <c r="B221" i="18"/>
  <c r="C221" i="18"/>
  <c r="D221" i="18"/>
  <c r="B222" i="18"/>
  <c r="C222" i="18"/>
  <c r="D222" i="18"/>
  <c r="B223" i="18"/>
  <c r="C223" i="18"/>
  <c r="D223" i="18"/>
  <c r="B224" i="18"/>
  <c r="C224" i="18"/>
  <c r="D224" i="18"/>
  <c r="B225" i="18"/>
  <c r="C225" i="18"/>
  <c r="D225" i="18"/>
  <c r="B226" i="18"/>
  <c r="C226" i="18"/>
  <c r="D226" i="18"/>
  <c r="B227" i="18"/>
  <c r="C227" i="18"/>
  <c r="D227" i="18"/>
  <c r="B228" i="18"/>
  <c r="C228" i="18"/>
  <c r="D228" i="18"/>
  <c r="B229" i="18"/>
  <c r="C229" i="18"/>
  <c r="D229" i="18"/>
  <c r="B230" i="18"/>
  <c r="C230" i="18"/>
  <c r="D230" i="18"/>
  <c r="B231" i="18"/>
  <c r="C231" i="18"/>
  <c r="D231" i="18"/>
  <c r="B232" i="18"/>
  <c r="C232" i="18"/>
  <c r="D232" i="18"/>
  <c r="B233" i="18"/>
  <c r="C233" i="18"/>
  <c r="D233" i="18"/>
  <c r="B234" i="18"/>
  <c r="C234" i="18"/>
  <c r="D234" i="18"/>
  <c r="B235" i="18"/>
  <c r="C235" i="18"/>
  <c r="D235" i="18"/>
  <c r="B236" i="18"/>
  <c r="C236" i="18"/>
  <c r="D236" i="18"/>
  <c r="B237" i="18"/>
  <c r="C237" i="18"/>
  <c r="D237" i="18"/>
  <c r="B238" i="18"/>
  <c r="C238" i="18"/>
  <c r="D238" i="18"/>
  <c r="B239" i="18"/>
  <c r="C239" i="18"/>
  <c r="D239" i="18"/>
  <c r="B240" i="18"/>
  <c r="C240" i="18"/>
  <c r="D240" i="18"/>
  <c r="B241" i="18"/>
  <c r="C241" i="18"/>
  <c r="D241" i="18"/>
  <c r="B242" i="18"/>
  <c r="C242" i="18"/>
  <c r="D242" i="18"/>
  <c r="B243" i="18"/>
  <c r="C243" i="18"/>
  <c r="D243" i="18"/>
  <c r="B244" i="18"/>
  <c r="C244" i="18"/>
  <c r="D244" i="18"/>
  <c r="B245" i="18"/>
  <c r="C245" i="18"/>
  <c r="D245" i="18"/>
  <c r="B246" i="18"/>
  <c r="C246" i="18"/>
  <c r="D246" i="18"/>
  <c r="B247" i="18"/>
  <c r="C247" i="18"/>
  <c r="D247" i="18"/>
  <c r="B248" i="18"/>
  <c r="C248" i="18"/>
  <c r="D248" i="18"/>
  <c r="B249" i="18"/>
  <c r="C249" i="18"/>
  <c r="D249" i="18"/>
  <c r="B250" i="18"/>
  <c r="C250" i="18"/>
  <c r="D250" i="18"/>
  <c r="B251" i="18"/>
  <c r="C251" i="18"/>
  <c r="D251" i="18"/>
  <c r="B252" i="18"/>
  <c r="C252" i="18"/>
  <c r="D252" i="18"/>
  <c r="B253" i="18"/>
  <c r="C253" i="18"/>
  <c r="D253" i="18"/>
  <c r="B254" i="18"/>
  <c r="C254" i="18"/>
  <c r="D254" i="18"/>
  <c r="B255" i="18"/>
  <c r="C255" i="18"/>
  <c r="D255" i="18"/>
  <c r="B256" i="18"/>
  <c r="C256" i="18"/>
  <c r="D256" i="18"/>
  <c r="B257" i="18"/>
  <c r="C257" i="18"/>
  <c r="D257" i="18"/>
  <c r="B258" i="18"/>
  <c r="C258" i="18"/>
  <c r="D258" i="18"/>
  <c r="B259" i="18"/>
  <c r="C259" i="18"/>
  <c r="D259" i="18"/>
  <c r="B260" i="18"/>
  <c r="C260" i="18"/>
  <c r="D260" i="18"/>
  <c r="B261" i="18"/>
  <c r="C261" i="18"/>
  <c r="D261" i="18"/>
  <c r="B262" i="18"/>
  <c r="C262" i="18"/>
  <c r="D262" i="18"/>
  <c r="B263" i="18"/>
  <c r="C263" i="18"/>
  <c r="D263" i="18"/>
  <c r="B264" i="18"/>
  <c r="C264" i="18"/>
  <c r="D264" i="18"/>
  <c r="B265" i="18"/>
  <c r="C265" i="18"/>
  <c r="D265" i="18"/>
  <c r="B266" i="18"/>
  <c r="C266" i="18"/>
  <c r="D266" i="18"/>
  <c r="B267" i="18"/>
  <c r="C267" i="18"/>
  <c r="D267" i="18"/>
  <c r="B268" i="18"/>
  <c r="C268" i="18"/>
  <c r="D268" i="18"/>
  <c r="B269" i="18"/>
  <c r="C269" i="18"/>
  <c r="D269" i="18"/>
  <c r="B270" i="18"/>
  <c r="C270" i="18"/>
  <c r="D270" i="18"/>
  <c r="B271" i="18"/>
  <c r="C271" i="18"/>
  <c r="D271" i="18"/>
  <c r="B272" i="18"/>
  <c r="C272" i="18"/>
  <c r="D272" i="18"/>
  <c r="B273" i="18"/>
  <c r="C273" i="18"/>
  <c r="D273" i="18"/>
  <c r="B274" i="18"/>
  <c r="C274" i="18"/>
  <c r="D274" i="18"/>
  <c r="B275" i="18"/>
  <c r="C275" i="18"/>
  <c r="D275" i="18"/>
  <c r="B276" i="18"/>
  <c r="C276" i="18"/>
  <c r="D276" i="18"/>
  <c r="B277" i="18"/>
  <c r="C277" i="18"/>
  <c r="D277" i="18"/>
  <c r="B278" i="18"/>
  <c r="C278" i="18"/>
  <c r="D278" i="18"/>
  <c r="B279" i="18"/>
  <c r="C279" i="18"/>
  <c r="D279" i="18"/>
  <c r="B280" i="18"/>
  <c r="C280" i="18"/>
  <c r="D280" i="18"/>
  <c r="B281" i="18"/>
  <c r="C281" i="18"/>
  <c r="D281" i="18"/>
  <c r="B282" i="18"/>
  <c r="C282" i="18"/>
  <c r="D282" i="18"/>
  <c r="B283" i="18"/>
  <c r="C283" i="18"/>
  <c r="D283" i="18"/>
  <c r="B284" i="18"/>
  <c r="C284" i="18"/>
  <c r="D284" i="18"/>
  <c r="B285" i="18"/>
  <c r="C285" i="18"/>
  <c r="D285" i="18"/>
  <c r="B286" i="18"/>
  <c r="C286" i="18"/>
  <c r="D286" i="18"/>
  <c r="B287" i="18"/>
  <c r="C287" i="18"/>
  <c r="D287" i="18"/>
  <c r="B288" i="18"/>
  <c r="C288" i="18"/>
  <c r="D288" i="18"/>
  <c r="B289" i="18"/>
  <c r="C289" i="18"/>
  <c r="D289" i="18"/>
  <c r="B290" i="18"/>
  <c r="C290" i="18"/>
  <c r="D290" i="18"/>
  <c r="B291" i="18"/>
  <c r="C291" i="18"/>
  <c r="D291" i="18"/>
  <c r="B292" i="18"/>
  <c r="C292" i="18"/>
  <c r="D292" i="18"/>
  <c r="B293" i="18"/>
  <c r="C293" i="18"/>
  <c r="D293" i="18"/>
  <c r="B294" i="18"/>
  <c r="E294" i="18" s="1"/>
  <c r="F294" i="18" s="1"/>
  <c r="C294" i="18"/>
  <c r="D294" i="18"/>
  <c r="B295" i="18"/>
  <c r="C295" i="18"/>
  <c r="D295" i="18"/>
  <c r="B296" i="18"/>
  <c r="C296" i="18"/>
  <c r="D296" i="18"/>
  <c r="B297" i="18"/>
  <c r="C297" i="18"/>
  <c r="D297" i="18"/>
  <c r="B298" i="18"/>
  <c r="C298" i="18"/>
  <c r="D298" i="18"/>
  <c r="B299" i="18"/>
  <c r="C299" i="18"/>
  <c r="D299" i="18"/>
  <c r="B300" i="18"/>
  <c r="C300" i="18"/>
  <c r="D300" i="18"/>
  <c r="B301" i="18"/>
  <c r="C301" i="18"/>
  <c r="D301" i="18"/>
  <c r="B302" i="18"/>
  <c r="C302" i="18"/>
  <c r="D302" i="18"/>
  <c r="B303" i="18"/>
  <c r="C303" i="18"/>
  <c r="D303" i="18"/>
  <c r="B304" i="18"/>
  <c r="C304" i="18"/>
  <c r="D304" i="18"/>
  <c r="B305" i="18"/>
  <c r="C305" i="18"/>
  <c r="D305" i="18"/>
  <c r="B306" i="18"/>
  <c r="C306" i="18"/>
  <c r="D306" i="18"/>
  <c r="B307" i="18"/>
  <c r="C307" i="18"/>
  <c r="D307" i="18"/>
  <c r="B308" i="18"/>
  <c r="C308" i="18"/>
  <c r="D308" i="18"/>
  <c r="B309" i="18"/>
  <c r="C309" i="18"/>
  <c r="D309" i="18"/>
  <c r="B310" i="18"/>
  <c r="C310" i="18"/>
  <c r="D310" i="18"/>
  <c r="B311" i="18"/>
  <c r="C311" i="18"/>
  <c r="D311" i="18"/>
  <c r="B312" i="18"/>
  <c r="C312" i="18"/>
  <c r="D312" i="18"/>
  <c r="B313" i="18"/>
  <c r="C313" i="18"/>
  <c r="D313" i="18"/>
  <c r="B314" i="18"/>
  <c r="C314" i="18"/>
  <c r="D314" i="18"/>
  <c r="B315" i="18"/>
  <c r="C315" i="18"/>
  <c r="D315" i="18"/>
  <c r="B316" i="18"/>
  <c r="C316" i="18"/>
  <c r="D316" i="18"/>
  <c r="B317" i="18"/>
  <c r="C317" i="18"/>
  <c r="D317" i="18"/>
  <c r="B318" i="18"/>
  <c r="C318" i="18"/>
  <c r="D318" i="18"/>
  <c r="B319" i="18"/>
  <c r="C319" i="18"/>
  <c r="D319" i="18"/>
  <c r="B320" i="18"/>
  <c r="C320" i="18"/>
  <c r="D320" i="18"/>
  <c r="B321" i="18"/>
  <c r="C321" i="18"/>
  <c r="D321" i="18"/>
  <c r="B322" i="18"/>
  <c r="C322" i="18"/>
  <c r="D322" i="18"/>
  <c r="B323" i="18"/>
  <c r="C323" i="18"/>
  <c r="D323" i="18"/>
  <c r="B324" i="18"/>
  <c r="C324" i="18"/>
  <c r="D324" i="18"/>
  <c r="B325" i="18"/>
  <c r="C325" i="18"/>
  <c r="D325" i="18"/>
  <c r="B326" i="18"/>
  <c r="C326" i="18"/>
  <c r="D326" i="18"/>
  <c r="B327" i="18"/>
  <c r="C327" i="18"/>
  <c r="D327" i="18"/>
  <c r="B328" i="18"/>
  <c r="C328" i="18"/>
  <c r="D328" i="18"/>
  <c r="B329" i="18"/>
  <c r="C329" i="18"/>
  <c r="D329" i="18"/>
  <c r="B330" i="18"/>
  <c r="C330" i="18"/>
  <c r="D330" i="18"/>
  <c r="B331" i="18"/>
  <c r="C331" i="18"/>
  <c r="D331" i="18"/>
  <c r="B332" i="18"/>
  <c r="C332" i="18"/>
  <c r="D332" i="18"/>
  <c r="B333" i="18"/>
  <c r="C333" i="18"/>
  <c r="D333" i="18"/>
  <c r="B334" i="18"/>
  <c r="C334" i="18"/>
  <c r="D334" i="18"/>
  <c r="B335" i="18"/>
  <c r="C335" i="18"/>
  <c r="D335" i="18"/>
  <c r="B336" i="18"/>
  <c r="C336" i="18"/>
  <c r="D336" i="18"/>
  <c r="B337" i="18"/>
  <c r="C337" i="18"/>
  <c r="D337" i="18"/>
  <c r="B338" i="18"/>
  <c r="C338" i="18"/>
  <c r="D338" i="18"/>
  <c r="B339" i="18"/>
  <c r="C339" i="18"/>
  <c r="D339" i="18"/>
  <c r="B340" i="18"/>
  <c r="C340" i="18"/>
  <c r="D340" i="18"/>
  <c r="B341" i="18"/>
  <c r="C341" i="18"/>
  <c r="D341" i="18"/>
  <c r="B342" i="18"/>
  <c r="C342" i="18"/>
  <c r="D342" i="18"/>
  <c r="B343" i="18"/>
  <c r="C343" i="18"/>
  <c r="D343" i="18"/>
  <c r="B344" i="18"/>
  <c r="C344" i="18"/>
  <c r="D344" i="18"/>
  <c r="B345" i="18"/>
  <c r="C345" i="18"/>
  <c r="D345" i="18"/>
  <c r="B346" i="18"/>
  <c r="C346" i="18"/>
  <c r="D346" i="18"/>
  <c r="B347" i="18"/>
  <c r="C347" i="18"/>
  <c r="D347" i="18"/>
  <c r="B348" i="18"/>
  <c r="C348" i="18"/>
  <c r="D348" i="18"/>
  <c r="B349" i="18"/>
  <c r="C349" i="18"/>
  <c r="D349" i="18"/>
  <c r="B350" i="18"/>
  <c r="C350" i="18"/>
  <c r="D350" i="18"/>
  <c r="B351" i="18"/>
  <c r="C351" i="18"/>
  <c r="D351" i="18"/>
  <c r="B352" i="18"/>
  <c r="C352" i="18"/>
  <c r="D352" i="18"/>
  <c r="B353" i="18"/>
  <c r="C353" i="18"/>
  <c r="D353" i="18"/>
  <c r="B354" i="18"/>
  <c r="C354" i="18"/>
  <c r="D354" i="18"/>
  <c r="B355" i="18"/>
  <c r="C355" i="18"/>
  <c r="D355" i="18"/>
  <c r="B356" i="18"/>
  <c r="C356" i="18"/>
  <c r="D356" i="18"/>
  <c r="B357" i="18"/>
  <c r="C357" i="18"/>
  <c r="D357" i="18"/>
  <c r="B358" i="18"/>
  <c r="C358" i="18"/>
  <c r="D358" i="18"/>
  <c r="B359" i="18"/>
  <c r="C359" i="18"/>
  <c r="D359" i="18"/>
  <c r="B360" i="18"/>
  <c r="C360" i="18"/>
  <c r="D360" i="18"/>
  <c r="B361" i="18"/>
  <c r="C361" i="18"/>
  <c r="D361" i="18"/>
  <c r="B362" i="18"/>
  <c r="C362" i="18"/>
  <c r="D362" i="18"/>
  <c r="B363" i="18"/>
  <c r="C363" i="18"/>
  <c r="D363" i="18"/>
  <c r="B364" i="18"/>
  <c r="C364" i="18"/>
  <c r="D364" i="18"/>
  <c r="B365" i="18"/>
  <c r="C365" i="18"/>
  <c r="D365" i="18"/>
  <c r="B366" i="18"/>
  <c r="C366" i="18"/>
  <c r="D366" i="18"/>
  <c r="B367" i="18"/>
  <c r="C367" i="18"/>
  <c r="D367" i="18"/>
  <c r="B368" i="18"/>
  <c r="C368" i="18"/>
  <c r="D368" i="18"/>
  <c r="B369" i="18"/>
  <c r="C369" i="18"/>
  <c r="D369" i="18"/>
  <c r="B370" i="18"/>
  <c r="C370" i="18"/>
  <c r="D370" i="18"/>
  <c r="B371" i="18"/>
  <c r="C371" i="18"/>
  <c r="D371" i="18"/>
  <c r="B372" i="18"/>
  <c r="C372" i="18"/>
  <c r="D372" i="18"/>
  <c r="B373" i="18"/>
  <c r="C373" i="18"/>
  <c r="D373" i="18"/>
  <c r="B374" i="18"/>
  <c r="C374" i="18"/>
  <c r="D374" i="18"/>
  <c r="B375" i="18"/>
  <c r="C375" i="18"/>
  <c r="D375" i="18"/>
  <c r="B376" i="18"/>
  <c r="C376" i="18"/>
  <c r="D376" i="18"/>
  <c r="B377" i="18"/>
  <c r="C377" i="18"/>
  <c r="D377" i="18"/>
  <c r="B378" i="18"/>
  <c r="C378" i="18"/>
  <c r="D378" i="18"/>
  <c r="B379" i="18"/>
  <c r="C379" i="18"/>
  <c r="D379" i="18"/>
  <c r="B380" i="18"/>
  <c r="C380" i="18"/>
  <c r="D380" i="18"/>
  <c r="B381" i="18"/>
  <c r="C381" i="18"/>
  <c r="D381" i="18"/>
  <c r="B382" i="18"/>
  <c r="C382" i="18"/>
  <c r="D382" i="18"/>
  <c r="B383" i="18"/>
  <c r="C383" i="18"/>
  <c r="D383" i="18"/>
  <c r="B384" i="18"/>
  <c r="C384" i="18"/>
  <c r="D384" i="18"/>
  <c r="B385" i="18"/>
  <c r="C385" i="18"/>
  <c r="D385" i="18"/>
  <c r="B386" i="18"/>
  <c r="C386" i="18"/>
  <c r="D386" i="18"/>
  <c r="B387" i="18"/>
  <c r="C387" i="18"/>
  <c r="D387" i="18"/>
  <c r="B388" i="18"/>
  <c r="C388" i="18"/>
  <c r="D388" i="18"/>
  <c r="B389" i="18"/>
  <c r="C389" i="18"/>
  <c r="D389" i="18"/>
  <c r="B390" i="18"/>
  <c r="C390" i="18"/>
  <c r="D390" i="18"/>
  <c r="B391" i="18"/>
  <c r="C391" i="18"/>
  <c r="D391" i="18"/>
  <c r="B392" i="18"/>
  <c r="C392" i="18"/>
  <c r="D392" i="18"/>
  <c r="B393" i="18"/>
  <c r="C393" i="18"/>
  <c r="D393" i="18"/>
  <c r="B394" i="18"/>
  <c r="C394" i="18"/>
  <c r="D394" i="18"/>
  <c r="B395" i="18"/>
  <c r="C395" i="18"/>
  <c r="D395" i="18"/>
  <c r="B396" i="18"/>
  <c r="C396" i="18"/>
  <c r="D396" i="18"/>
  <c r="B397" i="18"/>
  <c r="C397" i="18"/>
  <c r="D397" i="18"/>
  <c r="B398" i="18"/>
  <c r="C398" i="18"/>
  <c r="D398" i="18"/>
  <c r="B399" i="18"/>
  <c r="C399" i="18"/>
  <c r="D399" i="18"/>
  <c r="B400" i="18"/>
  <c r="C400" i="18"/>
  <c r="D400" i="18"/>
  <c r="B401" i="18"/>
  <c r="C401" i="18"/>
  <c r="D401" i="18"/>
  <c r="B402" i="18"/>
  <c r="C402" i="18"/>
  <c r="D402" i="18"/>
  <c r="B403" i="18"/>
  <c r="C403" i="18"/>
  <c r="D403" i="18"/>
  <c r="B404" i="18"/>
  <c r="C404" i="18"/>
  <c r="D404" i="18"/>
  <c r="B405" i="18"/>
  <c r="C405" i="18"/>
  <c r="D405" i="18"/>
  <c r="B406" i="18"/>
  <c r="C406" i="18"/>
  <c r="D406" i="18"/>
  <c r="B407" i="18"/>
  <c r="C407" i="18"/>
  <c r="D407" i="18"/>
  <c r="B408" i="18"/>
  <c r="C408" i="18"/>
  <c r="D408" i="18"/>
  <c r="B409" i="18"/>
  <c r="C409" i="18"/>
  <c r="D409" i="18"/>
  <c r="B410" i="18"/>
  <c r="C410" i="18"/>
  <c r="D410" i="18"/>
  <c r="B411" i="18"/>
  <c r="C411" i="18"/>
  <c r="D411" i="18"/>
  <c r="B412" i="18"/>
  <c r="C412" i="18"/>
  <c r="D412" i="18"/>
  <c r="B413" i="18"/>
  <c r="C413" i="18"/>
  <c r="D413" i="18"/>
  <c r="B414" i="18"/>
  <c r="C414" i="18"/>
  <c r="D414" i="18"/>
  <c r="B415" i="18"/>
  <c r="C415" i="18"/>
  <c r="D415" i="18"/>
  <c r="B416" i="18"/>
  <c r="C416" i="18"/>
  <c r="D416" i="18"/>
  <c r="B417" i="18"/>
  <c r="C417" i="18"/>
  <c r="D417" i="18"/>
  <c r="B418" i="18"/>
  <c r="C418" i="18"/>
  <c r="D418" i="18"/>
  <c r="B419" i="18"/>
  <c r="C419" i="18"/>
  <c r="D419" i="18"/>
  <c r="B420" i="18"/>
  <c r="C420" i="18"/>
  <c r="D420" i="18"/>
  <c r="B421" i="18"/>
  <c r="C421" i="18"/>
  <c r="D421" i="18"/>
  <c r="B422" i="18"/>
  <c r="C422" i="18"/>
  <c r="D422" i="18"/>
  <c r="B423" i="18"/>
  <c r="C423" i="18"/>
  <c r="D423" i="18"/>
  <c r="B424" i="18"/>
  <c r="C424" i="18"/>
  <c r="D424" i="18"/>
  <c r="B425" i="18"/>
  <c r="C425" i="18"/>
  <c r="D425" i="18"/>
  <c r="B426" i="18"/>
  <c r="C426" i="18"/>
  <c r="D426" i="18"/>
  <c r="B427" i="18"/>
  <c r="C427" i="18"/>
  <c r="D427" i="18"/>
  <c r="B428" i="18"/>
  <c r="C428" i="18"/>
  <c r="D428" i="18"/>
  <c r="B429" i="18"/>
  <c r="C429" i="18"/>
  <c r="D429" i="18"/>
  <c r="B430" i="18"/>
  <c r="C430" i="18"/>
  <c r="D430" i="18"/>
  <c r="B431" i="18"/>
  <c r="C431" i="18"/>
  <c r="D431" i="18"/>
  <c r="B432" i="18"/>
  <c r="C432" i="18"/>
  <c r="D432" i="18"/>
  <c r="B433" i="18"/>
  <c r="C433" i="18"/>
  <c r="D433" i="18"/>
  <c r="B434" i="18"/>
  <c r="C434" i="18"/>
  <c r="D434" i="18"/>
  <c r="B435" i="18"/>
  <c r="C435" i="18"/>
  <c r="D435" i="18"/>
  <c r="B436" i="18"/>
  <c r="C436" i="18"/>
  <c r="D436" i="18"/>
  <c r="B437" i="18"/>
  <c r="C437" i="18"/>
  <c r="D437" i="18"/>
  <c r="B438" i="18"/>
  <c r="C438" i="18"/>
  <c r="D438" i="18"/>
  <c r="B439" i="18"/>
  <c r="C439" i="18"/>
  <c r="D439" i="18"/>
  <c r="B440" i="18"/>
  <c r="C440" i="18"/>
  <c r="D440" i="18"/>
  <c r="B441" i="18"/>
  <c r="C441" i="18"/>
  <c r="D441" i="18"/>
  <c r="B442" i="18"/>
  <c r="C442" i="18"/>
  <c r="D442" i="18"/>
  <c r="B443" i="18"/>
  <c r="C443" i="18"/>
  <c r="D443" i="18"/>
  <c r="B444" i="18"/>
  <c r="C444" i="18"/>
  <c r="D444" i="18"/>
  <c r="B445" i="18"/>
  <c r="C445" i="18"/>
  <c r="D445" i="18"/>
  <c r="B446" i="18"/>
  <c r="C446" i="18"/>
  <c r="D446" i="18"/>
  <c r="B447" i="18"/>
  <c r="C447" i="18"/>
  <c r="D447" i="18"/>
  <c r="B448" i="18"/>
  <c r="C448" i="18"/>
  <c r="D448" i="18"/>
  <c r="B449" i="18"/>
  <c r="C449" i="18"/>
  <c r="D449" i="18"/>
  <c r="B450" i="18"/>
  <c r="C450" i="18"/>
  <c r="D450" i="18"/>
  <c r="B451" i="18"/>
  <c r="C451" i="18"/>
  <c r="D451" i="18"/>
  <c r="B452" i="18"/>
  <c r="C452" i="18"/>
  <c r="D452" i="18"/>
  <c r="B453" i="18"/>
  <c r="C453" i="18"/>
  <c r="D453" i="18"/>
  <c r="B454" i="18"/>
  <c r="E454" i="18" s="1"/>
  <c r="F454" i="18" s="1"/>
  <c r="C454" i="18"/>
  <c r="D454" i="18"/>
  <c r="B455" i="18"/>
  <c r="C455" i="18"/>
  <c r="D455" i="18"/>
  <c r="B456" i="18"/>
  <c r="C456" i="18"/>
  <c r="D456" i="18"/>
  <c r="B457" i="18"/>
  <c r="C457" i="18"/>
  <c r="D457" i="18"/>
  <c r="B458" i="18"/>
  <c r="C458" i="18"/>
  <c r="D458" i="18"/>
  <c r="B459" i="18"/>
  <c r="C459" i="18"/>
  <c r="D459" i="18"/>
  <c r="B460" i="18"/>
  <c r="C460" i="18"/>
  <c r="D460" i="18"/>
  <c r="B461" i="18"/>
  <c r="E461" i="18" s="1"/>
  <c r="F461" i="18" s="1"/>
  <c r="C461" i="18"/>
  <c r="D461" i="18"/>
  <c r="B462" i="18"/>
  <c r="C462" i="18"/>
  <c r="D462" i="18"/>
  <c r="B463" i="18"/>
  <c r="C463" i="18"/>
  <c r="D463" i="18"/>
  <c r="B464" i="18"/>
  <c r="C464" i="18"/>
  <c r="D464" i="18"/>
  <c r="B465" i="18"/>
  <c r="E465" i="18" s="1"/>
  <c r="F465" i="18" s="1"/>
  <c r="C465" i="18"/>
  <c r="D465" i="18"/>
  <c r="B466" i="18"/>
  <c r="C466" i="18"/>
  <c r="D466" i="18"/>
  <c r="B467" i="18"/>
  <c r="C467" i="18"/>
  <c r="D467" i="18"/>
  <c r="B468" i="18"/>
  <c r="C468" i="18"/>
  <c r="D468" i="18"/>
  <c r="B469" i="18"/>
  <c r="C469" i="18"/>
  <c r="D469" i="18"/>
  <c r="B470" i="18"/>
  <c r="E470" i="18" s="1"/>
  <c r="F470" i="18" s="1"/>
  <c r="C470" i="18"/>
  <c r="D470" i="18"/>
  <c r="B471" i="18"/>
  <c r="C471" i="18"/>
  <c r="D471" i="18"/>
  <c r="B472" i="18"/>
  <c r="C472" i="18"/>
  <c r="D472" i="18"/>
  <c r="B473" i="18"/>
  <c r="C473" i="18"/>
  <c r="D473" i="18"/>
  <c r="B474" i="18"/>
  <c r="C474" i="18"/>
  <c r="D474" i="18"/>
  <c r="B475" i="18"/>
  <c r="C475" i="18"/>
  <c r="D475" i="18"/>
  <c r="B476" i="18"/>
  <c r="C476" i="18"/>
  <c r="D476" i="18"/>
  <c r="B477" i="18"/>
  <c r="C477" i="18"/>
  <c r="D477" i="18"/>
  <c r="B478" i="18"/>
  <c r="C478" i="18"/>
  <c r="D478" i="18"/>
  <c r="B479" i="18"/>
  <c r="C479" i="18"/>
  <c r="D479" i="18"/>
  <c r="B480" i="18"/>
  <c r="C480" i="18"/>
  <c r="D480" i="18"/>
  <c r="B481" i="18"/>
  <c r="C481" i="18"/>
  <c r="D481" i="18"/>
  <c r="B482" i="18"/>
  <c r="C482" i="18"/>
  <c r="D482" i="18"/>
  <c r="B483" i="18"/>
  <c r="C483" i="18"/>
  <c r="D483" i="18"/>
  <c r="B484" i="18"/>
  <c r="C484" i="18"/>
  <c r="D484" i="18"/>
  <c r="B485" i="18"/>
  <c r="C485" i="18"/>
  <c r="D485" i="18"/>
  <c r="B486" i="18"/>
  <c r="E486" i="18" s="1"/>
  <c r="F486" i="18" s="1"/>
  <c r="C486" i="18"/>
  <c r="D486" i="18"/>
  <c r="B487" i="18"/>
  <c r="C487" i="18"/>
  <c r="D487" i="18"/>
  <c r="B488" i="18"/>
  <c r="C488" i="18"/>
  <c r="D488" i="18"/>
  <c r="B489" i="18"/>
  <c r="C489" i="18"/>
  <c r="D489" i="18"/>
  <c r="B490" i="18"/>
  <c r="C490" i="18"/>
  <c r="D490" i="18"/>
  <c r="B491" i="18"/>
  <c r="C491" i="18"/>
  <c r="D491" i="18"/>
  <c r="B492" i="18"/>
  <c r="C492" i="18"/>
  <c r="D492" i="18"/>
  <c r="B493" i="18"/>
  <c r="C493" i="18"/>
  <c r="D493" i="18"/>
  <c r="B494" i="18"/>
  <c r="C494" i="18"/>
  <c r="D494" i="18"/>
  <c r="B495" i="18"/>
  <c r="C495" i="18"/>
  <c r="D495" i="18"/>
  <c r="B496" i="18"/>
  <c r="C496" i="18"/>
  <c r="D496" i="18"/>
  <c r="B497" i="18"/>
  <c r="E497" i="18" s="1"/>
  <c r="F497" i="18" s="1"/>
  <c r="C497" i="18"/>
  <c r="D497" i="18"/>
  <c r="B498" i="18"/>
  <c r="C498" i="18"/>
  <c r="D498" i="18"/>
  <c r="B499" i="18"/>
  <c r="C499" i="18"/>
  <c r="D499" i="18"/>
  <c r="B500" i="18"/>
  <c r="C500" i="18"/>
  <c r="D500" i="18"/>
  <c r="B501" i="18"/>
  <c r="C501" i="18"/>
  <c r="D501" i="18"/>
  <c r="B502" i="18"/>
  <c r="C502" i="18"/>
  <c r="D502" i="18"/>
  <c r="B503" i="18"/>
  <c r="E503" i="18" s="1"/>
  <c r="F503" i="18" s="1"/>
  <c r="C503" i="18"/>
  <c r="D503" i="18"/>
  <c r="B504" i="18"/>
  <c r="C504" i="18"/>
  <c r="D504" i="18"/>
  <c r="B505" i="18"/>
  <c r="C505" i="18"/>
  <c r="D505" i="18"/>
  <c r="B506" i="18"/>
  <c r="C506" i="18"/>
  <c r="D506" i="18"/>
  <c r="B507" i="18"/>
  <c r="C507" i="18"/>
  <c r="D507" i="18"/>
  <c r="B508" i="18"/>
  <c r="C508" i="18"/>
  <c r="D508" i="18"/>
  <c r="B509" i="18"/>
  <c r="C509" i="18"/>
  <c r="D509" i="18"/>
  <c r="B510" i="18"/>
  <c r="C510" i="18"/>
  <c r="D510" i="18"/>
  <c r="B511" i="18"/>
  <c r="C511" i="18"/>
  <c r="D511" i="18"/>
  <c r="B512" i="18"/>
  <c r="C512" i="18"/>
  <c r="D512" i="18"/>
  <c r="B513" i="18"/>
  <c r="C513" i="18"/>
  <c r="D513" i="18"/>
  <c r="B514" i="18"/>
  <c r="C514" i="18"/>
  <c r="D514" i="18"/>
  <c r="B515" i="18"/>
  <c r="C515" i="18"/>
  <c r="D515" i="18"/>
  <c r="B516" i="18"/>
  <c r="C516" i="18"/>
  <c r="D516" i="18"/>
  <c r="E516" i="18"/>
  <c r="F516" i="18" s="1"/>
  <c r="B517" i="18"/>
  <c r="C517" i="18"/>
  <c r="D517" i="18"/>
  <c r="B518" i="18"/>
  <c r="C518" i="18"/>
  <c r="D518" i="18"/>
  <c r="B519" i="18"/>
  <c r="C519" i="18"/>
  <c r="D519" i="18"/>
  <c r="B520" i="18"/>
  <c r="C520" i="18"/>
  <c r="D520" i="18"/>
  <c r="B521" i="18"/>
  <c r="C521" i="18"/>
  <c r="D521" i="18"/>
  <c r="B522" i="18"/>
  <c r="C522" i="18"/>
  <c r="D522" i="18"/>
  <c r="B523" i="18"/>
  <c r="C523" i="18"/>
  <c r="D523" i="18"/>
  <c r="B524" i="18"/>
  <c r="C524" i="18"/>
  <c r="D524" i="18"/>
  <c r="B525" i="18"/>
  <c r="C525" i="18"/>
  <c r="D525" i="18"/>
  <c r="B526" i="18"/>
  <c r="C526" i="18"/>
  <c r="D526" i="18"/>
  <c r="B527" i="18"/>
  <c r="C527" i="18"/>
  <c r="D527" i="18"/>
  <c r="B528" i="18"/>
  <c r="C528" i="18"/>
  <c r="D528" i="18"/>
  <c r="B529" i="18"/>
  <c r="C529" i="18"/>
  <c r="D529" i="18"/>
  <c r="B530" i="18"/>
  <c r="C530" i="18"/>
  <c r="D530" i="18"/>
  <c r="B531" i="18"/>
  <c r="C531" i="18"/>
  <c r="D531" i="18"/>
  <c r="B532" i="18"/>
  <c r="C532" i="18"/>
  <c r="D532" i="18"/>
  <c r="B533" i="18"/>
  <c r="C533" i="18"/>
  <c r="D533" i="18"/>
  <c r="B534" i="18"/>
  <c r="C534" i="18"/>
  <c r="D534" i="18"/>
  <c r="B535" i="18"/>
  <c r="C535" i="18"/>
  <c r="D535" i="18"/>
  <c r="B536" i="18"/>
  <c r="C536" i="18"/>
  <c r="D536" i="18"/>
  <c r="B537" i="18"/>
  <c r="C537" i="18"/>
  <c r="D537" i="18"/>
  <c r="B538" i="18"/>
  <c r="C538" i="18"/>
  <c r="D538" i="18"/>
  <c r="B539" i="18"/>
  <c r="C539" i="18"/>
  <c r="D539" i="18"/>
  <c r="B540" i="18"/>
  <c r="C540" i="18"/>
  <c r="D540" i="18"/>
  <c r="B541" i="18"/>
  <c r="C541" i="18"/>
  <c r="D541" i="18"/>
  <c r="B542" i="18"/>
  <c r="C542" i="18"/>
  <c r="D542" i="18"/>
  <c r="B543" i="18"/>
  <c r="C543" i="18"/>
  <c r="D543" i="18"/>
  <c r="B544" i="18"/>
  <c r="C544" i="18"/>
  <c r="D544" i="18"/>
  <c r="B545" i="18"/>
  <c r="C545" i="18"/>
  <c r="D545" i="18"/>
  <c r="B546" i="18"/>
  <c r="C546" i="18"/>
  <c r="D546" i="18"/>
  <c r="B547" i="18"/>
  <c r="C547" i="18"/>
  <c r="D547" i="18"/>
  <c r="B548" i="18"/>
  <c r="C548" i="18"/>
  <c r="D548" i="18"/>
  <c r="B549" i="18"/>
  <c r="C549" i="18"/>
  <c r="D549" i="18"/>
  <c r="B550" i="18"/>
  <c r="C550" i="18"/>
  <c r="D550" i="18"/>
  <c r="B551" i="18"/>
  <c r="C551" i="18"/>
  <c r="D551" i="18"/>
  <c r="B552" i="18"/>
  <c r="C552" i="18"/>
  <c r="D552" i="18"/>
  <c r="B553" i="18"/>
  <c r="C553" i="18"/>
  <c r="D553" i="18"/>
  <c r="B554" i="18"/>
  <c r="C554" i="18"/>
  <c r="D554" i="18"/>
  <c r="B555" i="18"/>
  <c r="C555" i="18"/>
  <c r="D555" i="18"/>
  <c r="B556" i="18"/>
  <c r="C556" i="18"/>
  <c r="D556" i="18"/>
  <c r="B557" i="18"/>
  <c r="C557" i="18"/>
  <c r="D557" i="18"/>
  <c r="B558" i="18"/>
  <c r="C558" i="18"/>
  <c r="D558" i="18"/>
  <c r="B559" i="18"/>
  <c r="C559" i="18"/>
  <c r="D559" i="18"/>
  <c r="B560" i="18"/>
  <c r="C560" i="18"/>
  <c r="D560" i="18"/>
  <c r="B561" i="18"/>
  <c r="C561" i="18"/>
  <c r="D561" i="18"/>
  <c r="B562" i="18"/>
  <c r="C562" i="18"/>
  <c r="D562" i="18"/>
  <c r="B563" i="18"/>
  <c r="C563" i="18"/>
  <c r="D563" i="18"/>
  <c r="B564" i="18"/>
  <c r="C564" i="18"/>
  <c r="D564" i="18"/>
  <c r="B565" i="18"/>
  <c r="C565" i="18"/>
  <c r="D565" i="18"/>
  <c r="E565" i="18" s="1"/>
  <c r="F565" i="18" s="1"/>
  <c r="B566" i="18"/>
  <c r="C566" i="18"/>
  <c r="D566" i="18"/>
  <c r="B567" i="18"/>
  <c r="C567" i="18"/>
  <c r="D567" i="18"/>
  <c r="B568" i="18"/>
  <c r="C568" i="18"/>
  <c r="D568" i="18"/>
  <c r="B569" i="18"/>
  <c r="C569" i="18"/>
  <c r="D569" i="18"/>
  <c r="B570" i="18"/>
  <c r="C570" i="18"/>
  <c r="D570" i="18"/>
  <c r="B571" i="18"/>
  <c r="C571" i="18"/>
  <c r="D571" i="18"/>
  <c r="B572" i="18"/>
  <c r="C572" i="18"/>
  <c r="D572" i="18"/>
  <c r="B573" i="18"/>
  <c r="C573" i="18"/>
  <c r="D573" i="18"/>
  <c r="B574" i="18"/>
  <c r="C574" i="18"/>
  <c r="D574" i="18"/>
  <c r="B575" i="18"/>
  <c r="C575" i="18"/>
  <c r="D575" i="18"/>
  <c r="B576" i="18"/>
  <c r="C576" i="18"/>
  <c r="D576" i="18"/>
  <c r="B577" i="18"/>
  <c r="C577" i="18"/>
  <c r="D577" i="18"/>
  <c r="B578" i="18"/>
  <c r="C578" i="18"/>
  <c r="D578" i="18"/>
  <c r="B579" i="18"/>
  <c r="C579" i="18"/>
  <c r="D579" i="18"/>
  <c r="B580" i="18"/>
  <c r="C580" i="18"/>
  <c r="D580" i="18"/>
  <c r="B581" i="18"/>
  <c r="C581" i="18"/>
  <c r="D581" i="18"/>
  <c r="B582" i="18"/>
  <c r="C582" i="18"/>
  <c r="D582" i="18"/>
  <c r="B583" i="18"/>
  <c r="C583" i="18"/>
  <c r="D583" i="18"/>
  <c r="B584" i="18"/>
  <c r="C584" i="18"/>
  <c r="D584" i="18"/>
  <c r="B585" i="18"/>
  <c r="C585" i="18"/>
  <c r="D585" i="18"/>
  <c r="B586" i="18"/>
  <c r="C586" i="18"/>
  <c r="D586" i="18"/>
  <c r="B587" i="18"/>
  <c r="C587" i="18"/>
  <c r="D587" i="18"/>
  <c r="B588" i="18"/>
  <c r="C588" i="18"/>
  <c r="D588" i="18"/>
  <c r="B589" i="18"/>
  <c r="C589" i="18"/>
  <c r="D589" i="18"/>
  <c r="B590" i="18"/>
  <c r="C590" i="18"/>
  <c r="D590" i="18"/>
  <c r="B591" i="18"/>
  <c r="C591" i="18"/>
  <c r="D591" i="18"/>
  <c r="B592" i="18"/>
  <c r="C592" i="18"/>
  <c r="D592" i="18"/>
  <c r="B593" i="18"/>
  <c r="C593" i="18"/>
  <c r="D593" i="18"/>
  <c r="B594" i="18"/>
  <c r="C594" i="18"/>
  <c r="D594" i="18"/>
  <c r="B595" i="18"/>
  <c r="C595" i="18"/>
  <c r="D595" i="18"/>
  <c r="B596" i="18"/>
  <c r="C596" i="18"/>
  <c r="D596" i="18"/>
  <c r="B597" i="18"/>
  <c r="C597" i="18"/>
  <c r="D597" i="18"/>
  <c r="E597" i="18" s="1"/>
  <c r="F597" i="18" s="1"/>
  <c r="B598" i="18"/>
  <c r="C598" i="18"/>
  <c r="D598" i="18"/>
  <c r="B599" i="18"/>
  <c r="C599" i="18"/>
  <c r="D599" i="18"/>
  <c r="B600" i="18"/>
  <c r="C600" i="18"/>
  <c r="D600" i="18"/>
  <c r="B601" i="18"/>
  <c r="C601" i="18"/>
  <c r="D601" i="18"/>
  <c r="B602" i="18"/>
  <c r="C602" i="18"/>
  <c r="D602" i="18"/>
  <c r="B603" i="18"/>
  <c r="C603" i="18"/>
  <c r="D603" i="18"/>
  <c r="B604" i="18"/>
  <c r="C604" i="18"/>
  <c r="D604" i="18"/>
  <c r="B605" i="18"/>
  <c r="C605" i="18"/>
  <c r="D605" i="18"/>
  <c r="B606" i="18"/>
  <c r="C606" i="18"/>
  <c r="D606" i="18"/>
  <c r="B607" i="18"/>
  <c r="C607" i="18"/>
  <c r="D607" i="18"/>
  <c r="B608" i="18"/>
  <c r="C608" i="18"/>
  <c r="D608" i="18"/>
  <c r="B609" i="18"/>
  <c r="C609" i="18"/>
  <c r="D609" i="18"/>
  <c r="B610" i="18"/>
  <c r="C610" i="18"/>
  <c r="D610" i="18"/>
  <c r="B611" i="18"/>
  <c r="C611" i="18"/>
  <c r="D611" i="18"/>
  <c r="B612" i="18"/>
  <c r="C612" i="18"/>
  <c r="D612" i="18"/>
  <c r="B613" i="18"/>
  <c r="C613" i="18"/>
  <c r="D613" i="18"/>
  <c r="B614" i="18"/>
  <c r="C614" i="18"/>
  <c r="D614" i="18"/>
  <c r="B615" i="18"/>
  <c r="C615" i="18"/>
  <c r="D615" i="18"/>
  <c r="B616" i="18"/>
  <c r="C616" i="18"/>
  <c r="D616" i="18"/>
  <c r="B617" i="18"/>
  <c r="C617" i="18"/>
  <c r="D617" i="18"/>
  <c r="B618" i="18"/>
  <c r="C618" i="18"/>
  <c r="D618" i="18"/>
  <c r="B619" i="18"/>
  <c r="C619" i="18"/>
  <c r="D619" i="18"/>
  <c r="B620" i="18"/>
  <c r="C620" i="18"/>
  <c r="D620" i="18"/>
  <c r="B621" i="18"/>
  <c r="C621" i="18"/>
  <c r="D621" i="18"/>
  <c r="B622" i="18"/>
  <c r="C622" i="18"/>
  <c r="D622" i="18"/>
  <c r="B623" i="18"/>
  <c r="C623" i="18"/>
  <c r="D623" i="18"/>
  <c r="B624" i="18"/>
  <c r="C624" i="18"/>
  <c r="D624" i="18"/>
  <c r="B625" i="18"/>
  <c r="C625" i="18"/>
  <c r="D625" i="18"/>
  <c r="B626" i="18"/>
  <c r="C626" i="18"/>
  <c r="D626" i="18"/>
  <c r="B627" i="18"/>
  <c r="C627" i="18"/>
  <c r="D627" i="18"/>
  <c r="B628" i="18"/>
  <c r="C628" i="18"/>
  <c r="D628" i="18"/>
  <c r="B629" i="18"/>
  <c r="C629" i="18"/>
  <c r="D629" i="18"/>
  <c r="B630" i="18"/>
  <c r="C630" i="18"/>
  <c r="D630" i="18"/>
  <c r="B631" i="18"/>
  <c r="C631" i="18"/>
  <c r="D631" i="18"/>
  <c r="B632" i="18"/>
  <c r="C632" i="18"/>
  <c r="D632" i="18"/>
  <c r="B633" i="18"/>
  <c r="C633" i="18"/>
  <c r="D633" i="18"/>
  <c r="B634" i="18"/>
  <c r="C634" i="18"/>
  <c r="D634" i="18"/>
  <c r="B635" i="18"/>
  <c r="C635" i="18"/>
  <c r="D635" i="18"/>
  <c r="B636" i="18"/>
  <c r="C636" i="18"/>
  <c r="D636" i="18"/>
  <c r="B637" i="18"/>
  <c r="C637" i="18"/>
  <c r="D637" i="18"/>
  <c r="B638" i="18"/>
  <c r="C638" i="18"/>
  <c r="D638" i="18"/>
  <c r="B639" i="18"/>
  <c r="C639" i="18"/>
  <c r="D639" i="18"/>
  <c r="B640" i="18"/>
  <c r="C640" i="18"/>
  <c r="D640" i="18"/>
  <c r="B641" i="18"/>
  <c r="C641" i="18"/>
  <c r="D641" i="18"/>
  <c r="B642" i="18"/>
  <c r="C642" i="18"/>
  <c r="D642" i="18"/>
  <c r="B643" i="18"/>
  <c r="C643" i="18"/>
  <c r="D643" i="18"/>
  <c r="B644" i="18"/>
  <c r="C644" i="18"/>
  <c r="D644" i="18"/>
  <c r="B645" i="18"/>
  <c r="C645" i="18"/>
  <c r="D645" i="18"/>
  <c r="E645" i="18" s="1"/>
  <c r="F645" i="18" s="1"/>
  <c r="B646" i="18"/>
  <c r="C646" i="18"/>
  <c r="D646" i="18"/>
  <c r="B647" i="18"/>
  <c r="C647" i="18"/>
  <c r="D647" i="18"/>
  <c r="B648" i="18"/>
  <c r="C648" i="18"/>
  <c r="D648" i="18"/>
  <c r="B649" i="18"/>
  <c r="C649" i="18"/>
  <c r="D649" i="18"/>
  <c r="B650" i="18"/>
  <c r="C650" i="18"/>
  <c r="D650" i="18"/>
  <c r="B651" i="18"/>
  <c r="C651" i="18"/>
  <c r="D651" i="18"/>
  <c r="B652" i="18"/>
  <c r="C652" i="18"/>
  <c r="D652" i="18"/>
  <c r="B653" i="18"/>
  <c r="C653" i="18"/>
  <c r="D653" i="18"/>
  <c r="B654" i="18"/>
  <c r="C654" i="18"/>
  <c r="D654" i="18"/>
  <c r="B655" i="18"/>
  <c r="C655" i="18"/>
  <c r="D655" i="18"/>
  <c r="B656" i="18"/>
  <c r="C656" i="18"/>
  <c r="D656" i="18"/>
  <c r="B657" i="18"/>
  <c r="C657" i="18"/>
  <c r="D657" i="18"/>
  <c r="B658" i="18"/>
  <c r="C658" i="18"/>
  <c r="D658" i="18"/>
  <c r="B659" i="18"/>
  <c r="C659" i="18"/>
  <c r="D659" i="18"/>
  <c r="B660" i="18"/>
  <c r="C660" i="18"/>
  <c r="D660" i="18"/>
  <c r="B661" i="18"/>
  <c r="C661" i="18"/>
  <c r="D661" i="18"/>
  <c r="B662" i="18"/>
  <c r="C662" i="18"/>
  <c r="D662" i="18"/>
  <c r="B663" i="18"/>
  <c r="C663" i="18"/>
  <c r="D663" i="18"/>
  <c r="B664" i="18"/>
  <c r="C664" i="18"/>
  <c r="D664" i="18"/>
  <c r="B665" i="18"/>
  <c r="C665" i="18"/>
  <c r="D665" i="18"/>
  <c r="B666" i="18"/>
  <c r="C666" i="18"/>
  <c r="D666" i="18"/>
  <c r="B667" i="18"/>
  <c r="C667" i="18"/>
  <c r="D667" i="18"/>
  <c r="B668" i="18"/>
  <c r="C668" i="18"/>
  <c r="D668" i="18"/>
  <c r="B669" i="18"/>
  <c r="C669" i="18"/>
  <c r="D669" i="18"/>
  <c r="B670" i="18"/>
  <c r="C670" i="18"/>
  <c r="D670" i="18"/>
  <c r="B671" i="18"/>
  <c r="C671" i="18"/>
  <c r="D671" i="18"/>
  <c r="B672" i="18"/>
  <c r="C672" i="18"/>
  <c r="D672" i="18"/>
  <c r="B673" i="18"/>
  <c r="C673" i="18"/>
  <c r="D673" i="18"/>
  <c r="B674" i="18"/>
  <c r="C674" i="18"/>
  <c r="D674" i="18"/>
  <c r="B675" i="18"/>
  <c r="C675" i="18"/>
  <c r="D675" i="18"/>
  <c r="B676" i="18"/>
  <c r="C676" i="18"/>
  <c r="D676" i="18"/>
  <c r="B677" i="18"/>
  <c r="C677" i="18"/>
  <c r="D677" i="18"/>
  <c r="B678" i="18"/>
  <c r="C678" i="18"/>
  <c r="D678" i="18"/>
  <c r="B679" i="18"/>
  <c r="C679" i="18"/>
  <c r="D679" i="18"/>
  <c r="B680" i="18"/>
  <c r="C680" i="18"/>
  <c r="D680" i="18"/>
  <c r="B681" i="18"/>
  <c r="C681" i="18"/>
  <c r="D681" i="18"/>
  <c r="B682" i="18"/>
  <c r="C682" i="18"/>
  <c r="D682" i="18"/>
  <c r="B683" i="18"/>
  <c r="C683" i="18"/>
  <c r="D683" i="18"/>
  <c r="B684" i="18"/>
  <c r="C684" i="18"/>
  <c r="D684" i="18"/>
  <c r="B685" i="18"/>
  <c r="C685" i="18"/>
  <c r="D685" i="18"/>
  <c r="B686" i="18"/>
  <c r="C686" i="18"/>
  <c r="D686" i="18"/>
  <c r="B687" i="18"/>
  <c r="C687" i="18"/>
  <c r="D687" i="18"/>
  <c r="B688" i="18"/>
  <c r="C688" i="18"/>
  <c r="D688" i="18"/>
  <c r="B689" i="18"/>
  <c r="C689" i="18"/>
  <c r="D689" i="18"/>
  <c r="B690" i="18"/>
  <c r="C690" i="18"/>
  <c r="D690" i="18"/>
  <c r="B691" i="18"/>
  <c r="C691" i="18"/>
  <c r="D691" i="18"/>
  <c r="B692" i="18"/>
  <c r="C692" i="18"/>
  <c r="D692" i="18"/>
  <c r="B693" i="18"/>
  <c r="C693" i="18"/>
  <c r="D693" i="18"/>
  <c r="B694" i="18"/>
  <c r="C694" i="18"/>
  <c r="D694" i="18"/>
  <c r="B695" i="18"/>
  <c r="C695" i="18"/>
  <c r="D695" i="18"/>
  <c r="B696" i="18"/>
  <c r="C696" i="18"/>
  <c r="D696" i="18"/>
  <c r="B697" i="18"/>
  <c r="C697" i="18"/>
  <c r="D697" i="18"/>
  <c r="B698" i="18"/>
  <c r="C698" i="18"/>
  <c r="D698" i="18"/>
  <c r="B699" i="18"/>
  <c r="C699" i="18"/>
  <c r="D699" i="18"/>
  <c r="B700" i="18"/>
  <c r="C700" i="18"/>
  <c r="D700" i="18"/>
  <c r="B701" i="18"/>
  <c r="C701" i="18"/>
  <c r="D701" i="18"/>
  <c r="B702" i="18"/>
  <c r="C702" i="18"/>
  <c r="D702" i="18"/>
  <c r="B703" i="18"/>
  <c r="C703" i="18"/>
  <c r="D703" i="18"/>
  <c r="B704" i="18"/>
  <c r="C704" i="18"/>
  <c r="D704" i="18"/>
  <c r="B705" i="18"/>
  <c r="C705" i="18"/>
  <c r="D705" i="18"/>
  <c r="B706" i="18"/>
  <c r="C706" i="18"/>
  <c r="D706" i="18"/>
  <c r="B707" i="18"/>
  <c r="C707" i="18"/>
  <c r="D707" i="18"/>
  <c r="B708" i="18"/>
  <c r="C708" i="18"/>
  <c r="D708" i="18"/>
  <c r="B709" i="18"/>
  <c r="C709" i="18"/>
  <c r="D709" i="18"/>
  <c r="B710" i="18"/>
  <c r="C710" i="18"/>
  <c r="D710" i="18"/>
  <c r="B711" i="18"/>
  <c r="C711" i="18"/>
  <c r="D711" i="18"/>
  <c r="B712" i="18"/>
  <c r="C712" i="18"/>
  <c r="D712" i="18"/>
  <c r="B713" i="18"/>
  <c r="C713" i="18"/>
  <c r="D713" i="18"/>
  <c r="B714" i="18"/>
  <c r="C714" i="18"/>
  <c r="D714" i="18"/>
  <c r="B715" i="18"/>
  <c r="C715" i="18"/>
  <c r="D715" i="18"/>
  <c r="B716" i="18"/>
  <c r="C716" i="18"/>
  <c r="D716" i="18"/>
  <c r="B717" i="18"/>
  <c r="C717" i="18"/>
  <c r="D717" i="18"/>
  <c r="B718" i="18"/>
  <c r="C718" i="18"/>
  <c r="D718" i="18"/>
  <c r="B719" i="18"/>
  <c r="C719" i="18"/>
  <c r="D719" i="18"/>
  <c r="B720" i="18"/>
  <c r="C720" i="18"/>
  <c r="E720" i="18" s="1"/>
  <c r="F720" i="18" s="1"/>
  <c r="D720" i="18"/>
  <c r="B721" i="18"/>
  <c r="C721" i="18"/>
  <c r="D721" i="18"/>
  <c r="B722" i="18"/>
  <c r="C722" i="18"/>
  <c r="D722" i="18"/>
  <c r="B723" i="18"/>
  <c r="C723" i="18"/>
  <c r="D723" i="18"/>
  <c r="B724" i="18"/>
  <c r="C724" i="18"/>
  <c r="D724" i="18"/>
  <c r="B725" i="18"/>
  <c r="C725" i="18"/>
  <c r="D725" i="18"/>
  <c r="B726" i="18"/>
  <c r="C726" i="18"/>
  <c r="D726" i="18"/>
  <c r="B727" i="18"/>
  <c r="C727" i="18"/>
  <c r="D727" i="18"/>
  <c r="B728" i="18"/>
  <c r="C728" i="18"/>
  <c r="D728" i="18"/>
  <c r="B729" i="18"/>
  <c r="C729" i="18"/>
  <c r="D729" i="18"/>
  <c r="B730" i="18"/>
  <c r="C730" i="18"/>
  <c r="D730" i="18"/>
  <c r="B731" i="18"/>
  <c r="C731" i="18"/>
  <c r="D731" i="18"/>
  <c r="B732" i="18"/>
  <c r="C732" i="18"/>
  <c r="D732" i="18"/>
  <c r="B733" i="18"/>
  <c r="C733" i="18"/>
  <c r="D733" i="18"/>
  <c r="B734" i="18"/>
  <c r="C734" i="18"/>
  <c r="D734" i="18"/>
  <c r="B735" i="18"/>
  <c r="C735" i="18"/>
  <c r="D735" i="18"/>
  <c r="B736" i="18"/>
  <c r="C736" i="18"/>
  <c r="D736" i="18"/>
  <c r="B737" i="18"/>
  <c r="C737" i="18"/>
  <c r="D737" i="18"/>
  <c r="B738" i="18"/>
  <c r="C738" i="18"/>
  <c r="D738" i="18"/>
  <c r="B739" i="18"/>
  <c r="C739" i="18"/>
  <c r="D739" i="18"/>
  <c r="B740" i="18"/>
  <c r="C740" i="18"/>
  <c r="D740" i="18"/>
  <c r="B741" i="18"/>
  <c r="C741" i="18"/>
  <c r="D741" i="18"/>
  <c r="B742" i="18"/>
  <c r="C742" i="18"/>
  <c r="D742" i="18"/>
  <c r="B743" i="18"/>
  <c r="C743" i="18"/>
  <c r="D743" i="18"/>
  <c r="B744" i="18"/>
  <c r="C744" i="18"/>
  <c r="D744" i="18"/>
  <c r="B745" i="18"/>
  <c r="C745" i="18"/>
  <c r="D745" i="18"/>
  <c r="B746" i="18"/>
  <c r="C746" i="18"/>
  <c r="D746" i="18"/>
  <c r="B747" i="18"/>
  <c r="C747" i="18"/>
  <c r="D747" i="18"/>
  <c r="B748" i="18"/>
  <c r="E748" i="18" s="1"/>
  <c r="F748" i="18" s="1"/>
  <c r="C748" i="18"/>
  <c r="D748" i="18"/>
  <c r="B749" i="18"/>
  <c r="C749" i="18"/>
  <c r="D749" i="18"/>
  <c r="B750" i="18"/>
  <c r="C750" i="18"/>
  <c r="D750" i="18"/>
  <c r="B751" i="18"/>
  <c r="C751" i="18"/>
  <c r="D751" i="18"/>
  <c r="B752" i="18"/>
  <c r="C752" i="18"/>
  <c r="D752" i="18"/>
  <c r="B753" i="18"/>
  <c r="C753" i="18"/>
  <c r="D753" i="18"/>
  <c r="B754" i="18"/>
  <c r="C754" i="18"/>
  <c r="D754" i="18"/>
  <c r="B755" i="18"/>
  <c r="C755" i="18"/>
  <c r="D755" i="18"/>
  <c r="B756" i="18"/>
  <c r="C756" i="18"/>
  <c r="D756" i="18"/>
  <c r="B757" i="18"/>
  <c r="C757" i="18"/>
  <c r="D757" i="18"/>
  <c r="B758" i="18"/>
  <c r="C758" i="18"/>
  <c r="D758" i="18"/>
  <c r="B759" i="18"/>
  <c r="C759" i="18"/>
  <c r="D759" i="18"/>
  <c r="B760" i="18"/>
  <c r="C760" i="18"/>
  <c r="D760" i="18"/>
  <c r="B761" i="18"/>
  <c r="C761" i="18"/>
  <c r="D761" i="18"/>
  <c r="B762" i="18"/>
  <c r="C762" i="18"/>
  <c r="D762" i="18"/>
  <c r="B763" i="18"/>
  <c r="C763" i="18"/>
  <c r="D763" i="18"/>
  <c r="B764" i="18"/>
  <c r="C764" i="18"/>
  <c r="D764" i="18"/>
  <c r="B765" i="18"/>
  <c r="C765" i="18"/>
  <c r="D765" i="18"/>
  <c r="B766" i="18"/>
  <c r="C766" i="18"/>
  <c r="D766" i="18"/>
  <c r="B767" i="18"/>
  <c r="C767" i="18"/>
  <c r="D767" i="18"/>
  <c r="B768" i="18"/>
  <c r="C768" i="18"/>
  <c r="D768" i="18"/>
  <c r="B769" i="18"/>
  <c r="C769" i="18"/>
  <c r="D769" i="18"/>
  <c r="B770" i="18"/>
  <c r="C770" i="18"/>
  <c r="D770" i="18"/>
  <c r="B771" i="18"/>
  <c r="C771" i="18"/>
  <c r="D771" i="18"/>
  <c r="B772" i="18"/>
  <c r="C772" i="18"/>
  <c r="D772" i="18"/>
  <c r="B773" i="18"/>
  <c r="C773" i="18"/>
  <c r="D773" i="18"/>
  <c r="B774" i="18"/>
  <c r="C774" i="18"/>
  <c r="D774" i="18"/>
  <c r="B775" i="18"/>
  <c r="C775" i="18"/>
  <c r="D775" i="18"/>
  <c r="B776" i="18"/>
  <c r="C776" i="18"/>
  <c r="D776" i="18"/>
  <c r="B777" i="18"/>
  <c r="C777" i="18"/>
  <c r="D777" i="18"/>
  <c r="B778" i="18"/>
  <c r="C778" i="18"/>
  <c r="D778" i="18"/>
  <c r="B779" i="18"/>
  <c r="C779" i="18"/>
  <c r="D779" i="18"/>
  <c r="B780" i="18"/>
  <c r="C780" i="18"/>
  <c r="D780" i="18"/>
  <c r="B781" i="18"/>
  <c r="C781" i="18"/>
  <c r="D781" i="18"/>
  <c r="B782" i="18"/>
  <c r="C782" i="18"/>
  <c r="D782" i="18"/>
  <c r="B783" i="18"/>
  <c r="C783" i="18"/>
  <c r="D783" i="18"/>
  <c r="B784" i="18"/>
  <c r="C784" i="18"/>
  <c r="D784" i="18"/>
  <c r="B785" i="18"/>
  <c r="C785" i="18"/>
  <c r="D785" i="18"/>
  <c r="B786" i="18"/>
  <c r="C786" i="18"/>
  <c r="D786" i="18"/>
  <c r="B787" i="18"/>
  <c r="C787" i="18"/>
  <c r="D787" i="18"/>
  <c r="B788" i="18"/>
  <c r="C788" i="18"/>
  <c r="D788" i="18"/>
  <c r="B789" i="18"/>
  <c r="C789" i="18"/>
  <c r="D789" i="18"/>
  <c r="B790" i="18"/>
  <c r="C790" i="18"/>
  <c r="D790" i="18"/>
  <c r="B791" i="18"/>
  <c r="C791" i="18"/>
  <c r="D791" i="18"/>
  <c r="B792" i="18"/>
  <c r="C792" i="18"/>
  <c r="D792" i="18"/>
  <c r="B793" i="18"/>
  <c r="C793" i="18"/>
  <c r="D793" i="18"/>
  <c r="B794" i="18"/>
  <c r="C794" i="18"/>
  <c r="D794" i="18"/>
  <c r="B795" i="18"/>
  <c r="C795" i="18"/>
  <c r="D795" i="18"/>
  <c r="B796" i="18"/>
  <c r="C796" i="18"/>
  <c r="D796" i="18"/>
  <c r="B797" i="18"/>
  <c r="C797" i="18"/>
  <c r="D797" i="18"/>
  <c r="B798" i="18"/>
  <c r="C798" i="18"/>
  <c r="D798" i="18"/>
  <c r="B799" i="18"/>
  <c r="C799" i="18"/>
  <c r="D799" i="18"/>
  <c r="B800" i="18"/>
  <c r="C800" i="18"/>
  <c r="D800" i="18"/>
  <c r="B801" i="18"/>
  <c r="C801" i="18"/>
  <c r="D801" i="18"/>
  <c r="B802" i="18"/>
  <c r="C802" i="18"/>
  <c r="D802" i="18"/>
  <c r="B803" i="18"/>
  <c r="C803" i="18"/>
  <c r="D803" i="18"/>
  <c r="B804" i="18"/>
  <c r="C804" i="18"/>
  <c r="D804" i="18"/>
  <c r="B805" i="18"/>
  <c r="C805" i="18"/>
  <c r="D805" i="18"/>
  <c r="B806" i="18"/>
  <c r="C806" i="18"/>
  <c r="D806" i="18"/>
  <c r="B807" i="18"/>
  <c r="C807" i="18"/>
  <c r="D807" i="18"/>
  <c r="B808" i="18"/>
  <c r="C808" i="18"/>
  <c r="D808" i="18"/>
  <c r="B809" i="18"/>
  <c r="C809" i="18"/>
  <c r="D809" i="18"/>
  <c r="B810" i="18"/>
  <c r="C810" i="18"/>
  <c r="D810" i="18"/>
  <c r="B811" i="18"/>
  <c r="C811" i="18"/>
  <c r="D811" i="18"/>
  <c r="B812" i="18"/>
  <c r="C812" i="18"/>
  <c r="D812" i="18"/>
  <c r="B813" i="18"/>
  <c r="C813" i="18"/>
  <c r="D813" i="18"/>
  <c r="B814" i="18"/>
  <c r="C814" i="18"/>
  <c r="D814" i="18"/>
  <c r="B815" i="18"/>
  <c r="C815" i="18"/>
  <c r="D815" i="18"/>
  <c r="B816" i="18"/>
  <c r="C816" i="18"/>
  <c r="D816" i="18"/>
  <c r="B817" i="18"/>
  <c r="C817" i="18"/>
  <c r="D817" i="18"/>
  <c r="B818" i="18"/>
  <c r="C818" i="18"/>
  <c r="D818" i="18"/>
  <c r="B819" i="18"/>
  <c r="C819" i="18"/>
  <c r="D819" i="18"/>
  <c r="B820" i="18"/>
  <c r="C820" i="18"/>
  <c r="D820" i="18"/>
  <c r="B821" i="18"/>
  <c r="C821" i="18"/>
  <c r="D821" i="18"/>
  <c r="B822" i="18"/>
  <c r="C822" i="18"/>
  <c r="D822" i="18"/>
  <c r="B823" i="18"/>
  <c r="C823" i="18"/>
  <c r="D823" i="18"/>
  <c r="B824" i="18"/>
  <c r="C824" i="18"/>
  <c r="D824" i="18"/>
  <c r="B825" i="18"/>
  <c r="C825" i="18"/>
  <c r="D825" i="18"/>
  <c r="B826" i="18"/>
  <c r="C826" i="18"/>
  <c r="D826" i="18"/>
  <c r="B827" i="18"/>
  <c r="C827" i="18"/>
  <c r="D827" i="18"/>
  <c r="B828" i="18"/>
  <c r="C828" i="18"/>
  <c r="D828" i="18"/>
  <c r="B829" i="18"/>
  <c r="C829" i="18"/>
  <c r="D829" i="18"/>
  <c r="B830" i="18"/>
  <c r="C830" i="18"/>
  <c r="D830" i="18"/>
  <c r="B831" i="18"/>
  <c r="C831" i="18"/>
  <c r="D831" i="18"/>
  <c r="B832" i="18"/>
  <c r="C832" i="18"/>
  <c r="D832" i="18"/>
  <c r="B833" i="18"/>
  <c r="C833" i="18"/>
  <c r="D833" i="18"/>
  <c r="B834" i="18"/>
  <c r="C834" i="18"/>
  <c r="D834" i="18"/>
  <c r="B835" i="18"/>
  <c r="C835" i="18"/>
  <c r="D835" i="18"/>
  <c r="B836" i="18"/>
  <c r="C836" i="18"/>
  <c r="D836" i="18"/>
  <c r="B837" i="18"/>
  <c r="C837" i="18"/>
  <c r="D837" i="18"/>
  <c r="B838" i="18"/>
  <c r="C838" i="18"/>
  <c r="D838" i="18"/>
  <c r="B839" i="18"/>
  <c r="C839" i="18"/>
  <c r="D839" i="18"/>
  <c r="B840" i="18"/>
  <c r="C840" i="18"/>
  <c r="D840" i="18"/>
  <c r="B841" i="18"/>
  <c r="C841" i="18"/>
  <c r="D841" i="18"/>
  <c r="B842" i="18"/>
  <c r="C842" i="18"/>
  <c r="D842" i="18"/>
  <c r="B843" i="18"/>
  <c r="C843" i="18"/>
  <c r="D843" i="18"/>
  <c r="B844" i="18"/>
  <c r="C844" i="18"/>
  <c r="D844" i="18"/>
  <c r="B845" i="18"/>
  <c r="C845" i="18"/>
  <c r="D845" i="18"/>
  <c r="B846" i="18"/>
  <c r="E846" i="18" s="1"/>
  <c r="F846" i="18" s="1"/>
  <c r="C846" i="18"/>
  <c r="D846" i="18"/>
  <c r="B847" i="18"/>
  <c r="C847" i="18"/>
  <c r="D847" i="18"/>
  <c r="B848" i="18"/>
  <c r="C848" i="18"/>
  <c r="D848" i="18"/>
  <c r="B849" i="18"/>
  <c r="E849" i="18" s="1"/>
  <c r="F849" i="18" s="1"/>
  <c r="C849" i="18"/>
  <c r="D849" i="18"/>
  <c r="B850" i="18"/>
  <c r="C850" i="18"/>
  <c r="D850" i="18"/>
  <c r="B851" i="18"/>
  <c r="C851" i="18"/>
  <c r="D851" i="18"/>
  <c r="B852" i="18"/>
  <c r="C852" i="18"/>
  <c r="D852" i="18"/>
  <c r="B853" i="18"/>
  <c r="C853" i="18"/>
  <c r="D853" i="18"/>
  <c r="B854" i="18"/>
  <c r="E854" i="18" s="1"/>
  <c r="F854" i="18" s="1"/>
  <c r="H854" i="18" s="1"/>
  <c r="C854" i="18"/>
  <c r="D854" i="18"/>
  <c r="B855" i="18"/>
  <c r="C855" i="18"/>
  <c r="D855" i="18"/>
  <c r="B856" i="18"/>
  <c r="E856" i="18" s="1"/>
  <c r="F856" i="18" s="1"/>
  <c r="C856" i="18"/>
  <c r="D856" i="18"/>
  <c r="B857" i="18"/>
  <c r="C857" i="18"/>
  <c r="D857" i="18"/>
  <c r="B858" i="18"/>
  <c r="C858" i="18"/>
  <c r="D858" i="18"/>
  <c r="B859" i="18"/>
  <c r="C859" i="18"/>
  <c r="D859" i="18"/>
  <c r="B860" i="18"/>
  <c r="C860" i="18"/>
  <c r="D860" i="18"/>
  <c r="B861" i="18"/>
  <c r="C861" i="18"/>
  <c r="D861" i="18"/>
  <c r="B862" i="18"/>
  <c r="E862" i="18" s="1"/>
  <c r="F862" i="18" s="1"/>
  <c r="C862" i="18"/>
  <c r="D862" i="18"/>
  <c r="B863" i="18"/>
  <c r="C863" i="18"/>
  <c r="D863" i="18"/>
  <c r="B864" i="18"/>
  <c r="C864" i="18"/>
  <c r="D864" i="18"/>
  <c r="B865" i="18"/>
  <c r="C865" i="18"/>
  <c r="D865" i="18"/>
  <c r="B866" i="18"/>
  <c r="C866" i="18"/>
  <c r="D866" i="18"/>
  <c r="B867" i="18"/>
  <c r="C867" i="18"/>
  <c r="D867" i="18"/>
  <c r="B868" i="18"/>
  <c r="C868" i="18"/>
  <c r="D868" i="18"/>
  <c r="B869" i="18"/>
  <c r="C869" i="18"/>
  <c r="D869" i="18"/>
  <c r="B870" i="18"/>
  <c r="C870" i="18"/>
  <c r="D870" i="18"/>
  <c r="B871" i="18"/>
  <c r="C871" i="18"/>
  <c r="D871" i="18"/>
  <c r="B872" i="18"/>
  <c r="C872" i="18"/>
  <c r="D872" i="18"/>
  <c r="B873" i="18"/>
  <c r="C873" i="18"/>
  <c r="D873" i="18"/>
  <c r="B874" i="18"/>
  <c r="C874" i="18"/>
  <c r="D874" i="18"/>
  <c r="B875" i="18"/>
  <c r="C875" i="18"/>
  <c r="D875" i="18"/>
  <c r="B876" i="18"/>
  <c r="C876" i="18"/>
  <c r="D876" i="18"/>
  <c r="B877" i="18"/>
  <c r="C877" i="18"/>
  <c r="D877" i="18"/>
  <c r="B878" i="18"/>
  <c r="C878" i="18"/>
  <c r="D878" i="18"/>
  <c r="B879" i="18"/>
  <c r="C879" i="18"/>
  <c r="D879" i="18"/>
  <c r="B880" i="18"/>
  <c r="C880" i="18"/>
  <c r="D880" i="18"/>
  <c r="B881" i="18"/>
  <c r="C881" i="18"/>
  <c r="D881" i="18"/>
  <c r="B882" i="18"/>
  <c r="E882" i="18" s="1"/>
  <c r="F882" i="18" s="1"/>
  <c r="C882" i="18"/>
  <c r="D882" i="18"/>
  <c r="B883" i="18"/>
  <c r="C883" i="18"/>
  <c r="D883" i="18"/>
  <c r="B884" i="18"/>
  <c r="C884" i="18"/>
  <c r="D884" i="18"/>
  <c r="B885" i="18"/>
  <c r="C885" i="18"/>
  <c r="D885" i="18"/>
  <c r="B886" i="18"/>
  <c r="E886" i="18" s="1"/>
  <c r="F886" i="18" s="1"/>
  <c r="C886" i="18"/>
  <c r="D886" i="18"/>
  <c r="B887" i="18"/>
  <c r="C887" i="18"/>
  <c r="D887" i="18"/>
  <c r="B888" i="18"/>
  <c r="C888" i="18"/>
  <c r="D888" i="18"/>
  <c r="B889" i="18"/>
  <c r="C889" i="18"/>
  <c r="D889" i="18"/>
  <c r="B890" i="18"/>
  <c r="E890" i="18" s="1"/>
  <c r="F890" i="18" s="1"/>
  <c r="C890" i="18"/>
  <c r="D890" i="18"/>
  <c r="B891" i="18"/>
  <c r="C891" i="18"/>
  <c r="D891" i="18"/>
  <c r="B892" i="18"/>
  <c r="C892" i="18"/>
  <c r="D892" i="18"/>
  <c r="B893" i="18"/>
  <c r="C893" i="18"/>
  <c r="D893" i="18"/>
  <c r="B894" i="18"/>
  <c r="E894" i="18" s="1"/>
  <c r="F894" i="18" s="1"/>
  <c r="C894" i="18"/>
  <c r="D894" i="18"/>
  <c r="B895" i="18"/>
  <c r="C895" i="18"/>
  <c r="D895" i="18"/>
  <c r="B896" i="18"/>
  <c r="C896" i="18"/>
  <c r="D896" i="18"/>
  <c r="B897" i="18"/>
  <c r="C897" i="18"/>
  <c r="D897" i="18"/>
  <c r="B898" i="18"/>
  <c r="C898" i="18"/>
  <c r="D898" i="18"/>
  <c r="B899" i="18"/>
  <c r="C899" i="18"/>
  <c r="D899" i="18"/>
  <c r="B900" i="18"/>
  <c r="C900" i="18"/>
  <c r="D900" i="18"/>
  <c r="B901" i="18"/>
  <c r="C901" i="18"/>
  <c r="D901" i="18"/>
  <c r="B902" i="18"/>
  <c r="C902" i="18"/>
  <c r="D902" i="18"/>
  <c r="B903" i="18"/>
  <c r="C903" i="18"/>
  <c r="D903" i="18"/>
  <c r="B904" i="18"/>
  <c r="C904" i="18"/>
  <c r="D904" i="18"/>
  <c r="B905" i="18"/>
  <c r="C905" i="18"/>
  <c r="D905" i="18"/>
  <c r="B906" i="18"/>
  <c r="C906" i="18"/>
  <c r="D906" i="18"/>
  <c r="B907" i="18"/>
  <c r="C907" i="18"/>
  <c r="D907" i="18"/>
  <c r="B908" i="18"/>
  <c r="C908" i="18"/>
  <c r="D908" i="18"/>
  <c r="B909" i="18"/>
  <c r="C909" i="18"/>
  <c r="D909" i="18"/>
  <c r="B910" i="18"/>
  <c r="C910" i="18"/>
  <c r="D910" i="18"/>
  <c r="B911" i="18"/>
  <c r="C911" i="18"/>
  <c r="D911" i="18"/>
  <c r="B912" i="18"/>
  <c r="C912" i="18"/>
  <c r="D912" i="18"/>
  <c r="B913" i="18"/>
  <c r="C913" i="18"/>
  <c r="D913" i="18"/>
  <c r="B914" i="18"/>
  <c r="C914" i="18"/>
  <c r="D914" i="18"/>
  <c r="B915" i="18"/>
  <c r="C915" i="18"/>
  <c r="D915" i="18"/>
  <c r="B916" i="18"/>
  <c r="C916" i="18"/>
  <c r="D916" i="18"/>
  <c r="B917" i="18"/>
  <c r="E917" i="18" s="1"/>
  <c r="F917" i="18" s="1"/>
  <c r="G917" i="18" s="1"/>
  <c r="C917" i="18"/>
  <c r="D917" i="18"/>
  <c r="B918" i="18"/>
  <c r="C918" i="18"/>
  <c r="D918" i="18"/>
  <c r="B919" i="18"/>
  <c r="C919" i="18"/>
  <c r="D919" i="18"/>
  <c r="B920" i="18"/>
  <c r="C920" i="18"/>
  <c r="D920" i="18"/>
  <c r="B921" i="18"/>
  <c r="E921" i="18" s="1"/>
  <c r="F921" i="18" s="1"/>
  <c r="C921" i="18"/>
  <c r="D921" i="18"/>
  <c r="B922" i="18"/>
  <c r="C922" i="18"/>
  <c r="D922" i="18"/>
  <c r="B923" i="18"/>
  <c r="C923" i="18"/>
  <c r="D923" i="18"/>
  <c r="B924" i="18"/>
  <c r="C924" i="18"/>
  <c r="D924" i="18"/>
  <c r="B925" i="18"/>
  <c r="E925" i="18" s="1"/>
  <c r="F925" i="18" s="1"/>
  <c r="C925" i="18"/>
  <c r="D925" i="18"/>
  <c r="B926" i="18"/>
  <c r="C926" i="18"/>
  <c r="D926" i="18"/>
  <c r="B927" i="18"/>
  <c r="C927" i="18"/>
  <c r="D927" i="18"/>
  <c r="B928" i="18"/>
  <c r="C928" i="18"/>
  <c r="D928" i="18"/>
  <c r="B929" i="18"/>
  <c r="E929" i="18" s="1"/>
  <c r="F929" i="18" s="1"/>
  <c r="C929" i="18"/>
  <c r="D929" i="18"/>
  <c r="B930" i="18"/>
  <c r="C930" i="18"/>
  <c r="D930" i="18"/>
  <c r="B931" i="18"/>
  <c r="C931" i="18"/>
  <c r="D931" i="18"/>
  <c r="B932" i="18"/>
  <c r="C932" i="18"/>
  <c r="D932" i="18"/>
  <c r="B933" i="18"/>
  <c r="E933" i="18" s="1"/>
  <c r="F933" i="18" s="1"/>
  <c r="C933" i="18"/>
  <c r="D933" i="18"/>
  <c r="B934" i="18"/>
  <c r="C934" i="18"/>
  <c r="D934" i="18"/>
  <c r="B935" i="18"/>
  <c r="C935" i="18"/>
  <c r="D935" i="18"/>
  <c r="B936" i="18"/>
  <c r="C936" i="18"/>
  <c r="D936" i="18"/>
  <c r="B937" i="18"/>
  <c r="E937" i="18" s="1"/>
  <c r="F937" i="18" s="1"/>
  <c r="C937" i="18"/>
  <c r="D937" i="18"/>
  <c r="B938" i="18"/>
  <c r="C938" i="18"/>
  <c r="D938" i="18"/>
  <c r="B939" i="18"/>
  <c r="C939" i="18"/>
  <c r="D939" i="18"/>
  <c r="B940" i="18"/>
  <c r="C940" i="18"/>
  <c r="D940" i="18"/>
  <c r="B941" i="18"/>
  <c r="E941" i="18" s="1"/>
  <c r="F941" i="18" s="1"/>
  <c r="C941" i="18"/>
  <c r="D941" i="18"/>
  <c r="B942" i="18"/>
  <c r="C942" i="18"/>
  <c r="D942" i="18"/>
  <c r="B943" i="18"/>
  <c r="C943" i="18"/>
  <c r="D943" i="18"/>
  <c r="B944" i="18"/>
  <c r="C944" i="18"/>
  <c r="D944" i="18"/>
  <c r="B945" i="18"/>
  <c r="E945" i="18" s="1"/>
  <c r="F945" i="18" s="1"/>
  <c r="C945" i="18"/>
  <c r="D945" i="18"/>
  <c r="B946" i="18"/>
  <c r="C946" i="18"/>
  <c r="D946" i="18"/>
  <c r="B947" i="18"/>
  <c r="C947" i="18"/>
  <c r="D947" i="18"/>
  <c r="B948" i="18"/>
  <c r="C948" i="18"/>
  <c r="D948" i="18"/>
  <c r="B949" i="18"/>
  <c r="E949" i="18" s="1"/>
  <c r="F949" i="18" s="1"/>
  <c r="C949" i="18"/>
  <c r="D949" i="18"/>
  <c r="B950" i="18"/>
  <c r="C950" i="18"/>
  <c r="D950" i="18"/>
  <c r="B951" i="18"/>
  <c r="C951" i="18"/>
  <c r="D951" i="18"/>
  <c r="B952" i="18"/>
  <c r="C952" i="18"/>
  <c r="D952" i="18"/>
  <c r="B953" i="18"/>
  <c r="E953" i="18" s="1"/>
  <c r="F953" i="18" s="1"/>
  <c r="C953" i="18"/>
  <c r="D953" i="18"/>
  <c r="B954" i="18"/>
  <c r="C954" i="18"/>
  <c r="D954" i="18"/>
  <c r="B955" i="18"/>
  <c r="C955" i="18"/>
  <c r="D955" i="18"/>
  <c r="B956" i="18"/>
  <c r="C956" i="18"/>
  <c r="D956" i="18"/>
  <c r="B957" i="18"/>
  <c r="E957" i="18" s="1"/>
  <c r="F957" i="18" s="1"/>
  <c r="C957" i="18"/>
  <c r="D957" i="18"/>
  <c r="B958" i="18"/>
  <c r="C958" i="18"/>
  <c r="D958" i="18"/>
  <c r="B959" i="18"/>
  <c r="C959" i="18"/>
  <c r="D959" i="18"/>
  <c r="B960" i="18"/>
  <c r="C960" i="18"/>
  <c r="D960" i="18"/>
  <c r="B961" i="18"/>
  <c r="E961" i="18" s="1"/>
  <c r="F961" i="18" s="1"/>
  <c r="C961" i="18"/>
  <c r="D961" i="18"/>
  <c r="B962" i="18"/>
  <c r="C962" i="18"/>
  <c r="D962" i="18"/>
  <c r="B963" i="18"/>
  <c r="C963" i="18"/>
  <c r="D963" i="18"/>
  <c r="B964" i="18"/>
  <c r="C964" i="18"/>
  <c r="D964" i="18"/>
  <c r="B965" i="18"/>
  <c r="E965" i="18" s="1"/>
  <c r="F965" i="18" s="1"/>
  <c r="C965" i="18"/>
  <c r="D965" i="18"/>
  <c r="B966" i="18"/>
  <c r="C966" i="18"/>
  <c r="D966" i="18"/>
  <c r="B967" i="18"/>
  <c r="C967" i="18"/>
  <c r="D967" i="18"/>
  <c r="B968" i="18"/>
  <c r="C968" i="18"/>
  <c r="D968" i="18"/>
  <c r="B969" i="18"/>
  <c r="E969" i="18" s="1"/>
  <c r="F969" i="18" s="1"/>
  <c r="C969" i="18"/>
  <c r="D969" i="18"/>
  <c r="B970" i="18"/>
  <c r="C970" i="18"/>
  <c r="D970" i="18"/>
  <c r="B971" i="18"/>
  <c r="C971" i="18"/>
  <c r="D971" i="18"/>
  <c r="B972" i="18"/>
  <c r="C972" i="18"/>
  <c r="D972" i="18"/>
  <c r="B973" i="18"/>
  <c r="E973" i="18" s="1"/>
  <c r="F973" i="18" s="1"/>
  <c r="C973" i="18"/>
  <c r="D973" i="18"/>
  <c r="B974" i="18"/>
  <c r="C974" i="18"/>
  <c r="D974" i="18"/>
  <c r="B975" i="18"/>
  <c r="C975" i="18"/>
  <c r="D975" i="18"/>
  <c r="B976" i="18"/>
  <c r="C976" i="18"/>
  <c r="D976" i="18"/>
  <c r="B977" i="18"/>
  <c r="E977" i="18" s="1"/>
  <c r="F977" i="18" s="1"/>
  <c r="C977" i="18"/>
  <c r="D977" i="18"/>
  <c r="B978" i="18"/>
  <c r="C978" i="18"/>
  <c r="D978" i="18"/>
  <c r="B979" i="18"/>
  <c r="C979" i="18"/>
  <c r="D979" i="18"/>
  <c r="B980" i="18"/>
  <c r="C980" i="18"/>
  <c r="D980" i="18"/>
  <c r="B981" i="18"/>
  <c r="E981" i="18" s="1"/>
  <c r="F981" i="18" s="1"/>
  <c r="C981" i="18"/>
  <c r="D981" i="18"/>
  <c r="B982" i="18"/>
  <c r="C982" i="18"/>
  <c r="D982" i="18"/>
  <c r="B983" i="18"/>
  <c r="C983" i="18"/>
  <c r="D983" i="18"/>
  <c r="B984" i="18"/>
  <c r="C984" i="18"/>
  <c r="D984" i="18"/>
  <c r="B985" i="18"/>
  <c r="E985" i="18" s="1"/>
  <c r="F985" i="18" s="1"/>
  <c r="C985" i="18"/>
  <c r="D985" i="18"/>
  <c r="B986" i="18"/>
  <c r="C986" i="18"/>
  <c r="D986" i="18"/>
  <c r="B987" i="18"/>
  <c r="C987" i="18"/>
  <c r="D987" i="18"/>
  <c r="B988" i="18"/>
  <c r="C988" i="18"/>
  <c r="D988" i="18"/>
  <c r="B989" i="18"/>
  <c r="E989" i="18" s="1"/>
  <c r="F989" i="18" s="1"/>
  <c r="C989" i="18"/>
  <c r="D989" i="18"/>
  <c r="B990" i="18"/>
  <c r="C990" i="18"/>
  <c r="D990" i="18"/>
  <c r="B991" i="18"/>
  <c r="C991" i="18"/>
  <c r="D991" i="18"/>
  <c r="B992" i="18"/>
  <c r="C992" i="18"/>
  <c r="D992" i="18"/>
  <c r="B993" i="18"/>
  <c r="E993" i="18" s="1"/>
  <c r="F993" i="18" s="1"/>
  <c r="C993" i="18"/>
  <c r="D993" i="18"/>
  <c r="B994" i="18"/>
  <c r="C994" i="18"/>
  <c r="D994" i="18"/>
  <c r="B995" i="18"/>
  <c r="C995" i="18"/>
  <c r="D995" i="18"/>
  <c r="B996" i="18"/>
  <c r="C996" i="18"/>
  <c r="D996" i="18"/>
  <c r="B997" i="18"/>
  <c r="E997" i="18" s="1"/>
  <c r="F997" i="18" s="1"/>
  <c r="C997" i="18"/>
  <c r="D997" i="18"/>
  <c r="B998" i="18"/>
  <c r="C998" i="18"/>
  <c r="D998" i="18"/>
  <c r="B999" i="18"/>
  <c r="C999" i="18"/>
  <c r="D999" i="18"/>
  <c r="B1000" i="18"/>
  <c r="C1000" i="18"/>
  <c r="D1000" i="18"/>
  <c r="B1001" i="18"/>
  <c r="E1001" i="18" s="1"/>
  <c r="F1001" i="18" s="1"/>
  <c r="C1001" i="18"/>
  <c r="D1001" i="18"/>
  <c r="B1002" i="18"/>
  <c r="C1002" i="18"/>
  <c r="D1002" i="18"/>
  <c r="B1003" i="18"/>
  <c r="C1003" i="18"/>
  <c r="D1003" i="18"/>
  <c r="B1004" i="18"/>
  <c r="C1004" i="18"/>
  <c r="D1004" i="18"/>
  <c r="B1005" i="18"/>
  <c r="E1005" i="18" s="1"/>
  <c r="F1005" i="18" s="1"/>
  <c r="C1005" i="18"/>
  <c r="D1005" i="18"/>
  <c r="B1006" i="18"/>
  <c r="C1006" i="18"/>
  <c r="D1006" i="18"/>
  <c r="B1007" i="18"/>
  <c r="C1007" i="18"/>
  <c r="D1007" i="18"/>
  <c r="B1008" i="18"/>
  <c r="C1008" i="18"/>
  <c r="D1008" i="18"/>
  <c r="B1009" i="18"/>
  <c r="E1009" i="18" s="1"/>
  <c r="F1009" i="18" s="1"/>
  <c r="C1009" i="18"/>
  <c r="D1009" i="18"/>
  <c r="B1010" i="18"/>
  <c r="C1010" i="18"/>
  <c r="D1010" i="18"/>
  <c r="B1011" i="18"/>
  <c r="C1011" i="18"/>
  <c r="D1011" i="18"/>
  <c r="B1012" i="18"/>
  <c r="C1012" i="18"/>
  <c r="D1012" i="18"/>
  <c r="B1013" i="18"/>
  <c r="E1013" i="18" s="1"/>
  <c r="F1013" i="18" s="1"/>
  <c r="C1013" i="18"/>
  <c r="D1013" i="18"/>
  <c r="B1014" i="18"/>
  <c r="C1014" i="18"/>
  <c r="D1014" i="18"/>
  <c r="B1015" i="18"/>
  <c r="C1015" i="18"/>
  <c r="D1015" i="18"/>
  <c r="B1016" i="18"/>
  <c r="C1016" i="18"/>
  <c r="D1016" i="18"/>
  <c r="B1017" i="18"/>
  <c r="E1017" i="18" s="1"/>
  <c r="F1017" i="18" s="1"/>
  <c r="C1017" i="18"/>
  <c r="D1017" i="18"/>
  <c r="B1018" i="18"/>
  <c r="C1018" i="18"/>
  <c r="D1018" i="18"/>
  <c r="B1019" i="18"/>
  <c r="C1019" i="18"/>
  <c r="D1019" i="18"/>
  <c r="B1020" i="18"/>
  <c r="C1020" i="18"/>
  <c r="D1020" i="18"/>
  <c r="B1021" i="18"/>
  <c r="E1021" i="18" s="1"/>
  <c r="F1021" i="18" s="1"/>
  <c r="C1021" i="18"/>
  <c r="D1021" i="18"/>
  <c r="B1022" i="18"/>
  <c r="C1022" i="18"/>
  <c r="D1022" i="18"/>
  <c r="B1023" i="18"/>
  <c r="C1023" i="18"/>
  <c r="D1023" i="18"/>
  <c r="B1024" i="18"/>
  <c r="C1024" i="18"/>
  <c r="D1024" i="18"/>
  <c r="B1025" i="18"/>
  <c r="E1025" i="18" s="1"/>
  <c r="F1025" i="18" s="1"/>
  <c r="C1025" i="18"/>
  <c r="D1025" i="18"/>
  <c r="B1026" i="18"/>
  <c r="C1026" i="18"/>
  <c r="D1026" i="18"/>
  <c r="B1027" i="18"/>
  <c r="C1027" i="18"/>
  <c r="D1027" i="18"/>
  <c r="B1028" i="18"/>
  <c r="C1028" i="18"/>
  <c r="D1028" i="18"/>
  <c r="B1029" i="18"/>
  <c r="E1029" i="18" s="1"/>
  <c r="F1029" i="18" s="1"/>
  <c r="C1029" i="18"/>
  <c r="D1029" i="18"/>
  <c r="B1030" i="18"/>
  <c r="C1030" i="18"/>
  <c r="D1030" i="18"/>
  <c r="B1031" i="18"/>
  <c r="C1031" i="18"/>
  <c r="D1031" i="18"/>
  <c r="B1032" i="18"/>
  <c r="C1032" i="18"/>
  <c r="D1032" i="18"/>
  <c r="B1033" i="18"/>
  <c r="E1033" i="18" s="1"/>
  <c r="F1033" i="18" s="1"/>
  <c r="C1033" i="18"/>
  <c r="D1033" i="18"/>
  <c r="B1034" i="18"/>
  <c r="C1034" i="18"/>
  <c r="D1034" i="18"/>
  <c r="B1035" i="18"/>
  <c r="C1035" i="18"/>
  <c r="D1035" i="18"/>
  <c r="B1036" i="18"/>
  <c r="C1036" i="18"/>
  <c r="D1036" i="18"/>
  <c r="B1037" i="18"/>
  <c r="E1037" i="18" s="1"/>
  <c r="F1037" i="18" s="1"/>
  <c r="C1037" i="18"/>
  <c r="D1037" i="18"/>
  <c r="B1038" i="18"/>
  <c r="C1038" i="18"/>
  <c r="D1038" i="18"/>
  <c r="B1039" i="18"/>
  <c r="C1039" i="18"/>
  <c r="D1039" i="18"/>
  <c r="B1040" i="18"/>
  <c r="C1040" i="18"/>
  <c r="D1040" i="18"/>
  <c r="B1041" i="18"/>
  <c r="E1041" i="18" s="1"/>
  <c r="F1041" i="18" s="1"/>
  <c r="C1041" i="18"/>
  <c r="D1041" i="18"/>
  <c r="B1042" i="18"/>
  <c r="C1042" i="18"/>
  <c r="D1042" i="18"/>
  <c r="B1043" i="18"/>
  <c r="C1043" i="18"/>
  <c r="D1043" i="18"/>
  <c r="B1044" i="18"/>
  <c r="C1044" i="18"/>
  <c r="D1044" i="18"/>
  <c r="B1045" i="18"/>
  <c r="E1045" i="18" s="1"/>
  <c r="F1045" i="18" s="1"/>
  <c r="C1045" i="18"/>
  <c r="D1045" i="18"/>
  <c r="B1046" i="18"/>
  <c r="C1046" i="18"/>
  <c r="D1046" i="18"/>
  <c r="B1047" i="18"/>
  <c r="C1047" i="18"/>
  <c r="D1047" i="18"/>
  <c r="B1048" i="18"/>
  <c r="C1048" i="18"/>
  <c r="D1048" i="18"/>
  <c r="B1049" i="18"/>
  <c r="E1049" i="18" s="1"/>
  <c r="F1049" i="18" s="1"/>
  <c r="C1049" i="18"/>
  <c r="D1049" i="18"/>
  <c r="B1050" i="18"/>
  <c r="C1050" i="18"/>
  <c r="D1050" i="18"/>
  <c r="B1051" i="18"/>
  <c r="C1051" i="18"/>
  <c r="D1051" i="18"/>
  <c r="B1052" i="18"/>
  <c r="C1052" i="18"/>
  <c r="D1052" i="18"/>
  <c r="B1053" i="18"/>
  <c r="C1053" i="18"/>
  <c r="D1053" i="18"/>
  <c r="B1054" i="18"/>
  <c r="C1054" i="18"/>
  <c r="D1054" i="18"/>
  <c r="B1055" i="18"/>
  <c r="C1055" i="18"/>
  <c r="D1055" i="18"/>
  <c r="B1056" i="18"/>
  <c r="C1056" i="18"/>
  <c r="D1056" i="18"/>
  <c r="B1057" i="18"/>
  <c r="C1057" i="18"/>
  <c r="D1057" i="18"/>
  <c r="B1058" i="18"/>
  <c r="C1058" i="18"/>
  <c r="D1058" i="18"/>
  <c r="B1059" i="18"/>
  <c r="C1059" i="18"/>
  <c r="D1059" i="18"/>
  <c r="B1060" i="18"/>
  <c r="C1060" i="18"/>
  <c r="D1060" i="18"/>
  <c r="B1061" i="18"/>
  <c r="C1061" i="18"/>
  <c r="D1061" i="18"/>
  <c r="B1062" i="18"/>
  <c r="C1062" i="18"/>
  <c r="D1062" i="18"/>
  <c r="B1063" i="18"/>
  <c r="C1063" i="18"/>
  <c r="D1063" i="18"/>
  <c r="B1064" i="18"/>
  <c r="C1064" i="18"/>
  <c r="D1064" i="18"/>
  <c r="B1065" i="18"/>
  <c r="C1065" i="18"/>
  <c r="D1065" i="18"/>
  <c r="B1066" i="18"/>
  <c r="C1066" i="18"/>
  <c r="D1066" i="18"/>
  <c r="B1067" i="18"/>
  <c r="C1067" i="18"/>
  <c r="D1067" i="18"/>
  <c r="B1068" i="18"/>
  <c r="C1068" i="18"/>
  <c r="D1068" i="18"/>
  <c r="B1069" i="18"/>
  <c r="E1069" i="18" s="1"/>
  <c r="F1069" i="18" s="1"/>
  <c r="C1069" i="18"/>
  <c r="D1069" i="18"/>
  <c r="B1070" i="18"/>
  <c r="C1070" i="18"/>
  <c r="D1070" i="18"/>
  <c r="B1071" i="18"/>
  <c r="C1071" i="18"/>
  <c r="D1071" i="18"/>
  <c r="B1072" i="18"/>
  <c r="C1072" i="18"/>
  <c r="D1072" i="18"/>
  <c r="B1073" i="18"/>
  <c r="E1073" i="18" s="1"/>
  <c r="F1073" i="18" s="1"/>
  <c r="C1073" i="18"/>
  <c r="D1073" i="18"/>
  <c r="B1074" i="18"/>
  <c r="C1074" i="18"/>
  <c r="D1074" i="18"/>
  <c r="B1075" i="18"/>
  <c r="C1075" i="18"/>
  <c r="D1075" i="18"/>
  <c r="B1076" i="18"/>
  <c r="C1076" i="18"/>
  <c r="D1076" i="18"/>
  <c r="B1077" i="18"/>
  <c r="E1077" i="18" s="1"/>
  <c r="F1077" i="18" s="1"/>
  <c r="C1077" i="18"/>
  <c r="D1077" i="18"/>
  <c r="B1078" i="18"/>
  <c r="C1078" i="18"/>
  <c r="D1078" i="18"/>
  <c r="B1079" i="18"/>
  <c r="C1079" i="18"/>
  <c r="D1079" i="18"/>
  <c r="B1080" i="18"/>
  <c r="C1080" i="18"/>
  <c r="D1080" i="18"/>
  <c r="B1081" i="18"/>
  <c r="E1081" i="18" s="1"/>
  <c r="F1081" i="18" s="1"/>
  <c r="C1081" i="18"/>
  <c r="D1081" i="18"/>
  <c r="B1082" i="18"/>
  <c r="E1082" i="18" s="1"/>
  <c r="F1082" i="18" s="1"/>
  <c r="C1082" i="18"/>
  <c r="D1082" i="18"/>
  <c r="B1083" i="18"/>
  <c r="C1083" i="18"/>
  <c r="D1083" i="18"/>
  <c r="B1084" i="18"/>
  <c r="C1084" i="18"/>
  <c r="D1084" i="18"/>
  <c r="B1085" i="18"/>
  <c r="C1085" i="18"/>
  <c r="D1085" i="18"/>
  <c r="B1086" i="18"/>
  <c r="C1086" i="18"/>
  <c r="D1086" i="18"/>
  <c r="B1087" i="18"/>
  <c r="C1087" i="18"/>
  <c r="D1087" i="18"/>
  <c r="B1088" i="18"/>
  <c r="C1088" i="18"/>
  <c r="D1088" i="18"/>
  <c r="B1089" i="18"/>
  <c r="C1089" i="18"/>
  <c r="D1089" i="18"/>
  <c r="B1090" i="18"/>
  <c r="C1090" i="18"/>
  <c r="D1090" i="18"/>
  <c r="B1091" i="18"/>
  <c r="C1091" i="18"/>
  <c r="D1091" i="18"/>
  <c r="B1092" i="18"/>
  <c r="C1092" i="18"/>
  <c r="D1092" i="18"/>
  <c r="B1093" i="18"/>
  <c r="C1093" i="18"/>
  <c r="D1093" i="18"/>
  <c r="B1094" i="18"/>
  <c r="C1094" i="18"/>
  <c r="D1094" i="18"/>
  <c r="B1095" i="18"/>
  <c r="C1095" i="18"/>
  <c r="D1095" i="18"/>
  <c r="B1096" i="18"/>
  <c r="C1096" i="18"/>
  <c r="D1096" i="18"/>
  <c r="B1097" i="18"/>
  <c r="C1097" i="18"/>
  <c r="D1097" i="18"/>
  <c r="B1098" i="18"/>
  <c r="C1098" i="18"/>
  <c r="D1098" i="18"/>
  <c r="B1099" i="18"/>
  <c r="C1099" i="18"/>
  <c r="D1099" i="18"/>
  <c r="B1100" i="18"/>
  <c r="C1100" i="18"/>
  <c r="D1100" i="18"/>
  <c r="B1101" i="18"/>
  <c r="C1101" i="18"/>
  <c r="D1101" i="18"/>
  <c r="B1102" i="18"/>
  <c r="C1102" i="18"/>
  <c r="D1102" i="18"/>
  <c r="B1103" i="18"/>
  <c r="C1103" i="18"/>
  <c r="D1103" i="18"/>
  <c r="B1104" i="18"/>
  <c r="C1104" i="18"/>
  <c r="D1104" i="18"/>
  <c r="B1105" i="18"/>
  <c r="C1105" i="18"/>
  <c r="D1105" i="18"/>
  <c r="B1106" i="18"/>
  <c r="C1106" i="18"/>
  <c r="D1106" i="18"/>
  <c r="B1107" i="18"/>
  <c r="C1107" i="18"/>
  <c r="D1107" i="18"/>
  <c r="B1108" i="18"/>
  <c r="C1108" i="18"/>
  <c r="D1108" i="18"/>
  <c r="B1109" i="18"/>
  <c r="C1109" i="18"/>
  <c r="D1109" i="18"/>
  <c r="B1110" i="18"/>
  <c r="C1110" i="18"/>
  <c r="D1110" i="18"/>
  <c r="B1111" i="18"/>
  <c r="C1111" i="18"/>
  <c r="D1111" i="18"/>
  <c r="B1112" i="18"/>
  <c r="C1112" i="18"/>
  <c r="D1112" i="18"/>
  <c r="B1113" i="18"/>
  <c r="C1113" i="18"/>
  <c r="D1113" i="18"/>
  <c r="B1114" i="18"/>
  <c r="C1114" i="18"/>
  <c r="D1114" i="18"/>
  <c r="B1115" i="18"/>
  <c r="C1115" i="18"/>
  <c r="D1115" i="18"/>
  <c r="B1116" i="18"/>
  <c r="C1116" i="18"/>
  <c r="D1116" i="18"/>
  <c r="B1117" i="18"/>
  <c r="C1117" i="18"/>
  <c r="D1117" i="18"/>
  <c r="B1118" i="18"/>
  <c r="C1118" i="18"/>
  <c r="D1118" i="18"/>
  <c r="B1119" i="18"/>
  <c r="C1119" i="18"/>
  <c r="D1119" i="18"/>
  <c r="B1120" i="18"/>
  <c r="C1120" i="18"/>
  <c r="D1120" i="18"/>
  <c r="B1121" i="18"/>
  <c r="C1121" i="18"/>
  <c r="D1121" i="18"/>
  <c r="B1122" i="18"/>
  <c r="C1122" i="18"/>
  <c r="D1122" i="18"/>
  <c r="B1123" i="18"/>
  <c r="C1123" i="18"/>
  <c r="D1123" i="18"/>
  <c r="B1124" i="18"/>
  <c r="C1124" i="18"/>
  <c r="D1124" i="18"/>
  <c r="B1125" i="18"/>
  <c r="C1125" i="18"/>
  <c r="D1125" i="18"/>
  <c r="B1126" i="18"/>
  <c r="C1126" i="18"/>
  <c r="D1126" i="18"/>
  <c r="B1127" i="18"/>
  <c r="C1127" i="18"/>
  <c r="D1127" i="18"/>
  <c r="B1128" i="18"/>
  <c r="C1128" i="18"/>
  <c r="D1128" i="18"/>
  <c r="B1129" i="18"/>
  <c r="C1129" i="18"/>
  <c r="D1129" i="18"/>
  <c r="B1130" i="18"/>
  <c r="C1130" i="18"/>
  <c r="D1130" i="18"/>
  <c r="B1131" i="18"/>
  <c r="C1131" i="18"/>
  <c r="D1131" i="18"/>
  <c r="B1132" i="18"/>
  <c r="C1132" i="18"/>
  <c r="D1132" i="18"/>
  <c r="B1133" i="18"/>
  <c r="C1133" i="18"/>
  <c r="D1133" i="18"/>
  <c r="B1134" i="18"/>
  <c r="C1134" i="18"/>
  <c r="D1134" i="18"/>
  <c r="B1135" i="18"/>
  <c r="C1135" i="18"/>
  <c r="D1135" i="18"/>
  <c r="B1136" i="18"/>
  <c r="C1136" i="18"/>
  <c r="D1136" i="18"/>
  <c r="B1137" i="18"/>
  <c r="C1137" i="18"/>
  <c r="D1137" i="18"/>
  <c r="B1138" i="18"/>
  <c r="C1138" i="18"/>
  <c r="D1138" i="18"/>
  <c r="B1139" i="18"/>
  <c r="C1139" i="18"/>
  <c r="D1139" i="18"/>
  <c r="B1140" i="18"/>
  <c r="C1140" i="18"/>
  <c r="D1140" i="18"/>
  <c r="B1141" i="18"/>
  <c r="C1141" i="18"/>
  <c r="D1141" i="18"/>
  <c r="B1142" i="18"/>
  <c r="C1142" i="18"/>
  <c r="D1142" i="18"/>
  <c r="B1143" i="18"/>
  <c r="C1143" i="18"/>
  <c r="D1143" i="18"/>
  <c r="B1144" i="18"/>
  <c r="C1144" i="18"/>
  <c r="D1144" i="18"/>
  <c r="B1145" i="18"/>
  <c r="C1145" i="18"/>
  <c r="D1145" i="18"/>
  <c r="B1146" i="18"/>
  <c r="E1146" i="18" s="1"/>
  <c r="F1146" i="18" s="1"/>
  <c r="H1146" i="18" s="1"/>
  <c r="C1146" i="18"/>
  <c r="D1146" i="18"/>
  <c r="B1147" i="18"/>
  <c r="C1147" i="18"/>
  <c r="D1147" i="18"/>
  <c r="B1148" i="18"/>
  <c r="C1148" i="18"/>
  <c r="D1148" i="18"/>
  <c r="B1149" i="18"/>
  <c r="C1149" i="18"/>
  <c r="D1149" i="18"/>
  <c r="B1150" i="18"/>
  <c r="C1150" i="18"/>
  <c r="D1150" i="18"/>
  <c r="B1151" i="18"/>
  <c r="C1151" i="18"/>
  <c r="D1151" i="18"/>
  <c r="B1152" i="18"/>
  <c r="C1152" i="18"/>
  <c r="D1152" i="18"/>
  <c r="B1153" i="18"/>
  <c r="C1153" i="18"/>
  <c r="D1153" i="18"/>
  <c r="B1154" i="18"/>
  <c r="C1154" i="18"/>
  <c r="D1154" i="18"/>
  <c r="B1155" i="18"/>
  <c r="C1155" i="18"/>
  <c r="D1155" i="18"/>
  <c r="B1156" i="18"/>
  <c r="C1156" i="18"/>
  <c r="D1156" i="18"/>
  <c r="B1157" i="18"/>
  <c r="C1157" i="18"/>
  <c r="D1157" i="18"/>
  <c r="B1158" i="18"/>
  <c r="C1158" i="18"/>
  <c r="D1158" i="18"/>
  <c r="B1159" i="18"/>
  <c r="C1159" i="18"/>
  <c r="D1159" i="18"/>
  <c r="B1160" i="18"/>
  <c r="C1160" i="18"/>
  <c r="D1160" i="18"/>
  <c r="B1161" i="18"/>
  <c r="C1161" i="18"/>
  <c r="D1161" i="18"/>
  <c r="B1162" i="18"/>
  <c r="C1162" i="18"/>
  <c r="D1162" i="18"/>
  <c r="B1163" i="18"/>
  <c r="C1163" i="18"/>
  <c r="D1163" i="18"/>
  <c r="E1163" i="18" s="1"/>
  <c r="F1163" i="18" s="1"/>
  <c r="B1164" i="18"/>
  <c r="C1164" i="18"/>
  <c r="D1164" i="18"/>
  <c r="B1165" i="18"/>
  <c r="C1165" i="18"/>
  <c r="D1165" i="18"/>
  <c r="B1166" i="18"/>
  <c r="C1166" i="18"/>
  <c r="D1166" i="18"/>
  <c r="B1167" i="18"/>
  <c r="C1167" i="18"/>
  <c r="D1167" i="18"/>
  <c r="B1168" i="18"/>
  <c r="C1168" i="18"/>
  <c r="D1168" i="18"/>
  <c r="B1169" i="18"/>
  <c r="C1169" i="18"/>
  <c r="D1169" i="18"/>
  <c r="B1170" i="18"/>
  <c r="C1170" i="18"/>
  <c r="D1170" i="18"/>
  <c r="B1171" i="18"/>
  <c r="C1171" i="18"/>
  <c r="D1171" i="18"/>
  <c r="B1172" i="18"/>
  <c r="C1172" i="18"/>
  <c r="D1172" i="18"/>
  <c r="B1173" i="18"/>
  <c r="C1173" i="18"/>
  <c r="D1173" i="18"/>
  <c r="B1174" i="18"/>
  <c r="C1174" i="18"/>
  <c r="D1174" i="18"/>
  <c r="B1175" i="18"/>
  <c r="C1175" i="18"/>
  <c r="D1175" i="18"/>
  <c r="B1176" i="18"/>
  <c r="C1176" i="18"/>
  <c r="D1176" i="18"/>
  <c r="B1177" i="18"/>
  <c r="C1177" i="18"/>
  <c r="D1177" i="18"/>
  <c r="B1178" i="18"/>
  <c r="C1178" i="18"/>
  <c r="D1178" i="18"/>
  <c r="B1179" i="18"/>
  <c r="C1179" i="18"/>
  <c r="D1179" i="18"/>
  <c r="B1180" i="18"/>
  <c r="C1180" i="18"/>
  <c r="D1180" i="18"/>
  <c r="B1181" i="18"/>
  <c r="C1181" i="18"/>
  <c r="D1181" i="18"/>
  <c r="B1182" i="18"/>
  <c r="C1182" i="18"/>
  <c r="D1182" i="18"/>
  <c r="B1183" i="18"/>
  <c r="C1183" i="18"/>
  <c r="D1183" i="18"/>
  <c r="B1184" i="18"/>
  <c r="C1184" i="18"/>
  <c r="D1184" i="18"/>
  <c r="B1185" i="18"/>
  <c r="C1185" i="18"/>
  <c r="D1185" i="18"/>
  <c r="B1186" i="18"/>
  <c r="C1186" i="18"/>
  <c r="D1186" i="18"/>
  <c r="B1187" i="18"/>
  <c r="C1187" i="18"/>
  <c r="D1187" i="18"/>
  <c r="B1188" i="18"/>
  <c r="C1188" i="18"/>
  <c r="D1188" i="18"/>
  <c r="B1189" i="18"/>
  <c r="C1189" i="18"/>
  <c r="D1189" i="18"/>
  <c r="B1190" i="18"/>
  <c r="C1190" i="18"/>
  <c r="D1190" i="18"/>
  <c r="B1191" i="18"/>
  <c r="C1191" i="18"/>
  <c r="D1191" i="18"/>
  <c r="B1192" i="18"/>
  <c r="C1192" i="18"/>
  <c r="D1192" i="18"/>
  <c r="B1193" i="18"/>
  <c r="C1193" i="18"/>
  <c r="D1193" i="18"/>
  <c r="B1194" i="18"/>
  <c r="C1194" i="18"/>
  <c r="D1194" i="18"/>
  <c r="B1195" i="18"/>
  <c r="C1195" i="18"/>
  <c r="D1195" i="18"/>
  <c r="B1196" i="18"/>
  <c r="C1196" i="18"/>
  <c r="D1196" i="18"/>
  <c r="B1197" i="18"/>
  <c r="C1197" i="18"/>
  <c r="D1197" i="18"/>
  <c r="B1198" i="18"/>
  <c r="C1198" i="18"/>
  <c r="D1198" i="18"/>
  <c r="B1199" i="18"/>
  <c r="C1199" i="18"/>
  <c r="D1199" i="18"/>
  <c r="B1200" i="18"/>
  <c r="C1200" i="18"/>
  <c r="D1200" i="18"/>
  <c r="B1201" i="18"/>
  <c r="C1201" i="18"/>
  <c r="D1201" i="18"/>
  <c r="B1202" i="18"/>
  <c r="C1202" i="18"/>
  <c r="D1202" i="18"/>
  <c r="B1203" i="18"/>
  <c r="C1203" i="18"/>
  <c r="D1203" i="18"/>
  <c r="B1204" i="18"/>
  <c r="C1204" i="18"/>
  <c r="D1204" i="18"/>
  <c r="B1205" i="18"/>
  <c r="C1205" i="18"/>
  <c r="D1205" i="18"/>
  <c r="B1206" i="18"/>
  <c r="C1206" i="18"/>
  <c r="D1206" i="18"/>
  <c r="B1207" i="18"/>
  <c r="C1207" i="18"/>
  <c r="D1207" i="18"/>
  <c r="B1208" i="18"/>
  <c r="C1208" i="18"/>
  <c r="D1208" i="18"/>
  <c r="B1209" i="18"/>
  <c r="C1209" i="18"/>
  <c r="D1209" i="18"/>
  <c r="B1210" i="18"/>
  <c r="C1210" i="18"/>
  <c r="D1210" i="18"/>
  <c r="B1211" i="18"/>
  <c r="C1211" i="18"/>
  <c r="D1211" i="18"/>
  <c r="B1212" i="18"/>
  <c r="C1212" i="18"/>
  <c r="D1212" i="18"/>
  <c r="B1213" i="18"/>
  <c r="C1213" i="18"/>
  <c r="D1213" i="18"/>
  <c r="B1214" i="18"/>
  <c r="C1214" i="18"/>
  <c r="D1214" i="18"/>
  <c r="B1215" i="18"/>
  <c r="C1215" i="18"/>
  <c r="D1215" i="18"/>
  <c r="B1216" i="18"/>
  <c r="C1216" i="18"/>
  <c r="D1216" i="18"/>
  <c r="B1217" i="18"/>
  <c r="C1217" i="18"/>
  <c r="D1217" i="18"/>
  <c r="B1218" i="18"/>
  <c r="C1218" i="18"/>
  <c r="D1218" i="18"/>
  <c r="B1219" i="18"/>
  <c r="C1219" i="18"/>
  <c r="D1219" i="18"/>
  <c r="B1220" i="18"/>
  <c r="C1220" i="18"/>
  <c r="D1220" i="18"/>
  <c r="B1221" i="18"/>
  <c r="E1221" i="18" s="1"/>
  <c r="F1221" i="18" s="1"/>
  <c r="C1221" i="18"/>
  <c r="D1221" i="18"/>
  <c r="B1222" i="18"/>
  <c r="C1222" i="18"/>
  <c r="D1222" i="18"/>
  <c r="B1223" i="18"/>
  <c r="C1223" i="18"/>
  <c r="D1223" i="18"/>
  <c r="B1224" i="18"/>
  <c r="C1224" i="18"/>
  <c r="D1224" i="18"/>
  <c r="B1225" i="18"/>
  <c r="E1225" i="18" s="1"/>
  <c r="F1225" i="18" s="1"/>
  <c r="C1225" i="18"/>
  <c r="D1225" i="18"/>
  <c r="B1226" i="18"/>
  <c r="C1226" i="18"/>
  <c r="D1226" i="18"/>
  <c r="B1227" i="18"/>
  <c r="C1227" i="18"/>
  <c r="D1227" i="18"/>
  <c r="B1228" i="18"/>
  <c r="C1228" i="18"/>
  <c r="D1228" i="18"/>
  <c r="B1229" i="18"/>
  <c r="C1229" i="18"/>
  <c r="D1229" i="18"/>
  <c r="B1230" i="18"/>
  <c r="C1230" i="18"/>
  <c r="D1230" i="18"/>
  <c r="B1231" i="18"/>
  <c r="C1231" i="18"/>
  <c r="D1231" i="18"/>
  <c r="B1232" i="18"/>
  <c r="C1232" i="18"/>
  <c r="D1232" i="18"/>
  <c r="B1233" i="18"/>
  <c r="C1233" i="18"/>
  <c r="D1233" i="18"/>
  <c r="B1234" i="18"/>
  <c r="C1234" i="18"/>
  <c r="D1234" i="18"/>
  <c r="B1235" i="18"/>
  <c r="C1235" i="18"/>
  <c r="D1235" i="18"/>
  <c r="B1236" i="18"/>
  <c r="C1236" i="18"/>
  <c r="D1236" i="18"/>
  <c r="B1237" i="18"/>
  <c r="C1237" i="18"/>
  <c r="D1237" i="18"/>
  <c r="B1238" i="18"/>
  <c r="C1238" i="18"/>
  <c r="D1238" i="18"/>
  <c r="B1239" i="18"/>
  <c r="C1239" i="18"/>
  <c r="D1239" i="18"/>
  <c r="B1240" i="18"/>
  <c r="C1240" i="18"/>
  <c r="D1240" i="18"/>
  <c r="B1241" i="18"/>
  <c r="C1241" i="18"/>
  <c r="D1241" i="18"/>
  <c r="B1242" i="18"/>
  <c r="C1242" i="18"/>
  <c r="D1242" i="18"/>
  <c r="B1243" i="18"/>
  <c r="C1243" i="18"/>
  <c r="D1243" i="18"/>
  <c r="B1244" i="18"/>
  <c r="C1244" i="18"/>
  <c r="D1244" i="18"/>
  <c r="B1245" i="18"/>
  <c r="C1245" i="18"/>
  <c r="D1245" i="18"/>
  <c r="B1246" i="18"/>
  <c r="C1246" i="18"/>
  <c r="D1246" i="18"/>
  <c r="B1247" i="18"/>
  <c r="C1247" i="18"/>
  <c r="D1247" i="18"/>
  <c r="B1248" i="18"/>
  <c r="C1248" i="18"/>
  <c r="D1248" i="18"/>
  <c r="B1249" i="18"/>
  <c r="C1249" i="18"/>
  <c r="D1249" i="18"/>
  <c r="B1250" i="18"/>
  <c r="C1250" i="18"/>
  <c r="D1250" i="18"/>
  <c r="B1251" i="18"/>
  <c r="C1251" i="18"/>
  <c r="D1251" i="18"/>
  <c r="B1252" i="18"/>
  <c r="C1252" i="18"/>
  <c r="D1252" i="18"/>
  <c r="B1253" i="18"/>
  <c r="C1253" i="18"/>
  <c r="D1253" i="18"/>
  <c r="B1254" i="18"/>
  <c r="C1254" i="18"/>
  <c r="D1254" i="18"/>
  <c r="B1255" i="18"/>
  <c r="C1255" i="18"/>
  <c r="D1255" i="18"/>
  <c r="B1256" i="18"/>
  <c r="C1256" i="18"/>
  <c r="D1256" i="18"/>
  <c r="B1257" i="18"/>
  <c r="C1257" i="18"/>
  <c r="D1257" i="18"/>
  <c r="B1258" i="18"/>
  <c r="C1258" i="18"/>
  <c r="D1258" i="18"/>
  <c r="B1259" i="18"/>
  <c r="C1259" i="18"/>
  <c r="D1259" i="18"/>
  <c r="B1260" i="18"/>
  <c r="C1260" i="18"/>
  <c r="D1260" i="18"/>
  <c r="B1261" i="18"/>
  <c r="C1261" i="18"/>
  <c r="D1261" i="18"/>
  <c r="B1262" i="18"/>
  <c r="C1262" i="18"/>
  <c r="D1262" i="18"/>
  <c r="B1263" i="18"/>
  <c r="C1263" i="18"/>
  <c r="D1263" i="18"/>
  <c r="B1264" i="18"/>
  <c r="C1264" i="18"/>
  <c r="D1264" i="18"/>
  <c r="B1265" i="18"/>
  <c r="C1265" i="18"/>
  <c r="D1265" i="18"/>
  <c r="B1266" i="18"/>
  <c r="C1266" i="18"/>
  <c r="D1266" i="18"/>
  <c r="B1267" i="18"/>
  <c r="C1267" i="18"/>
  <c r="D1267" i="18"/>
  <c r="B1268" i="18"/>
  <c r="C1268" i="18"/>
  <c r="D1268" i="18"/>
  <c r="B1269" i="18"/>
  <c r="C1269" i="18"/>
  <c r="D1269" i="18"/>
  <c r="B1270" i="18"/>
  <c r="C1270" i="18"/>
  <c r="D1270" i="18"/>
  <c r="B1271" i="18"/>
  <c r="C1271" i="18"/>
  <c r="D1271" i="18"/>
  <c r="B1272" i="18"/>
  <c r="C1272" i="18"/>
  <c r="D1272" i="18"/>
  <c r="B1273" i="18"/>
  <c r="C1273" i="18"/>
  <c r="D1273" i="18"/>
  <c r="B1274" i="18"/>
  <c r="C1274" i="18"/>
  <c r="D1274" i="18"/>
  <c r="B1275" i="18"/>
  <c r="C1275" i="18"/>
  <c r="D1275" i="18"/>
  <c r="B1276" i="18"/>
  <c r="C1276" i="18"/>
  <c r="D1276" i="18"/>
  <c r="B1277" i="18"/>
  <c r="C1277" i="18"/>
  <c r="D1277" i="18"/>
  <c r="B1278" i="18"/>
  <c r="C1278" i="18"/>
  <c r="D1278" i="18"/>
  <c r="B1279" i="18"/>
  <c r="C1279" i="18"/>
  <c r="D1279" i="18"/>
  <c r="B1280" i="18"/>
  <c r="C1280" i="18"/>
  <c r="D1280" i="18"/>
  <c r="B1281" i="18"/>
  <c r="C1281" i="18"/>
  <c r="D1281" i="18"/>
  <c r="B1282" i="18"/>
  <c r="C1282" i="18"/>
  <c r="D1282" i="18"/>
  <c r="B1283" i="18"/>
  <c r="C1283" i="18"/>
  <c r="D1283" i="18"/>
  <c r="B1284" i="18"/>
  <c r="C1284" i="18"/>
  <c r="D1284" i="18"/>
  <c r="B1285" i="18"/>
  <c r="C1285" i="18"/>
  <c r="D1285" i="18"/>
  <c r="B1286" i="18"/>
  <c r="C1286" i="18"/>
  <c r="D1286" i="18"/>
  <c r="B1287" i="18"/>
  <c r="C1287" i="18"/>
  <c r="D1287" i="18"/>
  <c r="B1288" i="18"/>
  <c r="C1288" i="18"/>
  <c r="D1288" i="18"/>
  <c r="B1289" i="18"/>
  <c r="C1289" i="18"/>
  <c r="D1289" i="18"/>
  <c r="B1290" i="18"/>
  <c r="C1290" i="18"/>
  <c r="D1290" i="18"/>
  <c r="B1291" i="18"/>
  <c r="C1291" i="18"/>
  <c r="D1291" i="18"/>
  <c r="B1292" i="18"/>
  <c r="C1292" i="18"/>
  <c r="D1292" i="18"/>
  <c r="B1293" i="18"/>
  <c r="C1293" i="18"/>
  <c r="D1293" i="18"/>
  <c r="B1294" i="18"/>
  <c r="C1294" i="18"/>
  <c r="D1294" i="18"/>
  <c r="B1295" i="18"/>
  <c r="C1295" i="18"/>
  <c r="D1295" i="18"/>
  <c r="B1296" i="18"/>
  <c r="C1296" i="18"/>
  <c r="D1296" i="18"/>
  <c r="B1297" i="18"/>
  <c r="C1297" i="18"/>
  <c r="D1297" i="18"/>
  <c r="B1298" i="18"/>
  <c r="C1298" i="18"/>
  <c r="D1298" i="18"/>
  <c r="B1299" i="18"/>
  <c r="C1299" i="18"/>
  <c r="D1299" i="18"/>
  <c r="B1300" i="18"/>
  <c r="C1300" i="18"/>
  <c r="D1300" i="18"/>
  <c r="B1301" i="18"/>
  <c r="C1301" i="18"/>
  <c r="D1301" i="18"/>
  <c r="B1302" i="18"/>
  <c r="C1302" i="18"/>
  <c r="D1302" i="18"/>
  <c r="B1303" i="18"/>
  <c r="C1303" i="18"/>
  <c r="D1303" i="18"/>
  <c r="B1304" i="18"/>
  <c r="C1304" i="18"/>
  <c r="D1304" i="18"/>
  <c r="B1305" i="18"/>
  <c r="C1305" i="18"/>
  <c r="D1305" i="18"/>
  <c r="B1306" i="18"/>
  <c r="C1306" i="18"/>
  <c r="D1306" i="18"/>
  <c r="B1307" i="18"/>
  <c r="C1307" i="18"/>
  <c r="D1307" i="18"/>
  <c r="B1308" i="18"/>
  <c r="C1308" i="18"/>
  <c r="D1308" i="18"/>
  <c r="B1309" i="18"/>
  <c r="C1309" i="18"/>
  <c r="D1309" i="18"/>
  <c r="B1310" i="18"/>
  <c r="C1310" i="18"/>
  <c r="D1310" i="18"/>
  <c r="B1311" i="18"/>
  <c r="C1311" i="18"/>
  <c r="D1311" i="18"/>
  <c r="B1312" i="18"/>
  <c r="C1312" i="18"/>
  <c r="D1312" i="18"/>
  <c r="B1313" i="18"/>
  <c r="E1313" i="18" s="1"/>
  <c r="F1313" i="18" s="1"/>
  <c r="C1313" i="18"/>
  <c r="D1313" i="18"/>
  <c r="B1314" i="18"/>
  <c r="C1314" i="18"/>
  <c r="D1314" i="18"/>
  <c r="B1315" i="18"/>
  <c r="C1315" i="18"/>
  <c r="D1315" i="18"/>
  <c r="B1316" i="18"/>
  <c r="C1316" i="18"/>
  <c r="D1316" i="18"/>
  <c r="B1317" i="18"/>
  <c r="E1317" i="18" s="1"/>
  <c r="F1317" i="18" s="1"/>
  <c r="C1317" i="18"/>
  <c r="D1317" i="18"/>
  <c r="B1318" i="18"/>
  <c r="C1318" i="18"/>
  <c r="D1318" i="18"/>
  <c r="B1319" i="18"/>
  <c r="C1319" i="18"/>
  <c r="D1319" i="18"/>
  <c r="B1320" i="18"/>
  <c r="C1320" i="18"/>
  <c r="D1320" i="18"/>
  <c r="B1321" i="18"/>
  <c r="C1321" i="18"/>
  <c r="D1321" i="18"/>
  <c r="B1322" i="18"/>
  <c r="C1322" i="18"/>
  <c r="D1322" i="18"/>
  <c r="B1323" i="18"/>
  <c r="C1323" i="18"/>
  <c r="D1323" i="18"/>
  <c r="B1324" i="18"/>
  <c r="C1324" i="18"/>
  <c r="D1324" i="18"/>
  <c r="B1325" i="18"/>
  <c r="E1325" i="18" s="1"/>
  <c r="F1325" i="18" s="1"/>
  <c r="C1325" i="18"/>
  <c r="D1325" i="18"/>
  <c r="B1326" i="18"/>
  <c r="C1326" i="18"/>
  <c r="D1326" i="18"/>
  <c r="B1327" i="18"/>
  <c r="C1327" i="18"/>
  <c r="D1327" i="18"/>
  <c r="B1328" i="18"/>
  <c r="C1328" i="18"/>
  <c r="D1328" i="18"/>
  <c r="B1329" i="18"/>
  <c r="E1329" i="18" s="1"/>
  <c r="F1329" i="18" s="1"/>
  <c r="C1329" i="18"/>
  <c r="D1329" i="18"/>
  <c r="B1330" i="18"/>
  <c r="C1330" i="18"/>
  <c r="D1330" i="18"/>
  <c r="B1331" i="18"/>
  <c r="C1331" i="18"/>
  <c r="D1331" i="18"/>
  <c r="B1332" i="18"/>
  <c r="C1332" i="18"/>
  <c r="D1332" i="18"/>
  <c r="B1333" i="18"/>
  <c r="C1333" i="18"/>
  <c r="D1333" i="18"/>
  <c r="B1334" i="18"/>
  <c r="C1334" i="18"/>
  <c r="D1334" i="18"/>
  <c r="B1335" i="18"/>
  <c r="C1335" i="18"/>
  <c r="D1335" i="18"/>
  <c r="B1336" i="18"/>
  <c r="C1336" i="18"/>
  <c r="D1336" i="18"/>
  <c r="B1337" i="18"/>
  <c r="C1337" i="18"/>
  <c r="D1337" i="18"/>
  <c r="B1338" i="18"/>
  <c r="C1338" i="18"/>
  <c r="D1338" i="18"/>
  <c r="B1339" i="18"/>
  <c r="C1339" i="18"/>
  <c r="D1339" i="18"/>
  <c r="B1340" i="18"/>
  <c r="C1340" i="18"/>
  <c r="D1340" i="18"/>
  <c r="B1341" i="18"/>
  <c r="C1341" i="18"/>
  <c r="D1341" i="18"/>
  <c r="B1342" i="18"/>
  <c r="C1342" i="18"/>
  <c r="D1342" i="18"/>
  <c r="B1343" i="18"/>
  <c r="C1343" i="18"/>
  <c r="D1343" i="18"/>
  <c r="B1344" i="18"/>
  <c r="C1344" i="18"/>
  <c r="D1344" i="18"/>
  <c r="B1345" i="18"/>
  <c r="C1345" i="18"/>
  <c r="D1345" i="18"/>
  <c r="B1346" i="18"/>
  <c r="C1346" i="18"/>
  <c r="D1346" i="18"/>
  <c r="B1347" i="18"/>
  <c r="C1347" i="18"/>
  <c r="D1347" i="18"/>
  <c r="B1348" i="18"/>
  <c r="C1348" i="18"/>
  <c r="D1348" i="18"/>
  <c r="B1349" i="18"/>
  <c r="C1349" i="18"/>
  <c r="D1349" i="18"/>
  <c r="B1350" i="18"/>
  <c r="C1350" i="18"/>
  <c r="D1350" i="18"/>
  <c r="B1351" i="18"/>
  <c r="C1351" i="18"/>
  <c r="D1351" i="18"/>
  <c r="B1352" i="18"/>
  <c r="C1352" i="18"/>
  <c r="D1352" i="18"/>
  <c r="B1353" i="18"/>
  <c r="C1353" i="18"/>
  <c r="D1353" i="18"/>
  <c r="B1354" i="18"/>
  <c r="C1354" i="18"/>
  <c r="D1354" i="18"/>
  <c r="B1355" i="18"/>
  <c r="C1355" i="18"/>
  <c r="D1355" i="18"/>
  <c r="B1356" i="18"/>
  <c r="C1356" i="18"/>
  <c r="D1356" i="18"/>
  <c r="B1357" i="18"/>
  <c r="C1357" i="18"/>
  <c r="D1357" i="18"/>
  <c r="B1358" i="18"/>
  <c r="C1358" i="18"/>
  <c r="D1358" i="18"/>
  <c r="B1359" i="18"/>
  <c r="C1359" i="18"/>
  <c r="D1359" i="18"/>
  <c r="B1360" i="18"/>
  <c r="C1360" i="18"/>
  <c r="D1360" i="18"/>
  <c r="B1361" i="18"/>
  <c r="C1361" i="18"/>
  <c r="D1361" i="18"/>
  <c r="B1362" i="18"/>
  <c r="C1362" i="18"/>
  <c r="D1362" i="18"/>
  <c r="B1363" i="18"/>
  <c r="C1363" i="18"/>
  <c r="D1363" i="18"/>
  <c r="B1364" i="18"/>
  <c r="C1364" i="18"/>
  <c r="D1364" i="18"/>
  <c r="B1365" i="18"/>
  <c r="C1365" i="18"/>
  <c r="D1365" i="18"/>
  <c r="B1366" i="18"/>
  <c r="C1366" i="18"/>
  <c r="D1366" i="18"/>
  <c r="B1367" i="18"/>
  <c r="C1367" i="18"/>
  <c r="D1367" i="18"/>
  <c r="B1368" i="18"/>
  <c r="C1368" i="18"/>
  <c r="D1368" i="18"/>
  <c r="B1369" i="18"/>
  <c r="C1369" i="18"/>
  <c r="D1369" i="18"/>
  <c r="B1370" i="18"/>
  <c r="C1370" i="18"/>
  <c r="D1370" i="18"/>
  <c r="B1371" i="18"/>
  <c r="C1371" i="18"/>
  <c r="D1371" i="18"/>
  <c r="B1372" i="18"/>
  <c r="C1372" i="18"/>
  <c r="D1372" i="18"/>
  <c r="B1373" i="18"/>
  <c r="C1373" i="18"/>
  <c r="D1373" i="18"/>
  <c r="B1374" i="18"/>
  <c r="C1374" i="18"/>
  <c r="D1374" i="18"/>
  <c r="B1375" i="18"/>
  <c r="C1375" i="18"/>
  <c r="D1375" i="18"/>
  <c r="B1376" i="18"/>
  <c r="C1376" i="18"/>
  <c r="D1376" i="18"/>
  <c r="B1377" i="18"/>
  <c r="C1377" i="18"/>
  <c r="D1377" i="18"/>
  <c r="B1378" i="18"/>
  <c r="C1378" i="18"/>
  <c r="D1378" i="18"/>
  <c r="B1379" i="18"/>
  <c r="C1379" i="18"/>
  <c r="D1379" i="18"/>
  <c r="B1380" i="18"/>
  <c r="C1380" i="18"/>
  <c r="D1380" i="18"/>
  <c r="B1381" i="18"/>
  <c r="C1381" i="18"/>
  <c r="D1381" i="18"/>
  <c r="B1382" i="18"/>
  <c r="C1382" i="18"/>
  <c r="D1382" i="18"/>
  <c r="B1383" i="18"/>
  <c r="C1383" i="18"/>
  <c r="D1383" i="18"/>
  <c r="B1384" i="18"/>
  <c r="C1384" i="18"/>
  <c r="D1384" i="18"/>
  <c r="B1385" i="18"/>
  <c r="C1385" i="18"/>
  <c r="D1385" i="18"/>
  <c r="B1386" i="18"/>
  <c r="C1386" i="18"/>
  <c r="D1386" i="18"/>
  <c r="B1387" i="18"/>
  <c r="C1387" i="18"/>
  <c r="D1387" i="18"/>
  <c r="B1388" i="18"/>
  <c r="C1388" i="18"/>
  <c r="D1388" i="18"/>
  <c r="B1389" i="18"/>
  <c r="C1389" i="18"/>
  <c r="D1389" i="18"/>
  <c r="B1390" i="18"/>
  <c r="C1390" i="18"/>
  <c r="D1390" i="18"/>
  <c r="B1391" i="18"/>
  <c r="C1391" i="18"/>
  <c r="D1391" i="18"/>
  <c r="E1391" i="18"/>
  <c r="F1391" i="18" s="1"/>
  <c r="B1392" i="18"/>
  <c r="C1392" i="18"/>
  <c r="D1392" i="18"/>
  <c r="B1393" i="18"/>
  <c r="C1393" i="18"/>
  <c r="D1393" i="18"/>
  <c r="B1394" i="18"/>
  <c r="C1394" i="18"/>
  <c r="D1394" i="18"/>
  <c r="B1395" i="18"/>
  <c r="C1395" i="18"/>
  <c r="D1395" i="18"/>
  <c r="B1396" i="18"/>
  <c r="C1396" i="18"/>
  <c r="D1396" i="18"/>
  <c r="B1397" i="18"/>
  <c r="C1397" i="18"/>
  <c r="D1397" i="18"/>
  <c r="B1398" i="18"/>
  <c r="C1398" i="18"/>
  <c r="D1398" i="18"/>
  <c r="B1399" i="18"/>
  <c r="C1399" i="18"/>
  <c r="D1399" i="18"/>
  <c r="B1400" i="18"/>
  <c r="C1400" i="18"/>
  <c r="D1400" i="18"/>
  <c r="B1401" i="18"/>
  <c r="C1401" i="18"/>
  <c r="D1401" i="18"/>
  <c r="B1402" i="18"/>
  <c r="C1402" i="18"/>
  <c r="D1402" i="18"/>
  <c r="B1403" i="18"/>
  <c r="C1403" i="18"/>
  <c r="D1403" i="18"/>
  <c r="B1404" i="18"/>
  <c r="C1404" i="18"/>
  <c r="D1404" i="18"/>
  <c r="B1405" i="18"/>
  <c r="C1405" i="18"/>
  <c r="D1405" i="18"/>
  <c r="B1406" i="18"/>
  <c r="C1406" i="18"/>
  <c r="D1406" i="18"/>
  <c r="B1407" i="18"/>
  <c r="C1407" i="18"/>
  <c r="D1407" i="18"/>
  <c r="B1408" i="18"/>
  <c r="C1408" i="18"/>
  <c r="D1408" i="18"/>
  <c r="B1409" i="18"/>
  <c r="C1409" i="18"/>
  <c r="D1409" i="18"/>
  <c r="B1410" i="18"/>
  <c r="C1410" i="18"/>
  <c r="D1410" i="18"/>
  <c r="B1411" i="18"/>
  <c r="C1411" i="18"/>
  <c r="D1411" i="18"/>
  <c r="B1412" i="18"/>
  <c r="C1412" i="18"/>
  <c r="D1412" i="18"/>
  <c r="B1413" i="18"/>
  <c r="C1413" i="18"/>
  <c r="D1413" i="18"/>
  <c r="B1414" i="18"/>
  <c r="C1414" i="18"/>
  <c r="D1414" i="18"/>
  <c r="B1415" i="18"/>
  <c r="C1415" i="18"/>
  <c r="D1415" i="18"/>
  <c r="B1416" i="18"/>
  <c r="C1416" i="18"/>
  <c r="D1416" i="18"/>
  <c r="B1417" i="18"/>
  <c r="C1417" i="18"/>
  <c r="D1417" i="18"/>
  <c r="B1418" i="18"/>
  <c r="C1418" i="18"/>
  <c r="D1418" i="18"/>
  <c r="B1419" i="18"/>
  <c r="C1419" i="18"/>
  <c r="D1419" i="18"/>
  <c r="B1420" i="18"/>
  <c r="C1420" i="18"/>
  <c r="D1420" i="18"/>
  <c r="B1421" i="18"/>
  <c r="C1421" i="18"/>
  <c r="D1421" i="18"/>
  <c r="B1422" i="18"/>
  <c r="C1422" i="18"/>
  <c r="D1422" i="18"/>
  <c r="B1423" i="18"/>
  <c r="C1423" i="18"/>
  <c r="D1423" i="18"/>
  <c r="B1424" i="18"/>
  <c r="C1424" i="18"/>
  <c r="D1424" i="18"/>
  <c r="B1425" i="18"/>
  <c r="C1425" i="18"/>
  <c r="D1425" i="18"/>
  <c r="B1426" i="18"/>
  <c r="C1426" i="18"/>
  <c r="D1426" i="18"/>
  <c r="B1427" i="18"/>
  <c r="C1427" i="18"/>
  <c r="D1427" i="18"/>
  <c r="B1428" i="18"/>
  <c r="C1428" i="18"/>
  <c r="D1428" i="18"/>
  <c r="B1429" i="18"/>
  <c r="C1429" i="18"/>
  <c r="D1429" i="18"/>
  <c r="B1430" i="18"/>
  <c r="C1430" i="18"/>
  <c r="D1430" i="18"/>
  <c r="B1431" i="18"/>
  <c r="C1431" i="18"/>
  <c r="D1431" i="18"/>
  <c r="B1432" i="18"/>
  <c r="C1432" i="18"/>
  <c r="D1432" i="18"/>
  <c r="B1433" i="18"/>
  <c r="C1433" i="18"/>
  <c r="D1433" i="18"/>
  <c r="B1434" i="18"/>
  <c r="C1434" i="18"/>
  <c r="D1434" i="18"/>
  <c r="B1435" i="18"/>
  <c r="C1435" i="18"/>
  <c r="D1435" i="18"/>
  <c r="B1436" i="18"/>
  <c r="C1436" i="18"/>
  <c r="D1436" i="18"/>
  <c r="B1437" i="18"/>
  <c r="C1437" i="18"/>
  <c r="D1437" i="18"/>
  <c r="B1438" i="18"/>
  <c r="C1438" i="18"/>
  <c r="D1438" i="18"/>
  <c r="B1439" i="18"/>
  <c r="C1439" i="18"/>
  <c r="D1439" i="18"/>
  <c r="B1440" i="18"/>
  <c r="C1440" i="18"/>
  <c r="D1440" i="18"/>
  <c r="B1441" i="18"/>
  <c r="C1441" i="18"/>
  <c r="D1441" i="18"/>
  <c r="B1442" i="18"/>
  <c r="C1442" i="18"/>
  <c r="D1442" i="18"/>
  <c r="B1443" i="18"/>
  <c r="C1443" i="18"/>
  <c r="D1443" i="18"/>
  <c r="B1444" i="18"/>
  <c r="C1444" i="18"/>
  <c r="D1444" i="18"/>
  <c r="B1445" i="18"/>
  <c r="C1445" i="18"/>
  <c r="D1445" i="18"/>
  <c r="B1446" i="18"/>
  <c r="C1446" i="18"/>
  <c r="D1446" i="18"/>
  <c r="B1447" i="18"/>
  <c r="C1447" i="18"/>
  <c r="D1447" i="18"/>
  <c r="B1448" i="18"/>
  <c r="C1448" i="18"/>
  <c r="D1448" i="18"/>
  <c r="B1449" i="18"/>
  <c r="C1449" i="18"/>
  <c r="D1449" i="18"/>
  <c r="B1450" i="18"/>
  <c r="C1450" i="18"/>
  <c r="D1450" i="18"/>
  <c r="B1451" i="18"/>
  <c r="C1451" i="18"/>
  <c r="D1451" i="18"/>
  <c r="B1452" i="18"/>
  <c r="C1452" i="18"/>
  <c r="D1452" i="18"/>
  <c r="B1453" i="18"/>
  <c r="C1453" i="18"/>
  <c r="D1453" i="18"/>
  <c r="B1454" i="18"/>
  <c r="C1454" i="18"/>
  <c r="D1454" i="18"/>
  <c r="B1455" i="18"/>
  <c r="C1455" i="18"/>
  <c r="D1455" i="18"/>
  <c r="B1456" i="18"/>
  <c r="C1456" i="18"/>
  <c r="D1456" i="18"/>
  <c r="B1457" i="18"/>
  <c r="C1457" i="18"/>
  <c r="D1457" i="18"/>
  <c r="B1458" i="18"/>
  <c r="C1458" i="18"/>
  <c r="D1458" i="18"/>
  <c r="B1459" i="18"/>
  <c r="C1459" i="18"/>
  <c r="D1459" i="18"/>
  <c r="B1460" i="18"/>
  <c r="C1460" i="18"/>
  <c r="D1460" i="18"/>
  <c r="B1461" i="18"/>
  <c r="C1461" i="18"/>
  <c r="D1461" i="18"/>
  <c r="B1462" i="18"/>
  <c r="C1462" i="18"/>
  <c r="D1462" i="18"/>
  <c r="B1463" i="18"/>
  <c r="C1463" i="18"/>
  <c r="D1463" i="18"/>
  <c r="B1464" i="18"/>
  <c r="C1464" i="18"/>
  <c r="D1464" i="18"/>
  <c r="B1465" i="18"/>
  <c r="C1465" i="18"/>
  <c r="D1465" i="18"/>
  <c r="B1466" i="18"/>
  <c r="C1466" i="18"/>
  <c r="D1466" i="18"/>
  <c r="B1467" i="18"/>
  <c r="C1467" i="18"/>
  <c r="D1467" i="18"/>
  <c r="B1468" i="18"/>
  <c r="C1468" i="18"/>
  <c r="D1468" i="18"/>
  <c r="B1469" i="18"/>
  <c r="C1469" i="18"/>
  <c r="D1469" i="18"/>
  <c r="B1470" i="18"/>
  <c r="C1470" i="18"/>
  <c r="D1470" i="18"/>
  <c r="B1471" i="18"/>
  <c r="C1471" i="18"/>
  <c r="D1471" i="18"/>
  <c r="B1472" i="18"/>
  <c r="C1472" i="18"/>
  <c r="D1472" i="18"/>
  <c r="B1473" i="18"/>
  <c r="C1473" i="18"/>
  <c r="D1473" i="18"/>
  <c r="B1474" i="18"/>
  <c r="C1474" i="18"/>
  <c r="D1474" i="18"/>
  <c r="B1475" i="18"/>
  <c r="C1475" i="18"/>
  <c r="D1475" i="18"/>
  <c r="B1476" i="18"/>
  <c r="C1476" i="18"/>
  <c r="D1476" i="18"/>
  <c r="B1477" i="18"/>
  <c r="C1477" i="18"/>
  <c r="D1477" i="18"/>
  <c r="B1478" i="18"/>
  <c r="C1478" i="18"/>
  <c r="D1478" i="18"/>
  <c r="B1479" i="18"/>
  <c r="C1479" i="18"/>
  <c r="D1479" i="18"/>
  <c r="B1480" i="18"/>
  <c r="C1480" i="18"/>
  <c r="D1480" i="18"/>
  <c r="B1481" i="18"/>
  <c r="C1481" i="18"/>
  <c r="D1481" i="18"/>
  <c r="B1482" i="18"/>
  <c r="C1482" i="18"/>
  <c r="D1482" i="18"/>
  <c r="B1483" i="18"/>
  <c r="C1483" i="18"/>
  <c r="D1483" i="18"/>
  <c r="B1484" i="18"/>
  <c r="C1484" i="18"/>
  <c r="D1484" i="18"/>
  <c r="B1485" i="18"/>
  <c r="C1485" i="18"/>
  <c r="D1485" i="18"/>
  <c r="B1486" i="18"/>
  <c r="C1486" i="18"/>
  <c r="D1486" i="18"/>
  <c r="B1487" i="18"/>
  <c r="C1487" i="18"/>
  <c r="D1487" i="18"/>
  <c r="B1488" i="18"/>
  <c r="C1488" i="18"/>
  <c r="D1488" i="18"/>
  <c r="B1489" i="18"/>
  <c r="C1489" i="18"/>
  <c r="D1489" i="18"/>
  <c r="B1490" i="18"/>
  <c r="C1490" i="18"/>
  <c r="D1490" i="18"/>
  <c r="B1491" i="18"/>
  <c r="C1491" i="18"/>
  <c r="D1491" i="18"/>
  <c r="B1492" i="18"/>
  <c r="C1492" i="18"/>
  <c r="D1492" i="18"/>
  <c r="B1493" i="18"/>
  <c r="C1493" i="18"/>
  <c r="D1493" i="18"/>
  <c r="B1494" i="18"/>
  <c r="C1494" i="18"/>
  <c r="D1494" i="18"/>
  <c r="B1495" i="18"/>
  <c r="C1495" i="18"/>
  <c r="D1495" i="18"/>
  <c r="B1496" i="18"/>
  <c r="C1496" i="18"/>
  <c r="D1496" i="18"/>
  <c r="B1497" i="18"/>
  <c r="C1497" i="18"/>
  <c r="D1497" i="18"/>
  <c r="B1498" i="18"/>
  <c r="C1498" i="18"/>
  <c r="D1498" i="18"/>
  <c r="B1499" i="18"/>
  <c r="C1499" i="18"/>
  <c r="D1499" i="18"/>
  <c r="B1500" i="18"/>
  <c r="C1500" i="18"/>
  <c r="D1500" i="18"/>
  <c r="B1501" i="18"/>
  <c r="C1501" i="18"/>
  <c r="D1501" i="18"/>
  <c r="B1502" i="18"/>
  <c r="C1502" i="18"/>
  <c r="D1502" i="18"/>
  <c r="B1503" i="18"/>
  <c r="C1503" i="18"/>
  <c r="D1503" i="18"/>
  <c r="B1504" i="18"/>
  <c r="C1504" i="18"/>
  <c r="D1504" i="18"/>
  <c r="B1505" i="18"/>
  <c r="C1505" i="18"/>
  <c r="D1505" i="18"/>
  <c r="B1506" i="18"/>
  <c r="C1506" i="18"/>
  <c r="D1506" i="18"/>
  <c r="B1507" i="18"/>
  <c r="C1507" i="18"/>
  <c r="D1507" i="18"/>
  <c r="B1508" i="18"/>
  <c r="C1508" i="18"/>
  <c r="D1508" i="18"/>
  <c r="B1509" i="18"/>
  <c r="C1509" i="18"/>
  <c r="D1509" i="18"/>
  <c r="B1510" i="18"/>
  <c r="C1510" i="18"/>
  <c r="D1510" i="18"/>
  <c r="B1511" i="18"/>
  <c r="C1511" i="18"/>
  <c r="D1511" i="18"/>
  <c r="B1512" i="18"/>
  <c r="C1512" i="18"/>
  <c r="D1512" i="18"/>
  <c r="B1513" i="18"/>
  <c r="C1513" i="18"/>
  <c r="D1513" i="18"/>
  <c r="B1514" i="18"/>
  <c r="C1514" i="18"/>
  <c r="D1514" i="18"/>
  <c r="B1515" i="18"/>
  <c r="C1515" i="18"/>
  <c r="D1515" i="18"/>
  <c r="B1516" i="18"/>
  <c r="C1516" i="18"/>
  <c r="D1516" i="18"/>
  <c r="B1517" i="18"/>
  <c r="C1517" i="18"/>
  <c r="D1517" i="18"/>
  <c r="B1518" i="18"/>
  <c r="C1518" i="18"/>
  <c r="D1518" i="18"/>
  <c r="B1519" i="18"/>
  <c r="C1519" i="18"/>
  <c r="D1519" i="18"/>
  <c r="B1520" i="18"/>
  <c r="C1520" i="18"/>
  <c r="D1520" i="18"/>
  <c r="B1521" i="18"/>
  <c r="C1521" i="18"/>
  <c r="D1521" i="18"/>
  <c r="B1522" i="18"/>
  <c r="C1522" i="18"/>
  <c r="D1522" i="18"/>
  <c r="B1523" i="18"/>
  <c r="C1523" i="18"/>
  <c r="D1523" i="18"/>
  <c r="B1524" i="18"/>
  <c r="C1524" i="18"/>
  <c r="D1524" i="18"/>
  <c r="B1525" i="18"/>
  <c r="C1525" i="18"/>
  <c r="D1525" i="18"/>
  <c r="B1526" i="18"/>
  <c r="C1526" i="18"/>
  <c r="D1526" i="18"/>
  <c r="B1527" i="18"/>
  <c r="C1527" i="18"/>
  <c r="D1527" i="18"/>
  <c r="B1528" i="18"/>
  <c r="C1528" i="18"/>
  <c r="D1528" i="18"/>
  <c r="B1529" i="18"/>
  <c r="C1529" i="18"/>
  <c r="D1529" i="18"/>
  <c r="B1530" i="18"/>
  <c r="C1530" i="18"/>
  <c r="D1530" i="18"/>
  <c r="B1531" i="18"/>
  <c r="C1531" i="18"/>
  <c r="D1531" i="18"/>
  <c r="B1532" i="18"/>
  <c r="C1532" i="18"/>
  <c r="D1532" i="18"/>
  <c r="B1533" i="18"/>
  <c r="C1533" i="18"/>
  <c r="D1533" i="18"/>
  <c r="B1534" i="18"/>
  <c r="C1534" i="18"/>
  <c r="D1534" i="18"/>
  <c r="B1535" i="18"/>
  <c r="C1535" i="18"/>
  <c r="D1535" i="18"/>
  <c r="B1536" i="18"/>
  <c r="C1536" i="18"/>
  <c r="D1536" i="18"/>
  <c r="B1537" i="18"/>
  <c r="C1537" i="18"/>
  <c r="D1537" i="18"/>
  <c r="B1538" i="18"/>
  <c r="C1538" i="18"/>
  <c r="D1538" i="18"/>
  <c r="B1539" i="18"/>
  <c r="C1539" i="18"/>
  <c r="D1539" i="18"/>
  <c r="B1540" i="18"/>
  <c r="C1540" i="18"/>
  <c r="D1540" i="18"/>
  <c r="B1541" i="18"/>
  <c r="C1541" i="18"/>
  <c r="D1541" i="18"/>
  <c r="B1542" i="18"/>
  <c r="C1542" i="18"/>
  <c r="D1542" i="18"/>
  <c r="B1543" i="18"/>
  <c r="C1543" i="18"/>
  <c r="D1543" i="18"/>
  <c r="B1544" i="18"/>
  <c r="C1544" i="18"/>
  <c r="D1544" i="18"/>
  <c r="B1545" i="18"/>
  <c r="C1545" i="18"/>
  <c r="D1545" i="18"/>
  <c r="B1546" i="18"/>
  <c r="C1546" i="18"/>
  <c r="D1546" i="18"/>
  <c r="B1547" i="18"/>
  <c r="C1547" i="18"/>
  <c r="D1547" i="18"/>
  <c r="B1548" i="18"/>
  <c r="C1548" i="18"/>
  <c r="D1548" i="18"/>
  <c r="B1549" i="18"/>
  <c r="C1549" i="18"/>
  <c r="D1549" i="18"/>
  <c r="B1550" i="18"/>
  <c r="C1550" i="18"/>
  <c r="D1550" i="18"/>
  <c r="B1551" i="18"/>
  <c r="C1551" i="18"/>
  <c r="D1551" i="18"/>
  <c r="B1552" i="18"/>
  <c r="C1552" i="18"/>
  <c r="D1552" i="18"/>
  <c r="B1553" i="18"/>
  <c r="C1553" i="18"/>
  <c r="D1553" i="18"/>
  <c r="B1554" i="18"/>
  <c r="C1554" i="18"/>
  <c r="D1554" i="18"/>
  <c r="B1555" i="18"/>
  <c r="C1555" i="18"/>
  <c r="D1555" i="18"/>
  <c r="B1556" i="18"/>
  <c r="C1556" i="18"/>
  <c r="D1556" i="18"/>
  <c r="B1557" i="18"/>
  <c r="C1557" i="18"/>
  <c r="D1557" i="18"/>
  <c r="B1558" i="18"/>
  <c r="C1558" i="18"/>
  <c r="D1558" i="18"/>
  <c r="B1559" i="18"/>
  <c r="C1559" i="18"/>
  <c r="D1559" i="18"/>
  <c r="B1560" i="18"/>
  <c r="C1560" i="18"/>
  <c r="D1560" i="18"/>
  <c r="B1561" i="18"/>
  <c r="C1561" i="18"/>
  <c r="D1561" i="18"/>
  <c r="B1562" i="18"/>
  <c r="C1562" i="18"/>
  <c r="D1562" i="18"/>
  <c r="B1563" i="18"/>
  <c r="C1563" i="18"/>
  <c r="D1563" i="18"/>
  <c r="B1564" i="18"/>
  <c r="C1564" i="18"/>
  <c r="D1564" i="18"/>
  <c r="B1565" i="18"/>
  <c r="C1565" i="18"/>
  <c r="D1565" i="18"/>
  <c r="B1566" i="18"/>
  <c r="C1566" i="18"/>
  <c r="D1566" i="18"/>
  <c r="B1567" i="18"/>
  <c r="C1567" i="18"/>
  <c r="D1567" i="18"/>
  <c r="B1568" i="18"/>
  <c r="C1568" i="18"/>
  <c r="D1568" i="18"/>
  <c r="B1569" i="18"/>
  <c r="C1569" i="18"/>
  <c r="D1569" i="18"/>
  <c r="B1570" i="18"/>
  <c r="C1570" i="18"/>
  <c r="D1570" i="18"/>
  <c r="B1571" i="18"/>
  <c r="C1571" i="18"/>
  <c r="D1571" i="18"/>
  <c r="B1572" i="18"/>
  <c r="C1572" i="18"/>
  <c r="D1572" i="18"/>
  <c r="B1573" i="18"/>
  <c r="C1573" i="18"/>
  <c r="D1573" i="18"/>
  <c r="B1574" i="18"/>
  <c r="C1574" i="18"/>
  <c r="D1574" i="18"/>
  <c r="B1575" i="18"/>
  <c r="C1575" i="18"/>
  <c r="D1575" i="18"/>
  <c r="B1576" i="18"/>
  <c r="C1576" i="18"/>
  <c r="D1576" i="18"/>
  <c r="B1577" i="18"/>
  <c r="C1577" i="18"/>
  <c r="D1577" i="18"/>
  <c r="B1578" i="18"/>
  <c r="C1578" i="18"/>
  <c r="D1578" i="18"/>
  <c r="B1579" i="18"/>
  <c r="C1579" i="18"/>
  <c r="D1579" i="18"/>
  <c r="B1580" i="18"/>
  <c r="C1580" i="18"/>
  <c r="D1580" i="18"/>
  <c r="B1581" i="18"/>
  <c r="C1581" i="18"/>
  <c r="D1581" i="18"/>
  <c r="B1582" i="18"/>
  <c r="C1582" i="18"/>
  <c r="D1582" i="18"/>
  <c r="B1583" i="18"/>
  <c r="C1583" i="18"/>
  <c r="D1583" i="18"/>
  <c r="B1584" i="18"/>
  <c r="C1584" i="18"/>
  <c r="D1584" i="18"/>
  <c r="B1585" i="18"/>
  <c r="C1585" i="18"/>
  <c r="D1585" i="18"/>
  <c r="B1586" i="18"/>
  <c r="C1586" i="18"/>
  <c r="D1586" i="18"/>
  <c r="B1587" i="18"/>
  <c r="C1587" i="18"/>
  <c r="D1587" i="18"/>
  <c r="B1588" i="18"/>
  <c r="C1588" i="18"/>
  <c r="D1588" i="18"/>
  <c r="B1589" i="18"/>
  <c r="C1589" i="18"/>
  <c r="D1589" i="18"/>
  <c r="B1590" i="18"/>
  <c r="C1590" i="18"/>
  <c r="D1590" i="18"/>
  <c r="B1591" i="18"/>
  <c r="C1591" i="18"/>
  <c r="D1591" i="18"/>
  <c r="B1592" i="18"/>
  <c r="C1592" i="18"/>
  <c r="D1592" i="18"/>
  <c r="B1593" i="18"/>
  <c r="C1593" i="18"/>
  <c r="D1593" i="18"/>
  <c r="B1594" i="18"/>
  <c r="C1594" i="18"/>
  <c r="D1594" i="18"/>
  <c r="B1595" i="18"/>
  <c r="C1595" i="18"/>
  <c r="D1595" i="18"/>
  <c r="B1596" i="18"/>
  <c r="C1596" i="18"/>
  <c r="D1596" i="18"/>
  <c r="B1597" i="18"/>
  <c r="C1597" i="18"/>
  <c r="D1597" i="18"/>
  <c r="B1598" i="18"/>
  <c r="C1598" i="18"/>
  <c r="D1598" i="18"/>
  <c r="B1599" i="18"/>
  <c r="C1599" i="18"/>
  <c r="D1599" i="18"/>
  <c r="B1600" i="18"/>
  <c r="C1600" i="18"/>
  <c r="D1600" i="18"/>
  <c r="B1601" i="18"/>
  <c r="C1601" i="18"/>
  <c r="D1601" i="18"/>
  <c r="B1602" i="18"/>
  <c r="C1602" i="18"/>
  <c r="D1602" i="18"/>
  <c r="B1603" i="18"/>
  <c r="C1603" i="18"/>
  <c r="D1603" i="18"/>
  <c r="B1604" i="18"/>
  <c r="C1604" i="18"/>
  <c r="D1604" i="18"/>
  <c r="B1605" i="18"/>
  <c r="C1605" i="18"/>
  <c r="D1605" i="18"/>
  <c r="B1606" i="18"/>
  <c r="C1606" i="18"/>
  <c r="D1606" i="18"/>
  <c r="B1607" i="18"/>
  <c r="C1607" i="18"/>
  <c r="D1607" i="18"/>
  <c r="B1608" i="18"/>
  <c r="C1608" i="18"/>
  <c r="D1608" i="18"/>
  <c r="B1609" i="18"/>
  <c r="C1609" i="18"/>
  <c r="D1609" i="18"/>
  <c r="B1610" i="18"/>
  <c r="C1610" i="18"/>
  <c r="D1610" i="18"/>
  <c r="B1611" i="18"/>
  <c r="C1611" i="18"/>
  <c r="D1611" i="18"/>
  <c r="B1612" i="18"/>
  <c r="C1612" i="18"/>
  <c r="D1612" i="18"/>
  <c r="B1613" i="18"/>
  <c r="C1613" i="18"/>
  <c r="D1613" i="18"/>
  <c r="B1614" i="18"/>
  <c r="C1614" i="18"/>
  <c r="D1614" i="18"/>
  <c r="B1615" i="18"/>
  <c r="C1615" i="18"/>
  <c r="D1615" i="18"/>
  <c r="B1616" i="18"/>
  <c r="C1616" i="18"/>
  <c r="D1616" i="18"/>
  <c r="B1617" i="18"/>
  <c r="C1617" i="18"/>
  <c r="D1617" i="18"/>
  <c r="B1618" i="18"/>
  <c r="C1618" i="18"/>
  <c r="D1618" i="18"/>
  <c r="B1619" i="18"/>
  <c r="C1619" i="18"/>
  <c r="D1619" i="18"/>
  <c r="B1620" i="18"/>
  <c r="C1620" i="18"/>
  <c r="D1620" i="18"/>
  <c r="B1621" i="18"/>
  <c r="C1621" i="18"/>
  <c r="D1621" i="18"/>
  <c r="B1622" i="18"/>
  <c r="C1622" i="18"/>
  <c r="D1622" i="18"/>
  <c r="B1623" i="18"/>
  <c r="C1623" i="18"/>
  <c r="D1623" i="18"/>
  <c r="B1624" i="18"/>
  <c r="C1624" i="18"/>
  <c r="D1624" i="18"/>
  <c r="B1625" i="18"/>
  <c r="C1625" i="18"/>
  <c r="D1625" i="18"/>
  <c r="B1626" i="18"/>
  <c r="C1626" i="18"/>
  <c r="D1626" i="18"/>
  <c r="B1627" i="18"/>
  <c r="C1627" i="18"/>
  <c r="D1627" i="18"/>
  <c r="B1628" i="18"/>
  <c r="C1628" i="18"/>
  <c r="D1628" i="18"/>
  <c r="B1629" i="18"/>
  <c r="C1629" i="18"/>
  <c r="D1629" i="18"/>
  <c r="B1630" i="18"/>
  <c r="C1630" i="18"/>
  <c r="D1630" i="18"/>
  <c r="B1631" i="18"/>
  <c r="C1631" i="18"/>
  <c r="D1631" i="18"/>
  <c r="B1632" i="18"/>
  <c r="C1632" i="18"/>
  <c r="D1632" i="18"/>
  <c r="B1633" i="18"/>
  <c r="C1633" i="18"/>
  <c r="D1633" i="18"/>
  <c r="B1634" i="18"/>
  <c r="C1634" i="18"/>
  <c r="D1634" i="18"/>
  <c r="B1635" i="18"/>
  <c r="C1635" i="18"/>
  <c r="D1635" i="18"/>
  <c r="B1636" i="18"/>
  <c r="C1636" i="18"/>
  <c r="D1636" i="18"/>
  <c r="B1637" i="18"/>
  <c r="C1637" i="18"/>
  <c r="D1637" i="18"/>
  <c r="B1638" i="18"/>
  <c r="C1638" i="18"/>
  <c r="D1638" i="18"/>
  <c r="B1639" i="18"/>
  <c r="C1639" i="18"/>
  <c r="D1639" i="18"/>
  <c r="B1640" i="18"/>
  <c r="C1640" i="18"/>
  <c r="D1640" i="18"/>
  <c r="B1641" i="18"/>
  <c r="C1641" i="18"/>
  <c r="D1641" i="18"/>
  <c r="B1642" i="18"/>
  <c r="C1642" i="18"/>
  <c r="D1642" i="18"/>
  <c r="B1643" i="18"/>
  <c r="C1643" i="18"/>
  <c r="D1643" i="18"/>
  <c r="B1644" i="18"/>
  <c r="C1644" i="18"/>
  <c r="D1644" i="18"/>
  <c r="B1645" i="18"/>
  <c r="C1645" i="18"/>
  <c r="D1645" i="18"/>
  <c r="B1646" i="18"/>
  <c r="C1646" i="18"/>
  <c r="D1646" i="18"/>
  <c r="B1647" i="18"/>
  <c r="C1647" i="18"/>
  <c r="D1647" i="18"/>
  <c r="B1648" i="18"/>
  <c r="C1648" i="18"/>
  <c r="D1648" i="18"/>
  <c r="B1649" i="18"/>
  <c r="C1649" i="18"/>
  <c r="D1649" i="18"/>
  <c r="B1650" i="18"/>
  <c r="C1650" i="18"/>
  <c r="D1650" i="18"/>
  <c r="B1651" i="18"/>
  <c r="C1651" i="18"/>
  <c r="D1651" i="18"/>
  <c r="B1652" i="18"/>
  <c r="C1652" i="18"/>
  <c r="D1652" i="18"/>
  <c r="B1653" i="18"/>
  <c r="C1653" i="18"/>
  <c r="D1653" i="18"/>
  <c r="B1654" i="18"/>
  <c r="C1654" i="18"/>
  <c r="D1654" i="18"/>
  <c r="B1655" i="18"/>
  <c r="C1655" i="18"/>
  <c r="D1655" i="18"/>
  <c r="B1656" i="18"/>
  <c r="C1656" i="18"/>
  <c r="D1656" i="18"/>
  <c r="B1657" i="18"/>
  <c r="C1657" i="18"/>
  <c r="D1657" i="18"/>
  <c r="B1658" i="18"/>
  <c r="C1658" i="18"/>
  <c r="D1658" i="18"/>
  <c r="B1659" i="18"/>
  <c r="C1659" i="18"/>
  <c r="D1659" i="18"/>
  <c r="B1660" i="18"/>
  <c r="C1660" i="18"/>
  <c r="D1660" i="18"/>
  <c r="B1661" i="18"/>
  <c r="C1661" i="18"/>
  <c r="D1661" i="18"/>
  <c r="B1662" i="18"/>
  <c r="C1662" i="18"/>
  <c r="D1662" i="18"/>
  <c r="B1663" i="18"/>
  <c r="C1663" i="18"/>
  <c r="D1663" i="18"/>
  <c r="B1664" i="18"/>
  <c r="C1664" i="18"/>
  <c r="D1664" i="18"/>
  <c r="B1665" i="18"/>
  <c r="C1665" i="18"/>
  <c r="D1665" i="18"/>
  <c r="B1666" i="18"/>
  <c r="C1666" i="18"/>
  <c r="D1666" i="18"/>
  <c r="B1667" i="18"/>
  <c r="C1667" i="18"/>
  <c r="D1667" i="18"/>
  <c r="B1668" i="18"/>
  <c r="C1668" i="18"/>
  <c r="D1668" i="18"/>
  <c r="B1669" i="18"/>
  <c r="C1669" i="18"/>
  <c r="D1669" i="18"/>
  <c r="B1670" i="18"/>
  <c r="C1670" i="18"/>
  <c r="D1670" i="18"/>
  <c r="B1671" i="18"/>
  <c r="C1671" i="18"/>
  <c r="D1671" i="18"/>
  <c r="B1672" i="18"/>
  <c r="C1672" i="18"/>
  <c r="D1672" i="18"/>
  <c r="B1673" i="18"/>
  <c r="C1673" i="18"/>
  <c r="D1673" i="18"/>
  <c r="B1674" i="18"/>
  <c r="C1674" i="18"/>
  <c r="D1674" i="18"/>
  <c r="B1675" i="18"/>
  <c r="C1675" i="18"/>
  <c r="D1675" i="18"/>
  <c r="B1676" i="18"/>
  <c r="C1676" i="18"/>
  <c r="D1676" i="18"/>
  <c r="B1677" i="18"/>
  <c r="C1677" i="18"/>
  <c r="D1677" i="18"/>
  <c r="B1678" i="18"/>
  <c r="C1678" i="18"/>
  <c r="D1678" i="18"/>
  <c r="B1679" i="18"/>
  <c r="C1679" i="18"/>
  <c r="D1679" i="18"/>
  <c r="B1680" i="18"/>
  <c r="C1680" i="18"/>
  <c r="D1680" i="18"/>
  <c r="B1681" i="18"/>
  <c r="C1681" i="18"/>
  <c r="D1681" i="18"/>
  <c r="B1682" i="18"/>
  <c r="C1682" i="18"/>
  <c r="D1682" i="18"/>
  <c r="B1683" i="18"/>
  <c r="C1683" i="18"/>
  <c r="D1683" i="18"/>
  <c r="B1684" i="18"/>
  <c r="C1684" i="18"/>
  <c r="D1684" i="18"/>
  <c r="B1685" i="18"/>
  <c r="C1685" i="18"/>
  <c r="D1685" i="18"/>
  <c r="B1686" i="18"/>
  <c r="C1686" i="18"/>
  <c r="D1686" i="18"/>
  <c r="B1687" i="18"/>
  <c r="C1687" i="18"/>
  <c r="D1687" i="18"/>
  <c r="B1688" i="18"/>
  <c r="C1688" i="18"/>
  <c r="D1688" i="18"/>
  <c r="B1689" i="18"/>
  <c r="C1689" i="18"/>
  <c r="D1689" i="18"/>
  <c r="B1690" i="18"/>
  <c r="C1690" i="18"/>
  <c r="D1690" i="18"/>
  <c r="B1691" i="18"/>
  <c r="C1691" i="18"/>
  <c r="D1691" i="18"/>
  <c r="B1692" i="18"/>
  <c r="C1692" i="18"/>
  <c r="D1692" i="18"/>
  <c r="B1693" i="18"/>
  <c r="C1693" i="18"/>
  <c r="D1693" i="18"/>
  <c r="B1694" i="18"/>
  <c r="C1694" i="18"/>
  <c r="D1694" i="18"/>
  <c r="B1695" i="18"/>
  <c r="C1695" i="18"/>
  <c r="D1695" i="18"/>
  <c r="B1696" i="18"/>
  <c r="C1696" i="18"/>
  <c r="D1696" i="18"/>
  <c r="B1697" i="18"/>
  <c r="C1697" i="18"/>
  <c r="D1697" i="18"/>
  <c r="B1698" i="18"/>
  <c r="C1698" i="18"/>
  <c r="D1698" i="18"/>
  <c r="B1699" i="18"/>
  <c r="C1699" i="18"/>
  <c r="D1699" i="18"/>
  <c r="B1700" i="18"/>
  <c r="C1700" i="18"/>
  <c r="D1700" i="18"/>
  <c r="B1701" i="18"/>
  <c r="C1701" i="18"/>
  <c r="D1701" i="18"/>
  <c r="B1702" i="18"/>
  <c r="C1702" i="18"/>
  <c r="D1702" i="18"/>
  <c r="B1703" i="18"/>
  <c r="C1703" i="18"/>
  <c r="D1703" i="18"/>
  <c r="B1704" i="18"/>
  <c r="C1704" i="18"/>
  <c r="D1704" i="18"/>
  <c r="B1705" i="18"/>
  <c r="C1705" i="18"/>
  <c r="D1705" i="18"/>
  <c r="B1706" i="18"/>
  <c r="C1706" i="18"/>
  <c r="D1706" i="18"/>
  <c r="B1707" i="18"/>
  <c r="C1707" i="18"/>
  <c r="D1707" i="18"/>
  <c r="B1708" i="18"/>
  <c r="C1708" i="18"/>
  <c r="D1708" i="18"/>
  <c r="B1709" i="18"/>
  <c r="C1709" i="18"/>
  <c r="D1709" i="18"/>
  <c r="B1710" i="18"/>
  <c r="C1710" i="18"/>
  <c r="D1710" i="18"/>
  <c r="B1711" i="18"/>
  <c r="C1711" i="18"/>
  <c r="D1711" i="18"/>
  <c r="B1712" i="18"/>
  <c r="C1712" i="18"/>
  <c r="D1712" i="18"/>
  <c r="B1713" i="18"/>
  <c r="C1713" i="18"/>
  <c r="D1713" i="18"/>
  <c r="B1714" i="18"/>
  <c r="C1714" i="18"/>
  <c r="D1714" i="18"/>
  <c r="B1715" i="18"/>
  <c r="C1715" i="18"/>
  <c r="D1715" i="18"/>
  <c r="B1716" i="18"/>
  <c r="C1716" i="18"/>
  <c r="D1716" i="18"/>
  <c r="B1717" i="18"/>
  <c r="C1717" i="18"/>
  <c r="D1717" i="18"/>
  <c r="B1718" i="18"/>
  <c r="C1718" i="18"/>
  <c r="D1718" i="18"/>
  <c r="B1719" i="18"/>
  <c r="C1719" i="18"/>
  <c r="D1719" i="18"/>
  <c r="B1720" i="18"/>
  <c r="C1720" i="18"/>
  <c r="D1720" i="18"/>
  <c r="B1721" i="18"/>
  <c r="C1721" i="18"/>
  <c r="D1721" i="18"/>
  <c r="B1722" i="18"/>
  <c r="C1722" i="18"/>
  <c r="D1722" i="18"/>
  <c r="B1723" i="18"/>
  <c r="C1723" i="18"/>
  <c r="D1723" i="18"/>
  <c r="B1724" i="18"/>
  <c r="C1724" i="18"/>
  <c r="D1724" i="18"/>
  <c r="B1725" i="18"/>
  <c r="C1725" i="18"/>
  <c r="D1725" i="18"/>
  <c r="B1726" i="18"/>
  <c r="C1726" i="18"/>
  <c r="D1726" i="18"/>
  <c r="B1727" i="18"/>
  <c r="C1727" i="18"/>
  <c r="D1727" i="18"/>
  <c r="B1728" i="18"/>
  <c r="C1728" i="18"/>
  <c r="D1728" i="18"/>
  <c r="B1729" i="18"/>
  <c r="C1729" i="18"/>
  <c r="D1729" i="18"/>
  <c r="B1730" i="18"/>
  <c r="C1730" i="18"/>
  <c r="D1730" i="18"/>
  <c r="B1731" i="18"/>
  <c r="C1731" i="18"/>
  <c r="D1731" i="18"/>
  <c r="B1732" i="18"/>
  <c r="C1732" i="18"/>
  <c r="D1732" i="18"/>
  <c r="B1733" i="18"/>
  <c r="C1733" i="18"/>
  <c r="D1733" i="18"/>
  <c r="B1734" i="18"/>
  <c r="C1734" i="18"/>
  <c r="D1734" i="18"/>
  <c r="B1735" i="18"/>
  <c r="C1735" i="18"/>
  <c r="D1735" i="18"/>
  <c r="B1736" i="18"/>
  <c r="C1736" i="18"/>
  <c r="D1736" i="18"/>
  <c r="B1737" i="18"/>
  <c r="C1737" i="18"/>
  <c r="D1737" i="18"/>
  <c r="B1738" i="18"/>
  <c r="C1738" i="18"/>
  <c r="D1738" i="18"/>
  <c r="B1739" i="18"/>
  <c r="C1739" i="18"/>
  <c r="D1739" i="18"/>
  <c r="B1740" i="18"/>
  <c r="C1740" i="18"/>
  <c r="D1740" i="18"/>
  <c r="B1741" i="18"/>
  <c r="C1741" i="18"/>
  <c r="D1741" i="18"/>
  <c r="B1742" i="18"/>
  <c r="C1742" i="18"/>
  <c r="D1742" i="18"/>
  <c r="B1743" i="18"/>
  <c r="C1743" i="18"/>
  <c r="D1743" i="18"/>
  <c r="B1744" i="18"/>
  <c r="C1744" i="18"/>
  <c r="D1744" i="18"/>
  <c r="B1745" i="18"/>
  <c r="C1745" i="18"/>
  <c r="D1745" i="18"/>
  <c r="B1746" i="18"/>
  <c r="C1746" i="18"/>
  <c r="D1746" i="18"/>
  <c r="B1747" i="18"/>
  <c r="C1747" i="18"/>
  <c r="D1747" i="18"/>
  <c r="B1748" i="18"/>
  <c r="C1748" i="18"/>
  <c r="D1748" i="18"/>
  <c r="B1749" i="18"/>
  <c r="C1749" i="18"/>
  <c r="D1749" i="18"/>
  <c r="B1750" i="18"/>
  <c r="C1750" i="18"/>
  <c r="D1750" i="18"/>
  <c r="B1751" i="18"/>
  <c r="C1751" i="18"/>
  <c r="D1751" i="18"/>
  <c r="B1752" i="18"/>
  <c r="C1752" i="18"/>
  <c r="D1752" i="18"/>
  <c r="B1753" i="18"/>
  <c r="C1753" i="18"/>
  <c r="D1753" i="18"/>
  <c r="B1754" i="18"/>
  <c r="C1754" i="18"/>
  <c r="D1754" i="18"/>
  <c r="B1755" i="18"/>
  <c r="C1755" i="18"/>
  <c r="D1755" i="18"/>
  <c r="B1756" i="18"/>
  <c r="C1756" i="18"/>
  <c r="D1756" i="18"/>
  <c r="B1757" i="18"/>
  <c r="C1757" i="18"/>
  <c r="D1757" i="18"/>
  <c r="B1758" i="18"/>
  <c r="C1758" i="18"/>
  <c r="D1758" i="18"/>
  <c r="B1759" i="18"/>
  <c r="C1759" i="18"/>
  <c r="D1759" i="18"/>
  <c r="B1760" i="18"/>
  <c r="C1760" i="18"/>
  <c r="D1760" i="18"/>
  <c r="B1761" i="18"/>
  <c r="C1761" i="18"/>
  <c r="D1761" i="18"/>
  <c r="B1762" i="18"/>
  <c r="C1762" i="18"/>
  <c r="D1762" i="18"/>
  <c r="B1763" i="18"/>
  <c r="C1763" i="18"/>
  <c r="D1763" i="18"/>
  <c r="B1764" i="18"/>
  <c r="C1764" i="18"/>
  <c r="D1764" i="18"/>
  <c r="B1765" i="18"/>
  <c r="C1765" i="18"/>
  <c r="D1765" i="18"/>
  <c r="B1766" i="18"/>
  <c r="C1766" i="18"/>
  <c r="D1766" i="18"/>
  <c r="B1767" i="18"/>
  <c r="C1767" i="18"/>
  <c r="D1767" i="18"/>
  <c r="B1768" i="18"/>
  <c r="C1768" i="18"/>
  <c r="D1768" i="18"/>
  <c r="B1769" i="18"/>
  <c r="C1769" i="18"/>
  <c r="D1769" i="18"/>
  <c r="B1770" i="18"/>
  <c r="C1770" i="18"/>
  <c r="D1770" i="18"/>
  <c r="B1771" i="18"/>
  <c r="C1771" i="18"/>
  <c r="D1771" i="18"/>
  <c r="B1772" i="18"/>
  <c r="C1772" i="18"/>
  <c r="D1772" i="18"/>
  <c r="B1773" i="18"/>
  <c r="C1773" i="18"/>
  <c r="D1773" i="18"/>
  <c r="B1774" i="18"/>
  <c r="C1774" i="18"/>
  <c r="D1774" i="18"/>
  <c r="B1775" i="18"/>
  <c r="C1775" i="18"/>
  <c r="D1775" i="18"/>
  <c r="B1776" i="18"/>
  <c r="C1776" i="18"/>
  <c r="D1776" i="18"/>
  <c r="B1777" i="18"/>
  <c r="C1777" i="18"/>
  <c r="D1777" i="18"/>
  <c r="B1778" i="18"/>
  <c r="C1778" i="18"/>
  <c r="D1778" i="18"/>
  <c r="B1779" i="18"/>
  <c r="C1779" i="18"/>
  <c r="D1779" i="18"/>
  <c r="B1780" i="18"/>
  <c r="C1780" i="18"/>
  <c r="D1780" i="18"/>
  <c r="B1781" i="18"/>
  <c r="C1781" i="18"/>
  <c r="D1781" i="18"/>
  <c r="B1782" i="18"/>
  <c r="C1782" i="18"/>
  <c r="D1782" i="18"/>
  <c r="B1783" i="18"/>
  <c r="C1783" i="18"/>
  <c r="D1783" i="18"/>
  <c r="B1784" i="18"/>
  <c r="C1784" i="18"/>
  <c r="D1784" i="18"/>
  <c r="B1785" i="18"/>
  <c r="C1785" i="18"/>
  <c r="D1785" i="18"/>
  <c r="B1786" i="18"/>
  <c r="C1786" i="18"/>
  <c r="D1786" i="18"/>
  <c r="B1787" i="18"/>
  <c r="C1787" i="18"/>
  <c r="D1787" i="18"/>
  <c r="B1788" i="18"/>
  <c r="C1788" i="18"/>
  <c r="D1788" i="18"/>
  <c r="B1789" i="18"/>
  <c r="C1789" i="18"/>
  <c r="D1789" i="18"/>
  <c r="B1790" i="18"/>
  <c r="C1790" i="18"/>
  <c r="D1790" i="18"/>
  <c r="B1791" i="18"/>
  <c r="C1791" i="18"/>
  <c r="D1791" i="18"/>
  <c r="B1792" i="18"/>
  <c r="C1792" i="18"/>
  <c r="D1792" i="18"/>
  <c r="B1793" i="18"/>
  <c r="C1793" i="18"/>
  <c r="D1793" i="18"/>
  <c r="B1794" i="18"/>
  <c r="C1794" i="18"/>
  <c r="D1794" i="18"/>
  <c r="B1795" i="18"/>
  <c r="C1795" i="18"/>
  <c r="D1795" i="18"/>
  <c r="B1796" i="18"/>
  <c r="C1796" i="18"/>
  <c r="D1796" i="18"/>
  <c r="B1797" i="18"/>
  <c r="C1797" i="18"/>
  <c r="D1797" i="18"/>
  <c r="B1798" i="18"/>
  <c r="C1798" i="18"/>
  <c r="D1798" i="18"/>
  <c r="B1799" i="18"/>
  <c r="C1799" i="18"/>
  <c r="D1799" i="18"/>
  <c r="B1800" i="18"/>
  <c r="C1800" i="18"/>
  <c r="D1800" i="18"/>
  <c r="B1801" i="18"/>
  <c r="C1801" i="18"/>
  <c r="D1801" i="18"/>
  <c r="B1802" i="18"/>
  <c r="C1802" i="18"/>
  <c r="D1802" i="18"/>
  <c r="B1803" i="18"/>
  <c r="C1803" i="18"/>
  <c r="D1803" i="18"/>
  <c r="B1804" i="18"/>
  <c r="C1804" i="18"/>
  <c r="D1804" i="18"/>
  <c r="B1805" i="18"/>
  <c r="C1805" i="18"/>
  <c r="D1805" i="18"/>
  <c r="B1806" i="18"/>
  <c r="C1806" i="18"/>
  <c r="D1806" i="18"/>
  <c r="E1806" i="18" s="1"/>
  <c r="F1806" i="18" s="1"/>
  <c r="B1807" i="18"/>
  <c r="C1807" i="18"/>
  <c r="D1807" i="18"/>
  <c r="B1808" i="18"/>
  <c r="C1808" i="18"/>
  <c r="D1808" i="18"/>
  <c r="B1809" i="18"/>
  <c r="C1809" i="18"/>
  <c r="D1809" i="18"/>
  <c r="B1810" i="18"/>
  <c r="C1810" i="18"/>
  <c r="D1810" i="18"/>
  <c r="B1811" i="18"/>
  <c r="C1811" i="18"/>
  <c r="D1811" i="18"/>
  <c r="B1812" i="18"/>
  <c r="C1812" i="18"/>
  <c r="D1812" i="18"/>
  <c r="B1813" i="18"/>
  <c r="C1813" i="18"/>
  <c r="D1813" i="18"/>
  <c r="B1814" i="18"/>
  <c r="C1814" i="18"/>
  <c r="D1814" i="18"/>
  <c r="B1815" i="18"/>
  <c r="C1815" i="18"/>
  <c r="D1815" i="18"/>
  <c r="B1816" i="18"/>
  <c r="C1816" i="18"/>
  <c r="D1816" i="18"/>
  <c r="B1817" i="18"/>
  <c r="C1817" i="18"/>
  <c r="D1817" i="18"/>
  <c r="B1818" i="18"/>
  <c r="C1818" i="18"/>
  <c r="D1818" i="18"/>
  <c r="B1819" i="18"/>
  <c r="C1819" i="18"/>
  <c r="D1819" i="18"/>
  <c r="B1820" i="18"/>
  <c r="C1820" i="18"/>
  <c r="D1820" i="18"/>
  <c r="B1821" i="18"/>
  <c r="C1821" i="18"/>
  <c r="D1821" i="18"/>
  <c r="B1822" i="18"/>
  <c r="C1822" i="18"/>
  <c r="D1822" i="18"/>
  <c r="B1823" i="18"/>
  <c r="C1823" i="18"/>
  <c r="D1823" i="18"/>
  <c r="B1824" i="18"/>
  <c r="C1824" i="18"/>
  <c r="D1824" i="18"/>
  <c r="B1825" i="18"/>
  <c r="C1825" i="18"/>
  <c r="D1825" i="18"/>
  <c r="B1826" i="18"/>
  <c r="C1826" i="18"/>
  <c r="D1826" i="18"/>
  <c r="B1827" i="18"/>
  <c r="C1827" i="18"/>
  <c r="D1827" i="18"/>
  <c r="B1828" i="18"/>
  <c r="C1828" i="18"/>
  <c r="D1828" i="18"/>
  <c r="B1829" i="18"/>
  <c r="C1829" i="18"/>
  <c r="D1829" i="18"/>
  <c r="B1830" i="18"/>
  <c r="C1830" i="18"/>
  <c r="D1830" i="18"/>
  <c r="B1831" i="18"/>
  <c r="C1831" i="18"/>
  <c r="D1831" i="18"/>
  <c r="B1832" i="18"/>
  <c r="C1832" i="18"/>
  <c r="D1832" i="18"/>
  <c r="B1833" i="18"/>
  <c r="C1833" i="18"/>
  <c r="D1833" i="18"/>
  <c r="B1834" i="18"/>
  <c r="C1834" i="18"/>
  <c r="D1834" i="18"/>
  <c r="B1835" i="18"/>
  <c r="C1835" i="18"/>
  <c r="D1835" i="18"/>
  <c r="B1836" i="18"/>
  <c r="C1836" i="18"/>
  <c r="D1836" i="18"/>
  <c r="B1837" i="18"/>
  <c r="C1837" i="18"/>
  <c r="D1837" i="18"/>
  <c r="B1838" i="18"/>
  <c r="C1838" i="18"/>
  <c r="D1838" i="18"/>
  <c r="B1839" i="18"/>
  <c r="C1839" i="18"/>
  <c r="D1839" i="18"/>
  <c r="B1840" i="18"/>
  <c r="C1840" i="18"/>
  <c r="D1840" i="18"/>
  <c r="B1841" i="18"/>
  <c r="C1841" i="18"/>
  <c r="D1841" i="18"/>
  <c r="B1842" i="18"/>
  <c r="C1842" i="18"/>
  <c r="D1842" i="18"/>
  <c r="B1843" i="18"/>
  <c r="C1843" i="18"/>
  <c r="D1843" i="18"/>
  <c r="B1844" i="18"/>
  <c r="C1844" i="18"/>
  <c r="D1844" i="18"/>
  <c r="B1845" i="18"/>
  <c r="C1845" i="18"/>
  <c r="D1845" i="18"/>
  <c r="B1846" i="18"/>
  <c r="C1846" i="18"/>
  <c r="D1846" i="18"/>
  <c r="B1847" i="18"/>
  <c r="C1847" i="18"/>
  <c r="D1847" i="18"/>
  <c r="B1848" i="18"/>
  <c r="C1848" i="18"/>
  <c r="D1848" i="18"/>
  <c r="B1849" i="18"/>
  <c r="C1849" i="18"/>
  <c r="D1849" i="18"/>
  <c r="B1850" i="18"/>
  <c r="C1850" i="18"/>
  <c r="D1850" i="18"/>
  <c r="B1851" i="18"/>
  <c r="C1851" i="18"/>
  <c r="D1851" i="18"/>
  <c r="B1852" i="18"/>
  <c r="C1852" i="18"/>
  <c r="D1852" i="18"/>
  <c r="B1853" i="18"/>
  <c r="C1853" i="18"/>
  <c r="D1853" i="18"/>
  <c r="B1854" i="18"/>
  <c r="C1854" i="18"/>
  <c r="D1854" i="18"/>
  <c r="B1855" i="18"/>
  <c r="C1855" i="18"/>
  <c r="D1855" i="18"/>
  <c r="B1856" i="18"/>
  <c r="C1856" i="18"/>
  <c r="D1856" i="18"/>
  <c r="B1857" i="18"/>
  <c r="C1857" i="18"/>
  <c r="D1857" i="18"/>
  <c r="B1858" i="18"/>
  <c r="C1858" i="18"/>
  <c r="D1858" i="18"/>
  <c r="B1859" i="18"/>
  <c r="C1859" i="18"/>
  <c r="D1859" i="18"/>
  <c r="B1860" i="18"/>
  <c r="C1860" i="18"/>
  <c r="D1860" i="18"/>
  <c r="B1861" i="18"/>
  <c r="C1861" i="18"/>
  <c r="D1861" i="18"/>
  <c r="B1862" i="18"/>
  <c r="C1862" i="18"/>
  <c r="D1862" i="18"/>
  <c r="B1863" i="18"/>
  <c r="C1863" i="18"/>
  <c r="D1863" i="18"/>
  <c r="B1864" i="18"/>
  <c r="C1864" i="18"/>
  <c r="D1864" i="18"/>
  <c r="B1865" i="18"/>
  <c r="C1865" i="18"/>
  <c r="D1865" i="18"/>
  <c r="B1866" i="18"/>
  <c r="C1866" i="18"/>
  <c r="D1866" i="18"/>
  <c r="B1867" i="18"/>
  <c r="C1867" i="18"/>
  <c r="D1867" i="18"/>
  <c r="B1868" i="18"/>
  <c r="C1868" i="18"/>
  <c r="D1868" i="18"/>
  <c r="B1869" i="18"/>
  <c r="C1869" i="18"/>
  <c r="D1869" i="18"/>
  <c r="B1870" i="18"/>
  <c r="C1870" i="18"/>
  <c r="D1870" i="18"/>
  <c r="B1871" i="18"/>
  <c r="C1871" i="18"/>
  <c r="D1871" i="18"/>
  <c r="B1872" i="18"/>
  <c r="C1872" i="18"/>
  <c r="D1872" i="18"/>
  <c r="B1873" i="18"/>
  <c r="C1873" i="18"/>
  <c r="D1873" i="18"/>
  <c r="B1874" i="18"/>
  <c r="C1874" i="18"/>
  <c r="D1874" i="18"/>
  <c r="B1875" i="18"/>
  <c r="C1875" i="18"/>
  <c r="D1875" i="18"/>
  <c r="B1876" i="18"/>
  <c r="C1876" i="18"/>
  <c r="D1876" i="18"/>
  <c r="B1877" i="18"/>
  <c r="C1877" i="18"/>
  <c r="D1877" i="18"/>
  <c r="B1878" i="18"/>
  <c r="C1878" i="18"/>
  <c r="D1878" i="18"/>
  <c r="B1879" i="18"/>
  <c r="C1879" i="18"/>
  <c r="D1879" i="18"/>
  <c r="B1880" i="18"/>
  <c r="C1880" i="18"/>
  <c r="D1880" i="18"/>
  <c r="B1881" i="18"/>
  <c r="C1881" i="18"/>
  <c r="D1881" i="18"/>
  <c r="B1882" i="18"/>
  <c r="C1882" i="18"/>
  <c r="D1882" i="18"/>
  <c r="B1883" i="18"/>
  <c r="C1883" i="18"/>
  <c r="D1883" i="18"/>
  <c r="B1884" i="18"/>
  <c r="C1884" i="18"/>
  <c r="D1884" i="18"/>
  <c r="B1885" i="18"/>
  <c r="C1885" i="18"/>
  <c r="D1885" i="18"/>
  <c r="B1886" i="18"/>
  <c r="C1886" i="18"/>
  <c r="D1886" i="18"/>
  <c r="B1887" i="18"/>
  <c r="C1887" i="18"/>
  <c r="D1887" i="18"/>
  <c r="B1888" i="18"/>
  <c r="C1888" i="18"/>
  <c r="D1888" i="18"/>
  <c r="B1889" i="18"/>
  <c r="C1889" i="18"/>
  <c r="D1889" i="18"/>
  <c r="B1890" i="18"/>
  <c r="C1890" i="18"/>
  <c r="D1890" i="18"/>
  <c r="B1891" i="18"/>
  <c r="C1891" i="18"/>
  <c r="D1891" i="18"/>
  <c r="B1892" i="18"/>
  <c r="C1892" i="18"/>
  <c r="D1892" i="18"/>
  <c r="B1893" i="18"/>
  <c r="C1893" i="18"/>
  <c r="D1893" i="18"/>
  <c r="B1894" i="18"/>
  <c r="C1894" i="18"/>
  <c r="D1894" i="18"/>
  <c r="B1895" i="18"/>
  <c r="C1895" i="18"/>
  <c r="D1895" i="18"/>
  <c r="B1896" i="18"/>
  <c r="C1896" i="18"/>
  <c r="D1896" i="18"/>
  <c r="B1897" i="18"/>
  <c r="C1897" i="18"/>
  <c r="D1897" i="18"/>
  <c r="B1898" i="18"/>
  <c r="C1898" i="18"/>
  <c r="D1898" i="18"/>
  <c r="B1899" i="18"/>
  <c r="C1899" i="18"/>
  <c r="D1899" i="18"/>
  <c r="B1900" i="18"/>
  <c r="C1900" i="18"/>
  <c r="D1900" i="18"/>
  <c r="B1901" i="18"/>
  <c r="C1901" i="18"/>
  <c r="D1901" i="18"/>
  <c r="B1902" i="18"/>
  <c r="C1902" i="18"/>
  <c r="D1902" i="18"/>
  <c r="B1903" i="18"/>
  <c r="C1903" i="18"/>
  <c r="D1903" i="18"/>
  <c r="B1904" i="18"/>
  <c r="C1904" i="18"/>
  <c r="D1904" i="18"/>
  <c r="B1905" i="18"/>
  <c r="C1905" i="18"/>
  <c r="D1905" i="18"/>
  <c r="B1906" i="18"/>
  <c r="C1906" i="18"/>
  <c r="D1906" i="18"/>
  <c r="B1907" i="18"/>
  <c r="C1907" i="18"/>
  <c r="D1907" i="18"/>
  <c r="B1908" i="18"/>
  <c r="C1908" i="18"/>
  <c r="D1908" i="18"/>
  <c r="B1909" i="18"/>
  <c r="C1909" i="18"/>
  <c r="D1909" i="18"/>
  <c r="B1910" i="18"/>
  <c r="C1910" i="18"/>
  <c r="D1910" i="18"/>
  <c r="B1911" i="18"/>
  <c r="C1911" i="18"/>
  <c r="D1911" i="18"/>
  <c r="B1912" i="18"/>
  <c r="C1912" i="18"/>
  <c r="D1912" i="18"/>
  <c r="B1913" i="18"/>
  <c r="C1913" i="18"/>
  <c r="D1913" i="18"/>
  <c r="B1914" i="18"/>
  <c r="C1914" i="18"/>
  <c r="D1914" i="18"/>
  <c r="B1915" i="18"/>
  <c r="C1915" i="18"/>
  <c r="D1915" i="18"/>
  <c r="B1916" i="18"/>
  <c r="C1916" i="18"/>
  <c r="D1916" i="18"/>
  <c r="B1917" i="18"/>
  <c r="C1917" i="18"/>
  <c r="D1917" i="18"/>
  <c r="B1918" i="18"/>
  <c r="C1918" i="18"/>
  <c r="D1918" i="18"/>
  <c r="B1919" i="18"/>
  <c r="C1919" i="18"/>
  <c r="D1919" i="18"/>
  <c r="B1920" i="18"/>
  <c r="C1920" i="18"/>
  <c r="D1920" i="18"/>
  <c r="B1921" i="18"/>
  <c r="C1921" i="18"/>
  <c r="D1921" i="18"/>
  <c r="B1922" i="18"/>
  <c r="C1922" i="18"/>
  <c r="D1922" i="18"/>
  <c r="B1923" i="18"/>
  <c r="C1923" i="18"/>
  <c r="D1923" i="18"/>
  <c r="B1924" i="18"/>
  <c r="C1924" i="18"/>
  <c r="D1924" i="18"/>
  <c r="B1925" i="18"/>
  <c r="C1925" i="18"/>
  <c r="D1925" i="18"/>
  <c r="B1926" i="18"/>
  <c r="C1926" i="18"/>
  <c r="D1926" i="18"/>
  <c r="B1927" i="18"/>
  <c r="C1927" i="18"/>
  <c r="D1927" i="18"/>
  <c r="B1928" i="18"/>
  <c r="C1928" i="18"/>
  <c r="D1928" i="18"/>
  <c r="B1929" i="18"/>
  <c r="C1929" i="18"/>
  <c r="D1929" i="18"/>
  <c r="B1930" i="18"/>
  <c r="C1930" i="18"/>
  <c r="D1930" i="18"/>
  <c r="B1931" i="18"/>
  <c r="C1931" i="18"/>
  <c r="D1931" i="18"/>
  <c r="B1932" i="18"/>
  <c r="C1932" i="18"/>
  <c r="D1932" i="18"/>
  <c r="B1933" i="18"/>
  <c r="C1933" i="18"/>
  <c r="D1933" i="18"/>
  <c r="B1934" i="18"/>
  <c r="C1934" i="18"/>
  <c r="D1934" i="18"/>
  <c r="B1935" i="18"/>
  <c r="C1935" i="18"/>
  <c r="D1935" i="18"/>
  <c r="B1936" i="18"/>
  <c r="C1936" i="18"/>
  <c r="D1936" i="18"/>
  <c r="B1937" i="18"/>
  <c r="C1937" i="18"/>
  <c r="D1937" i="18"/>
  <c r="B1938" i="18"/>
  <c r="C1938" i="18"/>
  <c r="D1938" i="18"/>
  <c r="B1939" i="18"/>
  <c r="C1939" i="18"/>
  <c r="D1939" i="18"/>
  <c r="B1940" i="18"/>
  <c r="C1940" i="18"/>
  <c r="D1940" i="18"/>
  <c r="B1941" i="18"/>
  <c r="C1941" i="18"/>
  <c r="D1941" i="18"/>
  <c r="B1942" i="18"/>
  <c r="C1942" i="18"/>
  <c r="D1942" i="18"/>
  <c r="B1943" i="18"/>
  <c r="C1943" i="18"/>
  <c r="D1943" i="18"/>
  <c r="B1944" i="18"/>
  <c r="C1944" i="18"/>
  <c r="D1944" i="18"/>
  <c r="B1945" i="18"/>
  <c r="C1945" i="18"/>
  <c r="D1945" i="18"/>
  <c r="B1946" i="18"/>
  <c r="C1946" i="18"/>
  <c r="D1946" i="18"/>
  <c r="B1947" i="18"/>
  <c r="C1947" i="18"/>
  <c r="D1947" i="18"/>
  <c r="B1948" i="18"/>
  <c r="C1948" i="18"/>
  <c r="D1948" i="18"/>
  <c r="B1949" i="18"/>
  <c r="C1949" i="18"/>
  <c r="D1949" i="18"/>
  <c r="B1950" i="18"/>
  <c r="C1950" i="18"/>
  <c r="D1950" i="18"/>
  <c r="B1951" i="18"/>
  <c r="C1951" i="18"/>
  <c r="D1951" i="18"/>
  <c r="B1952" i="18"/>
  <c r="C1952" i="18"/>
  <c r="D1952" i="18"/>
  <c r="B1953" i="18"/>
  <c r="C1953" i="18"/>
  <c r="D1953" i="18"/>
  <c r="B1954" i="18"/>
  <c r="C1954" i="18"/>
  <c r="D1954" i="18"/>
  <c r="B1955" i="18"/>
  <c r="C1955" i="18"/>
  <c r="D1955" i="18"/>
  <c r="B1956" i="18"/>
  <c r="C1956" i="18"/>
  <c r="D1956" i="18"/>
  <c r="B1957" i="18"/>
  <c r="C1957" i="18"/>
  <c r="D1957" i="18"/>
  <c r="B1958" i="18"/>
  <c r="C1958" i="18"/>
  <c r="D1958" i="18"/>
  <c r="B1959" i="18"/>
  <c r="C1959" i="18"/>
  <c r="D1959" i="18"/>
  <c r="B1960" i="18"/>
  <c r="C1960" i="18"/>
  <c r="D1960" i="18"/>
  <c r="B1961" i="18"/>
  <c r="C1961" i="18"/>
  <c r="D1961" i="18"/>
  <c r="B1962" i="18"/>
  <c r="C1962" i="18"/>
  <c r="D1962" i="18"/>
  <c r="B1963" i="18"/>
  <c r="C1963" i="18"/>
  <c r="D1963" i="18"/>
  <c r="B1964" i="18"/>
  <c r="C1964" i="18"/>
  <c r="D1964" i="18"/>
  <c r="B1965" i="18"/>
  <c r="C1965" i="18"/>
  <c r="D1965" i="18"/>
  <c r="B1966" i="18"/>
  <c r="C1966" i="18"/>
  <c r="D1966" i="18"/>
  <c r="B1967" i="18"/>
  <c r="C1967" i="18"/>
  <c r="D1967" i="18"/>
  <c r="B1968" i="18"/>
  <c r="C1968" i="18"/>
  <c r="D1968" i="18"/>
  <c r="B1969" i="18"/>
  <c r="C1969" i="18"/>
  <c r="D1969" i="18"/>
  <c r="B1970" i="18"/>
  <c r="C1970" i="18"/>
  <c r="D1970" i="18"/>
  <c r="B1971" i="18"/>
  <c r="C1971" i="18"/>
  <c r="D1971" i="18"/>
  <c r="B1972" i="18"/>
  <c r="C1972" i="18"/>
  <c r="D1972" i="18"/>
  <c r="B1973" i="18"/>
  <c r="C1973" i="18"/>
  <c r="D1973" i="18"/>
  <c r="B1974" i="18"/>
  <c r="C1974" i="18"/>
  <c r="D1974" i="18"/>
  <c r="B1975" i="18"/>
  <c r="C1975" i="18"/>
  <c r="D1975" i="18"/>
  <c r="B1976" i="18"/>
  <c r="C1976" i="18"/>
  <c r="D1976" i="18"/>
  <c r="B1977" i="18"/>
  <c r="C1977" i="18"/>
  <c r="D1977" i="18"/>
  <c r="B1978" i="18"/>
  <c r="C1978" i="18"/>
  <c r="D1978" i="18"/>
  <c r="B1979" i="18"/>
  <c r="C1979" i="18"/>
  <c r="D1979" i="18"/>
  <c r="B1980" i="18"/>
  <c r="C1980" i="18"/>
  <c r="D1980" i="18"/>
  <c r="B1981" i="18"/>
  <c r="C1981" i="18"/>
  <c r="D1981" i="18"/>
  <c r="B1982" i="18"/>
  <c r="C1982" i="18"/>
  <c r="D1982" i="18"/>
  <c r="B1983" i="18"/>
  <c r="C1983" i="18"/>
  <c r="D1983" i="18"/>
  <c r="B1984" i="18"/>
  <c r="C1984" i="18"/>
  <c r="D1984" i="18"/>
  <c r="B1985" i="18"/>
  <c r="C1985" i="18"/>
  <c r="D1985" i="18"/>
  <c r="B1986" i="18"/>
  <c r="C1986" i="18"/>
  <c r="D1986" i="18"/>
  <c r="B1987" i="18"/>
  <c r="C1987" i="18"/>
  <c r="D1987" i="18"/>
  <c r="B1988" i="18"/>
  <c r="C1988" i="18"/>
  <c r="D1988" i="18"/>
  <c r="B1989" i="18"/>
  <c r="C1989" i="18"/>
  <c r="D1989" i="18"/>
  <c r="B1990" i="18"/>
  <c r="C1990" i="18"/>
  <c r="D1990" i="18"/>
  <c r="B1991" i="18"/>
  <c r="C1991" i="18"/>
  <c r="D1991" i="18"/>
  <c r="B1992" i="18"/>
  <c r="C1992" i="18"/>
  <c r="D1992" i="18"/>
  <c r="B1993" i="18"/>
  <c r="C1993" i="18"/>
  <c r="D1993" i="18"/>
  <c r="B1994" i="18"/>
  <c r="C1994" i="18"/>
  <c r="D1994" i="18"/>
  <c r="B1995" i="18"/>
  <c r="C1995" i="18"/>
  <c r="D1995" i="18"/>
  <c r="B1996" i="18"/>
  <c r="C1996" i="18"/>
  <c r="D1996" i="18"/>
  <c r="B1997" i="18"/>
  <c r="C1997" i="18"/>
  <c r="D1997" i="18"/>
  <c r="B1998" i="18"/>
  <c r="C1998" i="18"/>
  <c r="D1998" i="18"/>
  <c r="B1999" i="18"/>
  <c r="C1999" i="18"/>
  <c r="D1999" i="18"/>
  <c r="B2000" i="18"/>
  <c r="C2000" i="18"/>
  <c r="D2000" i="18"/>
  <c r="B2001" i="18"/>
  <c r="C2001" i="18"/>
  <c r="D2001" i="18"/>
  <c r="B2002" i="18"/>
  <c r="C2002" i="18"/>
  <c r="D2002" i="18"/>
  <c r="B2003" i="18"/>
  <c r="C2003" i="18"/>
  <c r="D2003" i="18"/>
  <c r="B2004" i="18"/>
  <c r="C2004" i="18"/>
  <c r="D2004" i="18"/>
  <c r="B2005" i="18"/>
  <c r="C2005" i="18"/>
  <c r="D2005" i="18"/>
  <c r="B2006" i="18"/>
  <c r="C2006" i="18"/>
  <c r="D2006" i="18"/>
  <c r="B2007" i="18"/>
  <c r="C2007" i="18"/>
  <c r="D2007" i="18"/>
  <c r="B2008" i="18"/>
  <c r="C2008" i="18"/>
  <c r="D2008" i="18"/>
  <c r="B2009" i="18"/>
  <c r="C2009" i="18"/>
  <c r="D2009" i="18"/>
  <c r="B2010" i="18"/>
  <c r="C2010" i="18"/>
  <c r="D2010" i="18"/>
  <c r="B2011" i="18"/>
  <c r="C2011" i="18"/>
  <c r="D2011" i="18"/>
  <c r="B2012" i="18"/>
  <c r="C2012" i="18"/>
  <c r="D2012" i="18"/>
  <c r="B2013" i="18"/>
  <c r="C2013" i="18"/>
  <c r="D2013" i="18"/>
  <c r="B2014" i="18"/>
  <c r="C2014" i="18"/>
  <c r="D2014" i="18"/>
  <c r="B2015" i="18"/>
  <c r="C2015" i="18"/>
  <c r="D2015" i="18"/>
  <c r="B2016" i="18"/>
  <c r="C2016" i="18"/>
  <c r="D2016" i="18"/>
  <c r="B2017" i="18"/>
  <c r="C2017" i="18"/>
  <c r="D2017" i="18"/>
  <c r="B2018" i="18"/>
  <c r="C2018" i="18"/>
  <c r="D2018" i="18"/>
  <c r="B2019" i="18"/>
  <c r="C2019" i="18"/>
  <c r="D2019" i="18"/>
  <c r="B2020" i="18"/>
  <c r="C2020" i="18"/>
  <c r="D2020" i="18"/>
  <c r="B2021" i="18"/>
  <c r="C2021" i="18"/>
  <c r="D2021" i="18"/>
  <c r="B2022" i="18"/>
  <c r="C2022" i="18"/>
  <c r="D2022" i="18"/>
  <c r="B2023" i="18"/>
  <c r="C2023" i="18"/>
  <c r="D2023" i="18"/>
  <c r="B2024" i="18"/>
  <c r="C2024" i="18"/>
  <c r="D2024" i="18"/>
  <c r="B2025" i="18"/>
  <c r="C2025" i="18"/>
  <c r="D2025" i="18"/>
  <c r="B2026" i="18"/>
  <c r="C2026" i="18"/>
  <c r="D2026" i="18"/>
  <c r="B2027" i="18"/>
  <c r="C2027" i="18"/>
  <c r="D2027" i="18"/>
  <c r="B2028" i="18"/>
  <c r="C2028" i="18"/>
  <c r="D2028" i="18"/>
  <c r="B2029" i="18"/>
  <c r="C2029" i="18"/>
  <c r="D2029" i="18"/>
  <c r="B2030" i="18"/>
  <c r="C2030" i="18"/>
  <c r="D2030" i="18"/>
  <c r="B2031" i="18"/>
  <c r="C2031" i="18"/>
  <c r="D2031" i="18"/>
  <c r="B2032" i="18"/>
  <c r="C2032" i="18"/>
  <c r="D2032" i="18"/>
  <c r="B2033" i="18"/>
  <c r="C2033" i="18"/>
  <c r="D2033" i="18"/>
  <c r="B2034" i="18"/>
  <c r="C2034" i="18"/>
  <c r="D2034" i="18"/>
  <c r="B2035" i="18"/>
  <c r="C2035" i="18"/>
  <c r="D2035" i="18"/>
  <c r="B2036" i="18"/>
  <c r="C2036" i="18"/>
  <c r="D2036" i="18"/>
  <c r="B2037" i="18"/>
  <c r="C2037" i="18"/>
  <c r="D2037" i="18"/>
  <c r="B2038" i="18"/>
  <c r="C2038" i="18"/>
  <c r="D2038" i="18"/>
  <c r="B2039" i="18"/>
  <c r="C2039" i="18"/>
  <c r="D2039" i="18"/>
  <c r="B2040" i="18"/>
  <c r="C2040" i="18"/>
  <c r="D2040" i="18"/>
  <c r="B2041" i="18"/>
  <c r="C2041" i="18"/>
  <c r="D2041" i="18"/>
  <c r="B2042" i="18"/>
  <c r="C2042" i="18"/>
  <c r="D2042" i="18"/>
  <c r="B2043" i="18"/>
  <c r="C2043" i="18"/>
  <c r="D2043" i="18"/>
  <c r="B2044" i="18"/>
  <c r="C2044" i="18"/>
  <c r="D2044" i="18"/>
  <c r="B2045" i="18"/>
  <c r="C2045" i="18"/>
  <c r="D2045" i="18"/>
  <c r="B2046" i="18"/>
  <c r="C2046" i="18"/>
  <c r="D2046" i="18"/>
  <c r="B2047" i="18"/>
  <c r="C2047" i="18"/>
  <c r="D2047" i="18"/>
  <c r="B2048" i="18"/>
  <c r="C2048" i="18"/>
  <c r="D2048" i="18"/>
  <c r="B2049" i="18"/>
  <c r="C2049" i="18"/>
  <c r="D2049" i="18"/>
  <c r="B2050" i="18"/>
  <c r="C2050" i="18"/>
  <c r="D2050" i="18"/>
  <c r="B2051" i="18"/>
  <c r="C2051" i="18"/>
  <c r="D2051" i="18"/>
  <c r="B2052" i="18"/>
  <c r="C2052" i="18"/>
  <c r="D2052" i="18"/>
  <c r="B2053" i="18"/>
  <c r="C2053" i="18"/>
  <c r="D2053" i="18"/>
  <c r="B2054" i="18"/>
  <c r="C2054" i="18"/>
  <c r="D2054" i="18"/>
  <c r="E2054" i="18"/>
  <c r="F2054" i="18" s="1"/>
  <c r="B2055" i="18"/>
  <c r="C2055" i="18"/>
  <c r="D2055" i="18"/>
  <c r="B2056" i="18"/>
  <c r="C2056" i="18"/>
  <c r="D2056" i="18"/>
  <c r="B2057" i="18"/>
  <c r="C2057" i="18"/>
  <c r="D2057" i="18"/>
  <c r="B2058" i="18"/>
  <c r="C2058" i="18"/>
  <c r="D2058" i="18"/>
  <c r="B2059" i="18"/>
  <c r="C2059" i="18"/>
  <c r="D2059" i="18"/>
  <c r="B2060" i="18"/>
  <c r="C2060" i="18"/>
  <c r="D2060" i="18"/>
  <c r="B2061" i="18"/>
  <c r="C2061" i="18"/>
  <c r="D2061" i="18"/>
  <c r="B2062" i="18"/>
  <c r="C2062" i="18"/>
  <c r="D2062" i="18"/>
  <c r="B2063" i="18"/>
  <c r="C2063" i="18"/>
  <c r="D2063" i="18"/>
  <c r="B2064" i="18"/>
  <c r="C2064" i="18"/>
  <c r="D2064" i="18"/>
  <c r="B2065" i="18"/>
  <c r="C2065" i="18"/>
  <c r="D2065" i="18"/>
  <c r="B2066" i="18"/>
  <c r="C2066" i="18"/>
  <c r="D2066" i="18"/>
  <c r="B2067" i="18"/>
  <c r="C2067" i="18"/>
  <c r="D2067" i="18"/>
  <c r="B2068" i="18"/>
  <c r="C2068" i="18"/>
  <c r="D2068" i="18"/>
  <c r="B2069" i="18"/>
  <c r="C2069" i="18"/>
  <c r="D2069" i="18"/>
  <c r="B2070" i="18"/>
  <c r="C2070" i="18"/>
  <c r="D2070" i="18"/>
  <c r="B2071" i="18"/>
  <c r="C2071" i="18"/>
  <c r="D2071" i="18"/>
  <c r="B2072" i="18"/>
  <c r="C2072" i="18"/>
  <c r="D2072" i="18"/>
  <c r="B2073" i="18"/>
  <c r="C2073" i="18"/>
  <c r="D2073" i="18"/>
  <c r="B2074" i="18"/>
  <c r="C2074" i="18"/>
  <c r="D2074" i="18"/>
  <c r="B2075" i="18"/>
  <c r="C2075" i="18"/>
  <c r="D2075" i="18"/>
  <c r="B2076" i="18"/>
  <c r="C2076" i="18"/>
  <c r="D2076" i="18"/>
  <c r="B2077" i="18"/>
  <c r="C2077" i="18"/>
  <c r="D2077" i="18"/>
  <c r="B2078" i="18"/>
  <c r="C2078" i="18"/>
  <c r="D2078" i="18"/>
  <c r="B2079" i="18"/>
  <c r="C2079" i="18"/>
  <c r="D2079" i="18"/>
  <c r="B2080" i="18"/>
  <c r="C2080" i="18"/>
  <c r="D2080" i="18"/>
  <c r="B2081" i="18"/>
  <c r="C2081" i="18"/>
  <c r="D2081" i="18"/>
  <c r="B2082" i="18"/>
  <c r="C2082" i="18"/>
  <c r="D2082" i="18"/>
  <c r="B2083" i="18"/>
  <c r="C2083" i="18"/>
  <c r="D2083" i="18"/>
  <c r="B2084" i="18"/>
  <c r="C2084" i="18"/>
  <c r="D2084" i="18"/>
  <c r="B2085" i="18"/>
  <c r="C2085" i="18"/>
  <c r="D2085" i="18"/>
  <c r="B2086" i="18"/>
  <c r="C2086" i="18"/>
  <c r="D2086" i="18"/>
  <c r="B2087" i="18"/>
  <c r="C2087" i="18"/>
  <c r="D2087" i="18"/>
  <c r="B2088" i="18"/>
  <c r="C2088" i="18"/>
  <c r="D2088" i="18"/>
  <c r="B2089" i="18"/>
  <c r="C2089" i="18"/>
  <c r="D2089" i="18"/>
  <c r="B2090" i="18"/>
  <c r="C2090" i="18"/>
  <c r="D2090" i="18"/>
  <c r="B2091" i="18"/>
  <c r="C2091" i="18"/>
  <c r="D2091" i="18"/>
  <c r="B2092" i="18"/>
  <c r="C2092" i="18"/>
  <c r="D2092" i="18"/>
  <c r="B2093" i="18"/>
  <c r="C2093" i="18"/>
  <c r="D2093" i="18"/>
  <c r="B2094" i="18"/>
  <c r="C2094" i="18"/>
  <c r="D2094" i="18"/>
  <c r="B2095" i="18"/>
  <c r="C2095" i="18"/>
  <c r="D2095" i="18"/>
  <c r="B2096" i="18"/>
  <c r="C2096" i="18"/>
  <c r="D2096" i="18"/>
  <c r="B2097" i="18"/>
  <c r="C2097" i="18"/>
  <c r="D2097" i="18"/>
  <c r="B2098" i="18"/>
  <c r="C2098" i="18"/>
  <c r="D2098" i="18"/>
  <c r="B2099" i="18"/>
  <c r="C2099" i="18"/>
  <c r="D2099" i="18"/>
  <c r="B2100" i="18"/>
  <c r="C2100" i="18"/>
  <c r="D2100" i="18"/>
  <c r="B2101" i="18"/>
  <c r="C2101" i="18"/>
  <c r="D2101" i="18"/>
  <c r="B2102" i="18"/>
  <c r="C2102" i="18"/>
  <c r="D2102" i="18"/>
  <c r="B2103" i="18"/>
  <c r="C2103" i="18"/>
  <c r="D2103" i="18"/>
  <c r="B2104" i="18"/>
  <c r="C2104" i="18"/>
  <c r="D2104" i="18"/>
  <c r="B2105" i="18"/>
  <c r="C2105" i="18"/>
  <c r="D2105" i="18"/>
  <c r="B2106" i="18"/>
  <c r="C2106" i="18"/>
  <c r="D2106" i="18"/>
  <c r="B2107" i="18"/>
  <c r="C2107" i="18"/>
  <c r="D2107" i="18"/>
  <c r="B2108" i="18"/>
  <c r="C2108" i="18"/>
  <c r="D2108" i="18"/>
  <c r="B2109" i="18"/>
  <c r="C2109" i="18"/>
  <c r="D2109" i="18"/>
  <c r="B2110" i="18"/>
  <c r="C2110" i="18"/>
  <c r="D2110" i="18"/>
  <c r="E2110" i="18"/>
  <c r="F2110" i="18" s="1"/>
  <c r="G2110" i="18" s="1"/>
  <c r="B2111" i="18"/>
  <c r="C2111" i="18"/>
  <c r="D2111" i="18"/>
  <c r="B2112" i="18"/>
  <c r="C2112" i="18"/>
  <c r="D2112" i="18"/>
  <c r="B2113" i="18"/>
  <c r="C2113" i="18"/>
  <c r="D2113" i="18"/>
  <c r="B2114" i="18"/>
  <c r="C2114" i="18"/>
  <c r="D2114" i="18"/>
  <c r="B2115" i="18"/>
  <c r="C2115" i="18"/>
  <c r="D2115" i="18"/>
  <c r="B2116" i="18"/>
  <c r="C2116" i="18"/>
  <c r="D2116" i="18"/>
  <c r="B2117" i="18"/>
  <c r="C2117" i="18"/>
  <c r="D2117" i="18"/>
  <c r="B2118" i="18"/>
  <c r="C2118" i="18"/>
  <c r="D2118" i="18"/>
  <c r="B2119" i="18"/>
  <c r="C2119" i="18"/>
  <c r="D2119" i="18"/>
  <c r="B2120" i="18"/>
  <c r="C2120" i="18"/>
  <c r="D2120" i="18"/>
  <c r="B2121" i="18"/>
  <c r="C2121" i="18"/>
  <c r="D2121" i="18"/>
  <c r="B2122" i="18"/>
  <c r="C2122" i="18"/>
  <c r="D2122" i="18"/>
  <c r="B2123" i="18"/>
  <c r="C2123" i="18"/>
  <c r="D2123" i="18"/>
  <c r="B2124" i="18"/>
  <c r="C2124" i="18"/>
  <c r="D2124" i="18"/>
  <c r="B2125" i="18"/>
  <c r="C2125" i="18"/>
  <c r="D2125" i="18"/>
  <c r="B2126" i="18"/>
  <c r="C2126" i="18"/>
  <c r="D2126" i="18"/>
  <c r="B2127" i="18"/>
  <c r="C2127" i="18"/>
  <c r="D2127" i="18"/>
  <c r="B2128" i="18"/>
  <c r="C2128" i="18"/>
  <c r="D2128" i="18"/>
  <c r="B2129" i="18"/>
  <c r="C2129" i="18"/>
  <c r="D2129" i="18"/>
  <c r="B2130" i="18"/>
  <c r="C2130" i="18"/>
  <c r="D2130" i="18"/>
  <c r="B2131" i="18"/>
  <c r="C2131" i="18"/>
  <c r="D2131" i="18"/>
  <c r="B2132" i="18"/>
  <c r="C2132" i="18"/>
  <c r="D2132" i="18"/>
  <c r="B2133" i="18"/>
  <c r="C2133" i="18"/>
  <c r="D2133" i="18"/>
  <c r="B2134" i="18"/>
  <c r="C2134" i="18"/>
  <c r="D2134" i="18"/>
  <c r="B2135" i="18"/>
  <c r="C2135" i="18"/>
  <c r="D2135" i="18"/>
  <c r="B2136" i="18"/>
  <c r="C2136" i="18"/>
  <c r="D2136" i="18"/>
  <c r="B2137" i="18"/>
  <c r="C2137" i="18"/>
  <c r="D2137" i="18"/>
  <c r="B2138" i="18"/>
  <c r="C2138" i="18"/>
  <c r="D2138" i="18"/>
  <c r="B2139" i="18"/>
  <c r="C2139" i="18"/>
  <c r="D2139" i="18"/>
  <c r="B2140" i="18"/>
  <c r="C2140" i="18"/>
  <c r="D2140" i="18"/>
  <c r="B2141" i="18"/>
  <c r="C2141" i="18"/>
  <c r="D2141" i="18"/>
  <c r="B2142" i="18"/>
  <c r="C2142" i="18"/>
  <c r="D2142" i="18"/>
  <c r="B2143" i="18"/>
  <c r="C2143" i="18"/>
  <c r="D2143" i="18"/>
  <c r="B2144" i="18"/>
  <c r="C2144" i="18"/>
  <c r="D2144" i="18"/>
  <c r="B2145" i="18"/>
  <c r="C2145" i="18"/>
  <c r="D2145" i="18"/>
  <c r="B2146" i="18"/>
  <c r="C2146" i="18"/>
  <c r="D2146" i="18"/>
  <c r="B2147" i="18"/>
  <c r="C2147" i="18"/>
  <c r="D2147" i="18"/>
  <c r="B2148" i="18"/>
  <c r="C2148" i="18"/>
  <c r="D2148" i="18"/>
  <c r="B2149" i="18"/>
  <c r="C2149" i="18"/>
  <c r="D2149" i="18"/>
  <c r="B2150" i="18"/>
  <c r="C2150" i="18"/>
  <c r="D2150" i="18"/>
  <c r="B2151" i="18"/>
  <c r="C2151" i="18"/>
  <c r="D2151" i="18"/>
  <c r="B2152" i="18"/>
  <c r="C2152" i="18"/>
  <c r="D2152" i="18"/>
  <c r="B2153" i="18"/>
  <c r="C2153" i="18"/>
  <c r="D2153" i="18"/>
  <c r="B2154" i="18"/>
  <c r="C2154" i="18"/>
  <c r="D2154" i="18"/>
  <c r="B2155" i="18"/>
  <c r="C2155" i="18"/>
  <c r="D2155" i="18"/>
  <c r="B2156" i="18"/>
  <c r="C2156" i="18"/>
  <c r="D2156" i="18"/>
  <c r="B2157" i="18"/>
  <c r="C2157" i="18"/>
  <c r="D2157" i="18"/>
  <c r="B2158" i="18"/>
  <c r="C2158" i="18"/>
  <c r="D2158" i="18"/>
  <c r="B2159" i="18"/>
  <c r="C2159" i="18"/>
  <c r="D2159" i="18"/>
  <c r="B2160" i="18"/>
  <c r="C2160" i="18"/>
  <c r="D2160" i="18"/>
  <c r="B2161" i="18"/>
  <c r="C2161" i="18"/>
  <c r="D2161" i="18"/>
  <c r="B2162" i="18"/>
  <c r="C2162" i="18"/>
  <c r="D2162" i="18"/>
  <c r="B2163" i="18"/>
  <c r="C2163" i="18"/>
  <c r="D2163" i="18"/>
  <c r="B2164" i="18"/>
  <c r="C2164" i="18"/>
  <c r="D2164" i="18"/>
  <c r="B2165" i="18"/>
  <c r="C2165" i="18"/>
  <c r="D2165" i="18"/>
  <c r="B2166" i="18"/>
  <c r="C2166" i="18"/>
  <c r="D2166" i="18"/>
  <c r="B2167" i="18"/>
  <c r="C2167" i="18"/>
  <c r="D2167" i="18"/>
  <c r="B2168" i="18"/>
  <c r="C2168" i="18"/>
  <c r="D2168" i="18"/>
  <c r="B2169" i="18"/>
  <c r="C2169" i="18"/>
  <c r="D2169" i="18"/>
  <c r="B2170" i="18"/>
  <c r="C2170" i="18"/>
  <c r="D2170" i="18"/>
  <c r="B2171" i="18"/>
  <c r="C2171" i="18"/>
  <c r="D2171" i="18"/>
  <c r="B2172" i="18"/>
  <c r="C2172" i="18"/>
  <c r="D2172" i="18"/>
  <c r="B2173" i="18"/>
  <c r="C2173" i="18"/>
  <c r="D2173" i="18"/>
  <c r="B2174" i="18"/>
  <c r="C2174" i="18"/>
  <c r="D2174" i="18"/>
  <c r="B2175" i="18"/>
  <c r="C2175" i="18"/>
  <c r="D2175" i="18"/>
  <c r="B2176" i="18"/>
  <c r="C2176" i="18"/>
  <c r="D2176" i="18"/>
  <c r="B2177" i="18"/>
  <c r="C2177" i="18"/>
  <c r="D2177" i="18"/>
  <c r="B2178" i="18"/>
  <c r="C2178" i="18"/>
  <c r="D2178" i="18"/>
  <c r="B2179" i="18"/>
  <c r="C2179" i="18"/>
  <c r="D2179" i="18"/>
  <c r="B2180" i="18"/>
  <c r="C2180" i="18"/>
  <c r="D2180" i="18"/>
  <c r="B2181" i="18"/>
  <c r="C2181" i="18"/>
  <c r="D2181" i="18"/>
  <c r="B2182" i="18"/>
  <c r="C2182" i="18"/>
  <c r="D2182" i="18"/>
  <c r="B2183" i="18"/>
  <c r="C2183" i="18"/>
  <c r="D2183" i="18"/>
  <c r="B2184" i="18"/>
  <c r="C2184" i="18"/>
  <c r="D2184" i="18"/>
  <c r="B2185" i="18"/>
  <c r="C2185" i="18"/>
  <c r="D2185" i="18"/>
  <c r="B2186" i="18"/>
  <c r="C2186" i="18"/>
  <c r="D2186" i="18"/>
  <c r="B2187" i="18"/>
  <c r="C2187" i="18"/>
  <c r="D2187" i="18"/>
  <c r="B2188" i="18"/>
  <c r="C2188" i="18"/>
  <c r="D2188" i="18"/>
  <c r="B2189" i="18"/>
  <c r="C2189" i="18"/>
  <c r="D2189" i="18"/>
  <c r="B2190" i="18"/>
  <c r="C2190" i="18"/>
  <c r="D2190" i="18"/>
  <c r="B2191" i="18"/>
  <c r="C2191" i="18"/>
  <c r="D2191" i="18"/>
  <c r="B2192" i="18"/>
  <c r="C2192" i="18"/>
  <c r="D2192" i="18"/>
  <c r="B2193" i="18"/>
  <c r="C2193" i="18"/>
  <c r="D2193" i="18"/>
  <c r="B2194" i="18"/>
  <c r="C2194" i="18"/>
  <c r="D2194" i="18"/>
  <c r="B2195" i="18"/>
  <c r="C2195" i="18"/>
  <c r="D2195" i="18"/>
  <c r="B2196" i="18"/>
  <c r="C2196" i="18"/>
  <c r="D2196" i="18"/>
  <c r="B2197" i="18"/>
  <c r="C2197" i="18"/>
  <c r="D2197" i="18"/>
  <c r="B2198" i="18"/>
  <c r="C2198" i="18"/>
  <c r="D2198" i="18"/>
  <c r="B2199" i="18"/>
  <c r="C2199" i="18"/>
  <c r="D2199" i="18"/>
  <c r="B2200" i="18"/>
  <c r="C2200" i="18"/>
  <c r="D2200" i="18"/>
  <c r="B2201" i="18"/>
  <c r="C2201" i="18"/>
  <c r="D2201" i="18"/>
  <c r="B2202" i="18"/>
  <c r="C2202" i="18"/>
  <c r="D2202" i="18"/>
  <c r="B2203" i="18"/>
  <c r="C2203" i="18"/>
  <c r="D2203" i="18"/>
  <c r="B2204" i="18"/>
  <c r="C2204" i="18"/>
  <c r="D2204" i="18"/>
  <c r="B2205" i="18"/>
  <c r="C2205" i="18"/>
  <c r="D2205" i="18"/>
  <c r="B2206" i="18"/>
  <c r="C2206" i="18"/>
  <c r="D2206" i="18"/>
  <c r="B2207" i="18"/>
  <c r="C2207" i="18"/>
  <c r="D2207" i="18"/>
  <c r="B2208" i="18"/>
  <c r="E2208" i="18" s="1"/>
  <c r="F2208" i="18" s="1"/>
  <c r="C2208" i="18"/>
  <c r="D2208" i="18"/>
  <c r="B2209" i="18"/>
  <c r="C2209" i="18"/>
  <c r="D2209" i="18"/>
  <c r="B2210" i="18"/>
  <c r="C2210" i="18"/>
  <c r="D2210" i="18"/>
  <c r="B2211" i="18"/>
  <c r="C2211" i="18"/>
  <c r="D2211" i="18"/>
  <c r="B2212" i="18"/>
  <c r="E2212" i="18" s="1"/>
  <c r="F2212" i="18" s="1"/>
  <c r="C2212" i="18"/>
  <c r="D2212" i="18"/>
  <c r="B2213" i="18"/>
  <c r="C2213" i="18"/>
  <c r="D2213" i="18"/>
  <c r="B2214" i="18"/>
  <c r="C2214" i="18"/>
  <c r="D2214" i="18"/>
  <c r="B2215" i="18"/>
  <c r="C2215" i="18"/>
  <c r="D2215" i="18"/>
  <c r="B2216" i="18"/>
  <c r="C2216" i="18"/>
  <c r="D2216" i="18"/>
  <c r="B2217" i="18"/>
  <c r="C2217" i="18"/>
  <c r="D2217" i="18"/>
  <c r="B2218" i="18"/>
  <c r="C2218" i="18"/>
  <c r="D2218" i="18"/>
  <c r="B2219" i="18"/>
  <c r="C2219" i="18"/>
  <c r="D2219" i="18"/>
  <c r="B2220" i="18"/>
  <c r="C2220" i="18"/>
  <c r="D2220" i="18"/>
  <c r="B2221" i="18"/>
  <c r="C2221" i="18"/>
  <c r="D2221" i="18"/>
  <c r="B2222" i="18"/>
  <c r="C2222" i="18"/>
  <c r="D2222" i="18"/>
  <c r="B2223" i="18"/>
  <c r="C2223" i="18"/>
  <c r="D2223" i="18"/>
  <c r="B2224" i="18"/>
  <c r="C2224" i="18"/>
  <c r="D2224" i="18"/>
  <c r="B2225" i="18"/>
  <c r="C2225" i="18"/>
  <c r="D2225" i="18"/>
  <c r="B2226" i="18"/>
  <c r="C2226" i="18"/>
  <c r="D2226" i="18"/>
  <c r="B2227" i="18"/>
  <c r="C2227" i="18"/>
  <c r="D2227" i="18"/>
  <c r="B2228" i="18"/>
  <c r="C2228" i="18"/>
  <c r="D2228" i="18"/>
  <c r="B2229" i="18"/>
  <c r="C2229" i="18"/>
  <c r="D2229" i="18"/>
  <c r="B2230" i="18"/>
  <c r="C2230" i="18"/>
  <c r="D2230" i="18"/>
  <c r="B2231" i="18"/>
  <c r="C2231" i="18"/>
  <c r="D2231" i="18"/>
  <c r="B2232" i="18"/>
  <c r="C2232" i="18"/>
  <c r="D2232" i="18"/>
  <c r="B2233" i="18"/>
  <c r="C2233" i="18"/>
  <c r="D2233" i="18"/>
  <c r="B2234" i="18"/>
  <c r="C2234" i="18"/>
  <c r="D2234" i="18"/>
  <c r="B2235" i="18"/>
  <c r="C2235" i="18"/>
  <c r="D2235" i="18"/>
  <c r="B2236" i="18"/>
  <c r="C2236" i="18"/>
  <c r="D2236" i="18"/>
  <c r="B2237" i="18"/>
  <c r="C2237" i="18"/>
  <c r="D2237" i="18"/>
  <c r="B2238" i="18"/>
  <c r="C2238" i="18"/>
  <c r="D2238" i="18"/>
  <c r="B2239" i="18"/>
  <c r="C2239" i="18"/>
  <c r="D2239" i="18"/>
  <c r="B2240" i="18"/>
  <c r="C2240" i="18"/>
  <c r="D2240" i="18"/>
  <c r="B2241" i="18"/>
  <c r="C2241" i="18"/>
  <c r="D2241" i="18"/>
  <c r="B2242" i="18"/>
  <c r="C2242" i="18"/>
  <c r="D2242" i="18"/>
  <c r="B2243" i="18"/>
  <c r="C2243" i="18"/>
  <c r="D2243" i="18"/>
  <c r="B2244" i="18"/>
  <c r="C2244" i="18"/>
  <c r="D2244" i="18"/>
  <c r="B2245" i="18"/>
  <c r="C2245" i="18"/>
  <c r="D2245" i="18"/>
  <c r="B2246" i="18"/>
  <c r="C2246" i="18"/>
  <c r="D2246" i="18"/>
  <c r="B2247" i="18"/>
  <c r="C2247" i="18"/>
  <c r="D2247" i="18"/>
  <c r="B2248" i="18"/>
  <c r="C2248" i="18"/>
  <c r="D2248" i="18"/>
  <c r="B2249" i="18"/>
  <c r="C2249" i="18"/>
  <c r="D2249" i="18"/>
  <c r="B2250" i="18"/>
  <c r="C2250" i="18"/>
  <c r="D2250" i="18"/>
  <c r="B2251" i="18"/>
  <c r="C2251" i="18"/>
  <c r="D2251" i="18"/>
  <c r="B2252" i="18"/>
  <c r="C2252" i="18"/>
  <c r="D2252" i="18"/>
  <c r="B2253" i="18"/>
  <c r="C2253" i="18"/>
  <c r="D2253" i="18"/>
  <c r="B2254" i="18"/>
  <c r="C2254" i="18"/>
  <c r="D2254" i="18"/>
  <c r="B2255" i="18"/>
  <c r="C2255" i="18"/>
  <c r="D2255" i="18"/>
  <c r="B2256" i="18"/>
  <c r="C2256" i="18"/>
  <c r="D2256" i="18"/>
  <c r="B2257" i="18"/>
  <c r="C2257" i="18"/>
  <c r="D2257" i="18"/>
  <c r="B2258" i="18"/>
  <c r="C2258" i="18"/>
  <c r="D2258" i="18"/>
  <c r="B2259" i="18"/>
  <c r="C2259" i="18"/>
  <c r="D2259" i="18"/>
  <c r="B2260" i="18"/>
  <c r="C2260" i="18"/>
  <c r="D2260" i="18"/>
  <c r="B2261" i="18"/>
  <c r="C2261" i="18"/>
  <c r="D2261" i="18"/>
  <c r="B2262" i="18"/>
  <c r="C2262" i="18"/>
  <c r="D2262" i="18"/>
  <c r="B2263" i="18"/>
  <c r="C2263" i="18"/>
  <c r="D2263" i="18"/>
  <c r="B2264" i="18"/>
  <c r="C2264" i="18"/>
  <c r="D2264" i="18"/>
  <c r="B2265" i="18"/>
  <c r="C2265" i="18"/>
  <c r="D2265" i="18"/>
  <c r="B2266" i="18"/>
  <c r="C2266" i="18"/>
  <c r="D2266" i="18"/>
  <c r="B2267" i="18"/>
  <c r="C2267" i="18"/>
  <c r="D2267" i="18"/>
  <c r="B2268" i="18"/>
  <c r="C2268" i="18"/>
  <c r="D2268" i="18"/>
  <c r="B2269" i="18"/>
  <c r="C2269" i="18"/>
  <c r="D2269" i="18"/>
  <c r="B2270" i="18"/>
  <c r="C2270" i="18"/>
  <c r="D2270" i="18"/>
  <c r="B2271" i="18"/>
  <c r="C2271" i="18"/>
  <c r="D2271" i="18"/>
  <c r="B2272" i="18"/>
  <c r="C2272" i="18"/>
  <c r="D2272" i="18"/>
  <c r="B2273" i="18"/>
  <c r="C2273" i="18"/>
  <c r="D2273" i="18"/>
  <c r="B2274" i="18"/>
  <c r="C2274" i="18"/>
  <c r="D2274" i="18"/>
  <c r="B2275" i="18"/>
  <c r="C2275" i="18"/>
  <c r="D2275" i="18"/>
  <c r="B2276" i="18"/>
  <c r="C2276" i="18"/>
  <c r="D2276" i="18"/>
  <c r="B2277" i="18"/>
  <c r="C2277" i="18"/>
  <c r="D2277" i="18"/>
  <c r="B2278" i="18"/>
  <c r="C2278" i="18"/>
  <c r="D2278" i="18"/>
  <c r="B2279" i="18"/>
  <c r="C2279" i="18"/>
  <c r="D2279" i="18"/>
  <c r="B2280" i="18"/>
  <c r="C2280" i="18"/>
  <c r="D2280" i="18"/>
  <c r="B2281" i="18"/>
  <c r="C2281" i="18"/>
  <c r="D2281" i="18"/>
  <c r="B2282" i="18"/>
  <c r="C2282" i="18"/>
  <c r="D2282" i="18"/>
  <c r="B2283" i="18"/>
  <c r="C2283" i="18"/>
  <c r="D2283" i="18"/>
  <c r="B2284" i="18"/>
  <c r="C2284" i="18"/>
  <c r="D2284" i="18"/>
  <c r="B2285" i="18"/>
  <c r="C2285" i="18"/>
  <c r="D2285" i="18"/>
  <c r="B2286" i="18"/>
  <c r="C2286" i="18"/>
  <c r="D2286" i="18"/>
  <c r="B2287" i="18"/>
  <c r="C2287" i="18"/>
  <c r="D2287" i="18"/>
  <c r="B2288" i="18"/>
  <c r="C2288" i="18"/>
  <c r="D2288" i="18"/>
  <c r="B2289" i="18"/>
  <c r="C2289" i="18"/>
  <c r="D2289" i="18"/>
  <c r="B2290" i="18"/>
  <c r="C2290" i="18"/>
  <c r="D2290" i="18"/>
  <c r="B2291" i="18"/>
  <c r="C2291" i="18"/>
  <c r="D2291" i="18"/>
  <c r="B2292" i="18"/>
  <c r="C2292" i="18"/>
  <c r="D2292" i="18"/>
  <c r="B2293" i="18"/>
  <c r="C2293" i="18"/>
  <c r="D2293" i="18"/>
  <c r="B2294" i="18"/>
  <c r="C2294" i="18"/>
  <c r="D2294" i="18"/>
  <c r="B2295" i="18"/>
  <c r="C2295" i="18"/>
  <c r="D2295" i="18"/>
  <c r="B2296" i="18"/>
  <c r="C2296" i="18"/>
  <c r="D2296" i="18"/>
  <c r="B2297" i="18"/>
  <c r="C2297" i="18"/>
  <c r="D2297" i="18"/>
  <c r="B2298" i="18"/>
  <c r="C2298" i="18"/>
  <c r="D2298" i="18"/>
  <c r="B2299" i="18"/>
  <c r="C2299" i="18"/>
  <c r="D2299" i="18"/>
  <c r="B2300" i="18"/>
  <c r="C2300" i="18"/>
  <c r="D2300" i="18"/>
  <c r="B2301" i="18"/>
  <c r="C2301" i="18"/>
  <c r="D2301" i="18"/>
  <c r="B2302" i="18"/>
  <c r="C2302" i="18"/>
  <c r="D2302" i="18"/>
  <c r="B2303" i="18"/>
  <c r="C2303" i="18"/>
  <c r="D2303" i="18"/>
  <c r="B2304" i="18"/>
  <c r="C2304" i="18"/>
  <c r="D2304" i="18"/>
  <c r="B2305" i="18"/>
  <c r="C2305" i="18"/>
  <c r="D2305" i="18"/>
  <c r="B2306" i="18"/>
  <c r="C2306" i="18"/>
  <c r="D2306" i="18"/>
  <c r="B2307" i="18"/>
  <c r="C2307" i="18"/>
  <c r="D2307" i="18"/>
  <c r="B2308" i="18"/>
  <c r="C2308" i="18"/>
  <c r="D2308" i="18"/>
  <c r="B2309" i="18"/>
  <c r="C2309" i="18"/>
  <c r="D2309" i="18"/>
  <c r="B2310" i="18"/>
  <c r="C2310" i="18"/>
  <c r="D2310" i="18"/>
  <c r="B2311" i="18"/>
  <c r="C2311" i="18"/>
  <c r="D2311" i="18"/>
  <c r="B2312" i="18"/>
  <c r="C2312" i="18"/>
  <c r="D2312" i="18"/>
  <c r="B2313" i="18"/>
  <c r="C2313" i="18"/>
  <c r="D2313" i="18"/>
  <c r="B2314" i="18"/>
  <c r="C2314" i="18"/>
  <c r="D2314" i="18"/>
  <c r="B2315" i="18"/>
  <c r="C2315" i="18"/>
  <c r="D2315" i="18"/>
  <c r="B2316" i="18"/>
  <c r="C2316" i="18"/>
  <c r="D2316" i="18"/>
  <c r="B2317" i="18"/>
  <c r="C2317" i="18"/>
  <c r="D2317" i="18"/>
  <c r="B2318" i="18"/>
  <c r="C2318" i="18"/>
  <c r="D2318" i="18"/>
  <c r="B2319" i="18"/>
  <c r="C2319" i="18"/>
  <c r="D2319" i="18"/>
  <c r="B2320" i="18"/>
  <c r="C2320" i="18"/>
  <c r="D2320" i="18"/>
  <c r="B2321" i="18"/>
  <c r="C2321" i="18"/>
  <c r="D2321" i="18"/>
  <c r="B2322" i="18"/>
  <c r="C2322" i="18"/>
  <c r="D2322" i="18"/>
  <c r="B2323" i="18"/>
  <c r="C2323" i="18"/>
  <c r="D2323" i="18"/>
  <c r="B2324" i="18"/>
  <c r="C2324" i="18"/>
  <c r="D2324" i="18"/>
  <c r="B2325" i="18"/>
  <c r="C2325" i="18"/>
  <c r="D2325" i="18"/>
  <c r="B2326" i="18"/>
  <c r="C2326" i="18"/>
  <c r="D2326" i="18"/>
  <c r="B2327" i="18"/>
  <c r="C2327" i="18"/>
  <c r="D2327" i="18"/>
  <c r="B2328" i="18"/>
  <c r="C2328" i="18"/>
  <c r="D2328" i="18"/>
  <c r="B2329" i="18"/>
  <c r="C2329" i="18"/>
  <c r="D2329" i="18"/>
  <c r="B2330" i="18"/>
  <c r="C2330" i="18"/>
  <c r="D2330" i="18"/>
  <c r="B2331" i="18"/>
  <c r="C2331" i="18"/>
  <c r="D2331" i="18"/>
  <c r="B2332" i="18"/>
  <c r="C2332" i="18"/>
  <c r="D2332" i="18"/>
  <c r="B2333" i="18"/>
  <c r="C2333" i="18"/>
  <c r="D2333" i="18"/>
  <c r="B2334" i="18"/>
  <c r="C2334" i="18"/>
  <c r="D2334" i="18"/>
  <c r="B2335" i="18"/>
  <c r="C2335" i="18"/>
  <c r="D2335" i="18"/>
  <c r="B2336" i="18"/>
  <c r="C2336" i="18"/>
  <c r="D2336" i="18"/>
  <c r="B2337" i="18"/>
  <c r="C2337" i="18"/>
  <c r="D2337" i="18"/>
  <c r="B2338" i="18"/>
  <c r="C2338" i="18"/>
  <c r="D2338" i="18"/>
  <c r="B2339" i="18"/>
  <c r="C2339" i="18"/>
  <c r="D2339" i="18"/>
  <c r="B2340" i="18"/>
  <c r="C2340" i="18"/>
  <c r="D2340" i="18"/>
  <c r="B2341" i="18"/>
  <c r="C2341" i="18"/>
  <c r="D2341" i="18"/>
  <c r="B2342" i="18"/>
  <c r="C2342" i="18"/>
  <c r="D2342" i="18"/>
  <c r="B2343" i="18"/>
  <c r="C2343" i="18"/>
  <c r="D2343" i="18"/>
  <c r="B2344" i="18"/>
  <c r="C2344" i="18"/>
  <c r="D2344" i="18"/>
  <c r="B2345" i="18"/>
  <c r="E2345" i="18" s="1"/>
  <c r="F2345" i="18" s="1"/>
  <c r="H2345" i="18" s="1"/>
  <c r="C2345" i="18"/>
  <c r="D2345" i="18"/>
  <c r="B2346" i="18"/>
  <c r="C2346" i="18"/>
  <c r="D2346" i="18"/>
  <c r="B2347" i="18"/>
  <c r="C2347" i="18"/>
  <c r="D2347" i="18"/>
  <c r="B2348" i="18"/>
  <c r="C2348" i="18"/>
  <c r="D2348" i="18"/>
  <c r="B2349" i="18"/>
  <c r="E2349" i="18" s="1"/>
  <c r="F2349" i="18" s="1"/>
  <c r="C2349" i="18"/>
  <c r="D2349" i="18"/>
  <c r="B2350" i="18"/>
  <c r="C2350" i="18"/>
  <c r="D2350" i="18"/>
  <c r="B2351" i="18"/>
  <c r="C2351" i="18"/>
  <c r="D2351" i="18"/>
  <c r="B2352" i="18"/>
  <c r="C2352" i="18"/>
  <c r="D2352" i="18"/>
  <c r="B2353" i="18"/>
  <c r="E2353" i="18" s="1"/>
  <c r="F2353" i="18" s="1"/>
  <c r="C2353" i="18"/>
  <c r="D2353" i="18"/>
  <c r="B2354" i="18"/>
  <c r="C2354" i="18"/>
  <c r="D2354" i="18"/>
  <c r="B2355" i="18"/>
  <c r="C2355" i="18"/>
  <c r="D2355" i="18"/>
  <c r="B2356" i="18"/>
  <c r="C2356" i="18"/>
  <c r="D2356" i="18"/>
  <c r="B2357" i="18"/>
  <c r="E2357" i="18" s="1"/>
  <c r="F2357" i="18" s="1"/>
  <c r="H2357" i="18" s="1"/>
  <c r="C2357" i="18"/>
  <c r="D2357" i="18"/>
  <c r="B2358" i="18"/>
  <c r="C2358" i="18"/>
  <c r="D2358" i="18"/>
  <c r="B2359" i="18"/>
  <c r="C2359" i="18"/>
  <c r="D2359" i="18"/>
  <c r="B2360" i="18"/>
  <c r="C2360" i="18"/>
  <c r="D2360" i="18"/>
  <c r="B2361" i="18"/>
  <c r="C2361" i="18"/>
  <c r="D2361" i="18"/>
  <c r="B2362" i="18"/>
  <c r="C2362" i="18"/>
  <c r="D2362" i="18"/>
  <c r="B2363" i="18"/>
  <c r="C2363" i="18"/>
  <c r="D2363" i="18"/>
  <c r="B2364" i="18"/>
  <c r="C2364" i="18"/>
  <c r="D2364" i="18"/>
  <c r="B2365" i="18"/>
  <c r="C2365" i="18"/>
  <c r="D2365" i="18"/>
  <c r="B2366" i="18"/>
  <c r="C2366" i="18"/>
  <c r="D2366" i="18"/>
  <c r="B2367" i="18"/>
  <c r="C2367" i="18"/>
  <c r="D2367" i="18"/>
  <c r="B2368" i="18"/>
  <c r="C2368" i="18"/>
  <c r="D2368" i="18"/>
  <c r="B2369" i="18"/>
  <c r="C2369" i="18"/>
  <c r="D2369" i="18"/>
  <c r="B2370" i="18"/>
  <c r="C2370" i="18"/>
  <c r="D2370" i="18"/>
  <c r="B2371" i="18"/>
  <c r="C2371" i="18"/>
  <c r="D2371" i="18"/>
  <c r="B2372" i="18"/>
  <c r="C2372" i="18"/>
  <c r="D2372" i="18"/>
  <c r="B2373" i="18"/>
  <c r="C2373" i="18"/>
  <c r="D2373" i="18"/>
  <c r="B2374" i="18"/>
  <c r="C2374" i="18"/>
  <c r="E2374" i="18" s="1"/>
  <c r="F2374" i="18" s="1"/>
  <c r="D2374" i="18"/>
  <c r="B2375" i="18"/>
  <c r="C2375" i="18"/>
  <c r="D2375" i="18"/>
  <c r="B2376" i="18"/>
  <c r="C2376" i="18"/>
  <c r="D2376" i="18"/>
  <c r="B2377" i="18"/>
  <c r="C2377" i="18"/>
  <c r="D2377" i="18"/>
  <c r="B2378" i="18"/>
  <c r="C2378" i="18"/>
  <c r="D2378" i="18"/>
  <c r="B2379" i="18"/>
  <c r="C2379" i="18"/>
  <c r="D2379" i="18"/>
  <c r="B2380" i="18"/>
  <c r="C2380" i="18"/>
  <c r="D2380" i="18"/>
  <c r="B2381" i="18"/>
  <c r="C2381" i="18"/>
  <c r="D2381" i="18"/>
  <c r="B2382" i="18"/>
  <c r="C2382" i="18"/>
  <c r="D2382" i="18"/>
  <c r="B2383" i="18"/>
  <c r="C2383" i="18"/>
  <c r="D2383" i="18"/>
  <c r="B2384" i="18"/>
  <c r="C2384" i="18"/>
  <c r="D2384" i="18"/>
  <c r="B2385" i="18"/>
  <c r="C2385" i="18"/>
  <c r="D2385" i="18"/>
  <c r="B2386" i="18"/>
  <c r="C2386" i="18"/>
  <c r="D2386" i="18"/>
  <c r="B2387" i="18"/>
  <c r="C2387" i="18"/>
  <c r="D2387" i="18"/>
  <c r="B2388" i="18"/>
  <c r="C2388" i="18"/>
  <c r="D2388" i="18"/>
  <c r="B2389" i="18"/>
  <c r="C2389" i="18"/>
  <c r="D2389" i="18"/>
  <c r="B2390" i="18"/>
  <c r="C2390" i="18"/>
  <c r="D2390" i="18"/>
  <c r="B2391" i="18"/>
  <c r="C2391" i="18"/>
  <c r="D2391" i="18"/>
  <c r="B2392" i="18"/>
  <c r="C2392" i="18"/>
  <c r="D2392" i="18"/>
  <c r="B2393" i="18"/>
  <c r="C2393" i="18"/>
  <c r="D2393" i="18"/>
  <c r="B2394" i="18"/>
  <c r="C2394" i="18"/>
  <c r="D2394" i="18"/>
  <c r="B2395" i="18"/>
  <c r="C2395" i="18"/>
  <c r="D2395" i="18"/>
  <c r="B2396" i="18"/>
  <c r="C2396" i="18"/>
  <c r="D2396" i="18"/>
  <c r="B2397" i="18"/>
  <c r="C2397" i="18"/>
  <c r="D2397" i="18"/>
  <c r="B2398" i="18"/>
  <c r="C2398" i="18"/>
  <c r="D2398" i="18"/>
  <c r="B2399" i="18"/>
  <c r="C2399" i="18"/>
  <c r="D2399" i="18"/>
  <c r="B2400" i="18"/>
  <c r="C2400" i="18"/>
  <c r="D2400" i="18"/>
  <c r="B2401" i="18"/>
  <c r="C2401" i="18"/>
  <c r="D2401" i="18"/>
  <c r="B2402" i="18"/>
  <c r="C2402" i="18"/>
  <c r="D2402" i="18"/>
  <c r="B2403" i="18"/>
  <c r="C2403" i="18"/>
  <c r="D2403" i="18"/>
  <c r="B2404" i="18"/>
  <c r="C2404" i="18"/>
  <c r="D2404" i="18"/>
  <c r="B2405" i="18"/>
  <c r="C2405" i="18"/>
  <c r="D2405" i="18"/>
  <c r="B2406" i="18"/>
  <c r="C2406" i="18"/>
  <c r="D2406" i="18"/>
  <c r="B2407" i="18"/>
  <c r="C2407" i="18"/>
  <c r="D2407" i="18"/>
  <c r="B2408" i="18"/>
  <c r="C2408" i="18"/>
  <c r="D2408" i="18"/>
  <c r="B2409" i="18"/>
  <c r="C2409" i="18"/>
  <c r="D2409" i="18"/>
  <c r="B2410" i="18"/>
  <c r="C2410" i="18"/>
  <c r="D2410" i="18"/>
  <c r="B2411" i="18"/>
  <c r="C2411" i="18"/>
  <c r="D2411" i="18"/>
  <c r="B2412" i="18"/>
  <c r="C2412" i="18"/>
  <c r="D2412" i="18"/>
  <c r="B2413" i="18"/>
  <c r="C2413" i="18"/>
  <c r="D2413" i="18"/>
  <c r="B2414" i="18"/>
  <c r="C2414" i="18"/>
  <c r="D2414" i="18"/>
  <c r="B2415" i="18"/>
  <c r="C2415" i="18"/>
  <c r="D2415" i="18"/>
  <c r="B2416" i="18"/>
  <c r="C2416" i="18"/>
  <c r="D2416" i="18"/>
  <c r="B2417" i="18"/>
  <c r="C2417" i="18"/>
  <c r="D2417" i="18"/>
  <c r="B2418" i="18"/>
  <c r="C2418" i="18"/>
  <c r="D2418" i="18"/>
  <c r="B2419" i="18"/>
  <c r="C2419" i="18"/>
  <c r="D2419" i="18"/>
  <c r="B2420" i="18"/>
  <c r="C2420" i="18"/>
  <c r="D2420" i="18"/>
  <c r="B2421" i="18"/>
  <c r="C2421" i="18"/>
  <c r="D2421" i="18"/>
  <c r="B2422" i="18"/>
  <c r="C2422" i="18"/>
  <c r="D2422" i="18"/>
  <c r="B2423" i="18"/>
  <c r="C2423" i="18"/>
  <c r="D2423" i="18"/>
  <c r="B2424" i="18"/>
  <c r="C2424" i="18"/>
  <c r="D2424" i="18"/>
  <c r="B2425" i="18"/>
  <c r="C2425" i="18"/>
  <c r="D2425" i="18"/>
  <c r="B2426" i="18"/>
  <c r="C2426" i="18"/>
  <c r="D2426" i="18"/>
  <c r="B2427" i="18"/>
  <c r="C2427" i="18"/>
  <c r="D2427" i="18"/>
  <c r="B2428" i="18"/>
  <c r="C2428" i="18"/>
  <c r="D2428" i="18"/>
  <c r="B2429" i="18"/>
  <c r="C2429" i="18"/>
  <c r="D2429" i="18"/>
  <c r="B2430" i="18"/>
  <c r="C2430" i="18"/>
  <c r="D2430" i="18"/>
  <c r="B2431" i="18"/>
  <c r="C2431" i="18"/>
  <c r="D2431" i="18"/>
  <c r="B2432" i="18"/>
  <c r="C2432" i="18"/>
  <c r="D2432" i="18"/>
  <c r="B2433" i="18"/>
  <c r="C2433" i="18"/>
  <c r="D2433" i="18"/>
  <c r="B2434" i="18"/>
  <c r="C2434" i="18"/>
  <c r="D2434" i="18"/>
  <c r="B2435" i="18"/>
  <c r="C2435" i="18"/>
  <c r="D2435" i="18"/>
  <c r="B2436" i="18"/>
  <c r="C2436" i="18"/>
  <c r="D2436" i="18"/>
  <c r="B2437" i="18"/>
  <c r="C2437" i="18"/>
  <c r="D2437" i="18"/>
  <c r="B2438" i="18"/>
  <c r="C2438" i="18"/>
  <c r="D2438" i="18"/>
  <c r="B2439" i="18"/>
  <c r="C2439" i="18"/>
  <c r="D2439" i="18"/>
  <c r="B2440" i="18"/>
  <c r="C2440" i="18"/>
  <c r="D2440" i="18"/>
  <c r="B2441" i="18"/>
  <c r="C2441" i="18"/>
  <c r="D2441" i="18"/>
  <c r="B2442" i="18"/>
  <c r="C2442" i="18"/>
  <c r="D2442" i="18"/>
  <c r="B2443" i="18"/>
  <c r="C2443" i="18"/>
  <c r="D2443" i="18"/>
  <c r="B2444" i="18"/>
  <c r="C2444" i="18"/>
  <c r="D2444" i="18"/>
  <c r="B2445" i="18"/>
  <c r="C2445" i="18"/>
  <c r="D2445" i="18"/>
  <c r="B2446" i="18"/>
  <c r="C2446" i="18"/>
  <c r="D2446" i="18"/>
  <c r="B2447" i="18"/>
  <c r="C2447" i="18"/>
  <c r="D2447" i="18"/>
  <c r="B2448" i="18"/>
  <c r="C2448" i="18"/>
  <c r="D2448" i="18"/>
  <c r="B2449" i="18"/>
  <c r="C2449" i="18"/>
  <c r="D2449" i="18"/>
  <c r="B2450" i="18"/>
  <c r="C2450" i="18"/>
  <c r="D2450" i="18"/>
  <c r="B2451" i="18"/>
  <c r="C2451" i="18"/>
  <c r="D2451" i="18"/>
  <c r="B2452" i="18"/>
  <c r="C2452" i="18"/>
  <c r="D2452" i="18"/>
  <c r="B2453" i="18"/>
  <c r="C2453" i="18"/>
  <c r="D2453" i="18"/>
  <c r="B2454" i="18"/>
  <c r="C2454" i="18"/>
  <c r="D2454" i="18"/>
  <c r="B2455" i="18"/>
  <c r="C2455" i="18"/>
  <c r="D2455" i="18"/>
  <c r="B2456" i="18"/>
  <c r="C2456" i="18"/>
  <c r="D2456" i="18"/>
  <c r="B2457" i="18"/>
  <c r="C2457" i="18"/>
  <c r="D2457" i="18"/>
  <c r="B2458" i="18"/>
  <c r="C2458" i="18"/>
  <c r="D2458" i="18"/>
  <c r="B2459" i="18"/>
  <c r="C2459" i="18"/>
  <c r="D2459" i="18"/>
  <c r="B2460" i="18"/>
  <c r="C2460" i="18"/>
  <c r="D2460" i="18"/>
  <c r="B2461" i="18"/>
  <c r="C2461" i="18"/>
  <c r="D2461" i="18"/>
  <c r="B2462" i="18"/>
  <c r="C2462" i="18"/>
  <c r="D2462" i="18"/>
  <c r="B2463" i="18"/>
  <c r="C2463" i="18"/>
  <c r="D2463" i="18"/>
  <c r="B2464" i="18"/>
  <c r="C2464" i="18"/>
  <c r="D2464" i="18"/>
  <c r="B2465" i="18"/>
  <c r="C2465" i="18"/>
  <c r="D2465" i="18"/>
  <c r="B2466" i="18"/>
  <c r="C2466" i="18"/>
  <c r="D2466" i="18"/>
  <c r="B2467" i="18"/>
  <c r="C2467" i="18"/>
  <c r="D2467" i="18"/>
  <c r="B2468" i="18"/>
  <c r="C2468" i="18"/>
  <c r="D2468" i="18"/>
  <c r="B2469" i="18"/>
  <c r="C2469" i="18"/>
  <c r="D2469" i="18"/>
  <c r="B2470" i="18"/>
  <c r="C2470" i="18"/>
  <c r="D2470" i="18"/>
  <c r="B2471" i="18"/>
  <c r="C2471" i="18"/>
  <c r="D2471" i="18"/>
  <c r="B2472" i="18"/>
  <c r="C2472" i="18"/>
  <c r="D2472" i="18"/>
  <c r="B2473" i="18"/>
  <c r="C2473" i="18"/>
  <c r="D2473" i="18"/>
  <c r="B2474" i="18"/>
  <c r="C2474" i="18"/>
  <c r="D2474" i="18"/>
  <c r="B2475" i="18"/>
  <c r="C2475" i="18"/>
  <c r="D2475" i="18"/>
  <c r="B2476" i="18"/>
  <c r="C2476" i="18"/>
  <c r="D2476" i="18"/>
  <c r="B2477" i="18"/>
  <c r="C2477" i="18"/>
  <c r="D2477" i="18"/>
  <c r="B2478" i="18"/>
  <c r="C2478" i="18"/>
  <c r="D2478" i="18"/>
  <c r="B2479" i="18"/>
  <c r="C2479" i="18"/>
  <c r="D2479" i="18"/>
  <c r="B2480" i="18"/>
  <c r="C2480" i="18"/>
  <c r="D2480" i="18"/>
  <c r="B2481" i="18"/>
  <c r="C2481" i="18"/>
  <c r="D2481" i="18"/>
  <c r="B2482" i="18"/>
  <c r="C2482" i="18"/>
  <c r="D2482" i="18"/>
  <c r="B2483" i="18"/>
  <c r="C2483" i="18"/>
  <c r="D2483" i="18"/>
  <c r="B2484" i="18"/>
  <c r="C2484" i="18"/>
  <c r="D2484" i="18"/>
  <c r="B2485" i="18"/>
  <c r="C2485" i="18"/>
  <c r="D2485" i="18"/>
  <c r="B2486" i="18"/>
  <c r="C2486" i="18"/>
  <c r="D2486" i="18"/>
  <c r="B2487" i="18"/>
  <c r="C2487" i="18"/>
  <c r="D2487" i="18"/>
  <c r="B2488" i="18"/>
  <c r="C2488" i="18"/>
  <c r="D2488" i="18"/>
  <c r="B2489" i="18"/>
  <c r="C2489" i="18"/>
  <c r="D2489" i="18"/>
  <c r="B2490" i="18"/>
  <c r="C2490" i="18"/>
  <c r="D2490" i="18"/>
  <c r="B2491" i="18"/>
  <c r="C2491" i="18"/>
  <c r="D2491" i="18"/>
  <c r="B2492" i="18"/>
  <c r="C2492" i="18"/>
  <c r="D2492" i="18"/>
  <c r="B2493" i="18"/>
  <c r="C2493" i="18"/>
  <c r="D2493" i="18"/>
  <c r="B2494" i="18"/>
  <c r="C2494" i="18"/>
  <c r="D2494" i="18"/>
  <c r="B2495" i="18"/>
  <c r="C2495" i="18"/>
  <c r="D2495" i="18"/>
  <c r="B2496" i="18"/>
  <c r="C2496" i="18"/>
  <c r="D2496" i="18"/>
  <c r="B2497" i="18"/>
  <c r="C2497" i="18"/>
  <c r="D2497" i="18"/>
  <c r="B2498" i="18"/>
  <c r="C2498" i="18"/>
  <c r="D2498" i="18"/>
  <c r="B2499" i="18"/>
  <c r="C2499" i="18"/>
  <c r="D2499" i="18"/>
  <c r="B2500" i="18"/>
  <c r="C2500" i="18"/>
  <c r="D2500" i="18"/>
  <c r="B2501" i="18"/>
  <c r="C2501" i="18"/>
  <c r="D2501" i="18"/>
  <c r="B2502" i="18"/>
  <c r="C2502" i="18"/>
  <c r="D2502" i="18"/>
  <c r="B2503" i="18"/>
  <c r="C2503" i="18"/>
  <c r="D2503" i="18"/>
  <c r="B2504" i="18"/>
  <c r="C2504" i="18"/>
  <c r="D2504" i="18"/>
  <c r="B2505" i="18"/>
  <c r="C2505" i="18"/>
  <c r="D2505" i="18"/>
  <c r="B2506" i="18"/>
  <c r="C2506" i="18"/>
  <c r="D2506" i="18"/>
  <c r="B2507" i="18"/>
  <c r="C2507" i="18"/>
  <c r="D2507" i="18"/>
  <c r="B2508" i="18"/>
  <c r="C2508" i="18"/>
  <c r="D2508" i="18"/>
  <c r="B2509" i="18"/>
  <c r="C2509" i="18"/>
  <c r="D2509" i="18"/>
  <c r="B2510" i="18"/>
  <c r="C2510" i="18"/>
  <c r="D2510" i="18"/>
  <c r="B2511" i="18"/>
  <c r="C2511" i="18"/>
  <c r="D2511" i="18"/>
  <c r="B2512" i="18"/>
  <c r="C2512" i="18"/>
  <c r="D2512" i="18"/>
  <c r="B2513" i="18"/>
  <c r="C2513" i="18"/>
  <c r="D2513" i="18"/>
  <c r="B2514" i="18"/>
  <c r="C2514" i="18"/>
  <c r="D2514" i="18"/>
  <c r="B2515" i="18"/>
  <c r="C2515" i="18"/>
  <c r="D2515" i="18"/>
  <c r="B2516" i="18"/>
  <c r="C2516" i="18"/>
  <c r="D2516" i="18"/>
  <c r="B2517" i="18"/>
  <c r="C2517" i="18"/>
  <c r="D2517" i="18"/>
  <c r="B2518" i="18"/>
  <c r="C2518" i="18"/>
  <c r="D2518" i="18"/>
  <c r="B2519" i="18"/>
  <c r="C2519" i="18"/>
  <c r="D2519" i="18"/>
  <c r="B2520" i="18"/>
  <c r="C2520" i="18"/>
  <c r="D2520" i="18"/>
  <c r="B2521" i="18"/>
  <c r="C2521" i="18"/>
  <c r="D2521" i="18"/>
  <c r="B2522" i="18"/>
  <c r="C2522" i="18"/>
  <c r="D2522" i="18"/>
  <c r="B2523" i="18"/>
  <c r="C2523" i="18"/>
  <c r="D2523" i="18"/>
  <c r="B2524" i="18"/>
  <c r="C2524" i="18"/>
  <c r="D2524" i="18"/>
  <c r="B2525" i="18"/>
  <c r="C2525" i="18"/>
  <c r="D2525" i="18"/>
  <c r="B2526" i="18"/>
  <c r="C2526" i="18"/>
  <c r="D2526" i="18"/>
  <c r="B2527" i="18"/>
  <c r="C2527" i="18"/>
  <c r="D2527" i="18"/>
  <c r="B2528" i="18"/>
  <c r="C2528" i="18"/>
  <c r="D2528" i="18"/>
  <c r="B2529" i="18"/>
  <c r="C2529" i="18"/>
  <c r="D2529" i="18"/>
  <c r="B2530" i="18"/>
  <c r="C2530" i="18"/>
  <c r="D2530" i="18"/>
  <c r="B2531" i="18"/>
  <c r="C2531" i="18"/>
  <c r="D2531" i="18"/>
  <c r="B2532" i="18"/>
  <c r="C2532" i="18"/>
  <c r="D2532" i="18"/>
  <c r="B2533" i="18"/>
  <c r="C2533" i="18"/>
  <c r="D2533" i="18"/>
  <c r="B2534" i="18"/>
  <c r="C2534" i="18"/>
  <c r="D2534" i="18"/>
  <c r="B2535" i="18"/>
  <c r="C2535" i="18"/>
  <c r="D2535" i="18"/>
  <c r="B2536" i="18"/>
  <c r="C2536" i="18"/>
  <c r="D2536" i="18"/>
  <c r="B2537" i="18"/>
  <c r="C2537" i="18"/>
  <c r="D2537" i="18"/>
  <c r="B2538" i="18"/>
  <c r="C2538" i="18"/>
  <c r="D2538" i="18"/>
  <c r="B2539" i="18"/>
  <c r="C2539" i="18"/>
  <c r="D2539" i="18"/>
  <c r="B2540" i="18"/>
  <c r="C2540" i="18"/>
  <c r="D2540" i="18"/>
  <c r="B2541" i="18"/>
  <c r="C2541" i="18"/>
  <c r="D2541" i="18"/>
  <c r="B2542" i="18"/>
  <c r="C2542" i="18"/>
  <c r="D2542" i="18"/>
  <c r="B2543" i="18"/>
  <c r="C2543" i="18"/>
  <c r="D2543" i="18"/>
  <c r="B2544" i="18"/>
  <c r="C2544" i="18"/>
  <c r="D2544" i="18"/>
  <c r="B2545" i="18"/>
  <c r="C2545" i="18"/>
  <c r="D2545" i="18"/>
  <c r="B2546" i="18"/>
  <c r="C2546" i="18"/>
  <c r="D2546" i="18"/>
  <c r="B2547" i="18"/>
  <c r="C2547" i="18"/>
  <c r="D2547" i="18"/>
  <c r="B2548" i="18"/>
  <c r="C2548" i="18"/>
  <c r="D2548" i="18"/>
  <c r="B2549" i="18"/>
  <c r="C2549" i="18"/>
  <c r="D2549" i="18"/>
  <c r="B2550" i="18"/>
  <c r="C2550" i="18"/>
  <c r="D2550" i="18"/>
  <c r="B2551" i="18"/>
  <c r="C2551" i="18"/>
  <c r="D2551" i="18"/>
  <c r="B2552" i="18"/>
  <c r="C2552" i="18"/>
  <c r="D2552" i="18"/>
  <c r="B2553" i="18"/>
  <c r="C2553" i="18"/>
  <c r="D2553" i="18"/>
  <c r="B2554" i="18"/>
  <c r="C2554" i="18"/>
  <c r="D2554" i="18"/>
  <c r="B2555" i="18"/>
  <c r="C2555" i="18"/>
  <c r="D2555" i="18"/>
  <c r="B2556" i="18"/>
  <c r="C2556" i="18"/>
  <c r="D2556" i="18"/>
  <c r="B2557" i="18"/>
  <c r="C2557" i="18"/>
  <c r="D2557" i="18"/>
  <c r="B2558" i="18"/>
  <c r="C2558" i="18"/>
  <c r="D2558" i="18"/>
  <c r="B2559" i="18"/>
  <c r="C2559" i="18"/>
  <c r="D2559" i="18"/>
  <c r="B2560" i="18"/>
  <c r="C2560" i="18"/>
  <c r="D2560" i="18"/>
  <c r="B2561" i="18"/>
  <c r="C2561" i="18"/>
  <c r="D2561" i="18"/>
  <c r="B2562" i="18"/>
  <c r="C2562" i="18"/>
  <c r="D2562" i="18"/>
  <c r="B2563" i="18"/>
  <c r="C2563" i="18"/>
  <c r="D2563" i="18"/>
  <c r="B2564" i="18"/>
  <c r="C2564" i="18"/>
  <c r="D2564" i="18"/>
  <c r="B2565" i="18"/>
  <c r="C2565" i="18"/>
  <c r="D2565" i="18"/>
  <c r="B2566" i="18"/>
  <c r="C2566" i="18"/>
  <c r="D2566" i="18"/>
  <c r="B2567" i="18"/>
  <c r="C2567" i="18"/>
  <c r="D2567" i="18"/>
  <c r="B2568" i="18"/>
  <c r="C2568" i="18"/>
  <c r="D2568" i="18"/>
  <c r="B2569" i="18"/>
  <c r="C2569" i="18"/>
  <c r="D2569" i="18"/>
  <c r="B2570" i="18"/>
  <c r="C2570" i="18"/>
  <c r="D2570" i="18"/>
  <c r="B2571" i="18"/>
  <c r="C2571" i="18"/>
  <c r="D2571" i="18"/>
  <c r="B2572" i="18"/>
  <c r="C2572" i="18"/>
  <c r="D2572" i="18"/>
  <c r="B2573" i="18"/>
  <c r="C2573" i="18"/>
  <c r="D2573" i="18"/>
  <c r="B2574" i="18"/>
  <c r="C2574" i="18"/>
  <c r="D2574" i="18"/>
  <c r="B2575" i="18"/>
  <c r="C2575" i="18"/>
  <c r="D2575" i="18"/>
  <c r="B2576" i="18"/>
  <c r="C2576" i="18"/>
  <c r="D2576" i="18"/>
  <c r="B2577" i="18"/>
  <c r="C2577" i="18"/>
  <c r="D2577" i="18"/>
  <c r="B2578" i="18"/>
  <c r="C2578" i="18"/>
  <c r="D2578" i="18"/>
  <c r="B2579" i="18"/>
  <c r="C2579" i="18"/>
  <c r="D2579" i="18"/>
  <c r="B2580" i="18"/>
  <c r="C2580" i="18"/>
  <c r="D2580" i="18"/>
  <c r="B2581" i="18"/>
  <c r="C2581" i="18"/>
  <c r="D2581" i="18"/>
  <c r="B2582" i="18"/>
  <c r="C2582" i="18"/>
  <c r="D2582" i="18"/>
  <c r="B2583" i="18"/>
  <c r="C2583" i="18"/>
  <c r="D2583" i="18"/>
  <c r="B2584" i="18"/>
  <c r="C2584" i="18"/>
  <c r="D2584" i="18"/>
  <c r="B2585" i="18"/>
  <c r="C2585" i="18"/>
  <c r="D2585" i="18"/>
  <c r="B2586" i="18"/>
  <c r="C2586" i="18"/>
  <c r="D2586" i="18"/>
  <c r="B2587" i="18"/>
  <c r="C2587" i="18"/>
  <c r="D2587" i="18"/>
  <c r="B2588" i="18"/>
  <c r="C2588" i="18"/>
  <c r="D2588" i="18"/>
  <c r="B2589" i="18"/>
  <c r="C2589" i="18"/>
  <c r="D2589" i="18"/>
  <c r="B2590" i="18"/>
  <c r="C2590" i="18"/>
  <c r="D2590" i="18"/>
  <c r="B2591" i="18"/>
  <c r="C2591" i="18"/>
  <c r="D2591" i="18"/>
  <c r="B2592" i="18"/>
  <c r="C2592" i="18"/>
  <c r="D2592" i="18"/>
  <c r="B2593" i="18"/>
  <c r="C2593" i="18"/>
  <c r="D2593" i="18"/>
  <c r="B2594" i="18"/>
  <c r="C2594" i="18"/>
  <c r="D2594" i="18"/>
  <c r="B2595" i="18"/>
  <c r="C2595" i="18"/>
  <c r="D2595" i="18"/>
  <c r="B2596" i="18"/>
  <c r="C2596" i="18"/>
  <c r="D2596" i="18"/>
  <c r="B2597" i="18"/>
  <c r="C2597" i="18"/>
  <c r="D2597" i="18"/>
  <c r="B2598" i="18"/>
  <c r="C2598" i="18"/>
  <c r="D2598" i="18"/>
  <c r="B2599" i="18"/>
  <c r="C2599" i="18"/>
  <c r="D2599" i="18"/>
  <c r="B2600" i="18"/>
  <c r="C2600" i="18"/>
  <c r="D2600" i="18"/>
  <c r="B2601" i="18"/>
  <c r="C2601" i="18"/>
  <c r="D2601" i="18"/>
  <c r="B2602" i="18"/>
  <c r="C2602" i="18"/>
  <c r="D2602" i="18"/>
  <c r="B2603" i="18"/>
  <c r="C2603" i="18"/>
  <c r="D2603" i="18"/>
  <c r="B2604" i="18"/>
  <c r="C2604" i="18"/>
  <c r="D2604" i="18"/>
  <c r="B2605" i="18"/>
  <c r="C2605" i="18"/>
  <c r="D2605" i="18"/>
  <c r="B2606" i="18"/>
  <c r="C2606" i="18"/>
  <c r="D2606" i="18"/>
  <c r="B2607" i="18"/>
  <c r="C2607" i="18"/>
  <c r="D2607" i="18"/>
  <c r="B2608" i="18"/>
  <c r="C2608" i="18"/>
  <c r="D2608" i="18"/>
  <c r="B2609" i="18"/>
  <c r="C2609" i="18"/>
  <c r="D2609" i="18"/>
  <c r="B2610" i="18"/>
  <c r="C2610" i="18"/>
  <c r="D2610" i="18"/>
  <c r="B2611" i="18"/>
  <c r="C2611" i="18"/>
  <c r="D2611" i="18"/>
  <c r="B2612" i="18"/>
  <c r="C2612" i="18"/>
  <c r="D2612" i="18"/>
  <c r="B2613" i="18"/>
  <c r="C2613" i="18"/>
  <c r="D2613" i="18"/>
  <c r="B2614" i="18"/>
  <c r="C2614" i="18"/>
  <c r="D2614" i="18"/>
  <c r="B2615" i="18"/>
  <c r="C2615" i="18"/>
  <c r="D2615" i="18"/>
  <c r="B2616" i="18"/>
  <c r="C2616" i="18"/>
  <c r="D2616" i="18"/>
  <c r="B2617" i="18"/>
  <c r="C2617" i="18"/>
  <c r="D2617" i="18"/>
  <c r="B2618" i="18"/>
  <c r="C2618" i="18"/>
  <c r="D2618" i="18"/>
  <c r="B2619" i="18"/>
  <c r="C2619" i="18"/>
  <c r="D2619" i="18"/>
  <c r="B2620" i="18"/>
  <c r="C2620" i="18"/>
  <c r="D2620" i="18"/>
  <c r="B2621" i="18"/>
  <c r="C2621" i="18"/>
  <c r="D2621" i="18"/>
  <c r="B2622" i="18"/>
  <c r="C2622" i="18"/>
  <c r="D2622" i="18"/>
  <c r="B2623" i="18"/>
  <c r="C2623" i="18"/>
  <c r="D2623" i="18"/>
  <c r="B2624" i="18"/>
  <c r="C2624" i="18"/>
  <c r="D2624" i="18"/>
  <c r="B2625" i="18"/>
  <c r="C2625" i="18"/>
  <c r="D2625" i="18"/>
  <c r="B2626" i="18"/>
  <c r="C2626" i="18"/>
  <c r="D2626" i="18"/>
  <c r="B2627" i="18"/>
  <c r="C2627" i="18"/>
  <c r="D2627" i="18"/>
  <c r="B2628" i="18"/>
  <c r="C2628" i="18"/>
  <c r="D2628" i="18"/>
  <c r="B2629" i="18"/>
  <c r="C2629" i="18"/>
  <c r="D2629" i="18"/>
  <c r="B2630" i="18"/>
  <c r="C2630" i="18"/>
  <c r="D2630" i="18"/>
  <c r="B2631" i="18"/>
  <c r="C2631" i="18"/>
  <c r="D2631" i="18"/>
  <c r="B2632" i="18"/>
  <c r="C2632" i="18"/>
  <c r="D2632" i="18"/>
  <c r="B2633" i="18"/>
  <c r="C2633" i="18"/>
  <c r="D2633" i="18"/>
  <c r="B2634" i="18"/>
  <c r="C2634" i="18"/>
  <c r="D2634" i="18"/>
  <c r="B2635" i="18"/>
  <c r="C2635" i="18"/>
  <c r="D2635" i="18"/>
  <c r="B2636" i="18"/>
  <c r="C2636" i="18"/>
  <c r="D2636" i="18"/>
  <c r="B2637" i="18"/>
  <c r="C2637" i="18"/>
  <c r="D2637" i="18"/>
  <c r="B2638" i="18"/>
  <c r="C2638" i="18"/>
  <c r="E2638" i="18" s="1"/>
  <c r="F2638" i="18" s="1"/>
  <c r="G2638" i="18" s="1"/>
  <c r="D2638" i="18"/>
  <c r="B2639" i="18"/>
  <c r="C2639" i="18"/>
  <c r="D2639" i="18"/>
  <c r="B2640" i="18"/>
  <c r="C2640" i="18"/>
  <c r="D2640" i="18"/>
  <c r="B2641" i="18"/>
  <c r="C2641" i="18"/>
  <c r="D2641" i="18"/>
  <c r="B2642" i="18"/>
  <c r="C2642" i="18"/>
  <c r="D2642" i="18"/>
  <c r="B2643" i="18"/>
  <c r="C2643" i="18"/>
  <c r="D2643" i="18"/>
  <c r="B2644" i="18"/>
  <c r="C2644" i="18"/>
  <c r="D2644" i="18"/>
  <c r="B2645" i="18"/>
  <c r="C2645" i="18"/>
  <c r="D2645" i="18"/>
  <c r="B2646" i="18"/>
  <c r="C2646" i="18"/>
  <c r="D2646" i="18"/>
  <c r="B2647" i="18"/>
  <c r="C2647" i="18"/>
  <c r="D2647" i="18"/>
  <c r="B2648" i="18"/>
  <c r="C2648" i="18"/>
  <c r="D2648" i="18"/>
  <c r="B2649" i="18"/>
  <c r="C2649" i="18"/>
  <c r="D2649" i="18"/>
  <c r="B2650" i="18"/>
  <c r="C2650" i="18"/>
  <c r="D2650" i="18"/>
  <c r="B2651" i="18"/>
  <c r="C2651" i="18"/>
  <c r="D2651" i="18"/>
  <c r="B2652" i="18"/>
  <c r="C2652" i="18"/>
  <c r="D2652" i="18"/>
  <c r="B2653" i="18"/>
  <c r="C2653" i="18"/>
  <c r="D2653" i="18"/>
  <c r="B2654" i="18"/>
  <c r="C2654" i="18"/>
  <c r="D2654" i="18"/>
  <c r="B2655" i="18"/>
  <c r="C2655" i="18"/>
  <c r="D2655" i="18"/>
  <c r="B2656" i="18"/>
  <c r="C2656" i="18"/>
  <c r="D2656" i="18"/>
  <c r="B2657" i="18"/>
  <c r="C2657" i="18"/>
  <c r="D2657" i="18"/>
  <c r="B2658" i="18"/>
  <c r="C2658" i="18"/>
  <c r="D2658" i="18"/>
  <c r="B2659" i="18"/>
  <c r="C2659" i="18"/>
  <c r="D2659" i="18"/>
  <c r="B2660" i="18"/>
  <c r="C2660" i="18"/>
  <c r="D2660" i="18"/>
  <c r="B2661" i="18"/>
  <c r="C2661" i="18"/>
  <c r="D2661" i="18"/>
  <c r="B2662" i="18"/>
  <c r="C2662" i="18"/>
  <c r="D2662" i="18"/>
  <c r="B2663" i="18"/>
  <c r="C2663" i="18"/>
  <c r="D2663" i="18"/>
  <c r="B2664" i="18"/>
  <c r="C2664" i="18"/>
  <c r="D2664" i="18"/>
  <c r="B2665" i="18"/>
  <c r="C2665" i="18"/>
  <c r="D2665" i="18"/>
  <c r="B2666" i="18"/>
  <c r="C2666" i="18"/>
  <c r="D2666" i="18"/>
  <c r="B2667" i="18"/>
  <c r="C2667" i="18"/>
  <c r="D2667" i="18"/>
  <c r="B2668" i="18"/>
  <c r="C2668" i="18"/>
  <c r="D2668" i="18"/>
  <c r="B2669" i="18"/>
  <c r="C2669" i="18"/>
  <c r="D2669" i="18"/>
  <c r="B2670" i="18"/>
  <c r="C2670" i="18"/>
  <c r="D2670" i="18"/>
  <c r="B2671" i="18"/>
  <c r="C2671" i="18"/>
  <c r="D2671" i="18"/>
  <c r="B2672" i="18"/>
  <c r="C2672" i="18"/>
  <c r="D2672" i="18"/>
  <c r="B2673" i="18"/>
  <c r="C2673" i="18"/>
  <c r="D2673" i="18"/>
  <c r="B2674" i="18"/>
  <c r="C2674" i="18"/>
  <c r="D2674" i="18"/>
  <c r="B2675" i="18"/>
  <c r="C2675" i="18"/>
  <c r="D2675" i="18"/>
  <c r="B2676" i="18"/>
  <c r="C2676" i="18"/>
  <c r="D2676" i="18"/>
  <c r="B2677" i="18"/>
  <c r="C2677" i="18"/>
  <c r="D2677" i="18"/>
  <c r="B2678" i="18"/>
  <c r="C2678" i="18"/>
  <c r="D2678" i="18"/>
  <c r="B2679" i="18"/>
  <c r="C2679" i="18"/>
  <c r="D2679" i="18"/>
  <c r="B2680" i="18"/>
  <c r="C2680" i="18"/>
  <c r="D2680" i="18"/>
  <c r="B2681" i="18"/>
  <c r="C2681" i="18"/>
  <c r="D2681" i="18"/>
  <c r="B2682" i="18"/>
  <c r="C2682" i="18"/>
  <c r="D2682" i="18"/>
  <c r="B2683" i="18"/>
  <c r="C2683" i="18"/>
  <c r="D2683" i="18"/>
  <c r="B2684" i="18"/>
  <c r="C2684" i="18"/>
  <c r="D2684" i="18"/>
  <c r="B2685" i="18"/>
  <c r="C2685" i="18"/>
  <c r="D2685" i="18"/>
  <c r="B2686" i="18"/>
  <c r="C2686" i="18"/>
  <c r="D2686" i="18"/>
  <c r="B2687" i="18"/>
  <c r="C2687" i="18"/>
  <c r="D2687" i="18"/>
  <c r="B2688" i="18"/>
  <c r="C2688" i="18"/>
  <c r="D2688" i="18"/>
  <c r="B2689" i="18"/>
  <c r="C2689" i="18"/>
  <c r="D2689" i="18"/>
  <c r="B2690" i="18"/>
  <c r="C2690" i="18"/>
  <c r="D2690" i="18"/>
  <c r="B2691" i="18"/>
  <c r="C2691" i="18"/>
  <c r="D2691" i="18"/>
  <c r="B2692" i="18"/>
  <c r="C2692" i="18"/>
  <c r="D2692" i="18"/>
  <c r="B2693" i="18"/>
  <c r="C2693" i="18"/>
  <c r="D2693" i="18"/>
  <c r="B2694" i="18"/>
  <c r="C2694" i="18"/>
  <c r="D2694" i="18"/>
  <c r="B2695" i="18"/>
  <c r="C2695" i="18"/>
  <c r="D2695" i="18"/>
  <c r="B2696" i="18"/>
  <c r="C2696" i="18"/>
  <c r="D2696" i="18"/>
  <c r="B2697" i="18"/>
  <c r="C2697" i="18"/>
  <c r="D2697" i="18"/>
  <c r="B2698" i="18"/>
  <c r="C2698" i="18"/>
  <c r="D2698" i="18"/>
  <c r="B2699" i="18"/>
  <c r="C2699" i="18"/>
  <c r="D2699" i="18"/>
  <c r="B2700" i="18"/>
  <c r="C2700" i="18"/>
  <c r="D2700" i="18"/>
  <c r="B2701" i="18"/>
  <c r="C2701" i="18"/>
  <c r="D2701" i="18"/>
  <c r="B2702" i="18"/>
  <c r="C2702" i="18"/>
  <c r="D2702" i="18"/>
  <c r="B2703" i="18"/>
  <c r="C2703" i="18"/>
  <c r="D2703" i="18"/>
  <c r="B2704" i="18"/>
  <c r="C2704" i="18"/>
  <c r="D2704" i="18"/>
  <c r="B2705" i="18"/>
  <c r="C2705" i="18"/>
  <c r="D2705" i="18"/>
  <c r="B2706" i="18"/>
  <c r="C2706" i="18"/>
  <c r="D2706" i="18"/>
  <c r="B2707" i="18"/>
  <c r="C2707" i="18"/>
  <c r="D2707" i="18"/>
  <c r="B2708" i="18"/>
  <c r="C2708" i="18"/>
  <c r="D2708" i="18"/>
  <c r="B2709" i="18"/>
  <c r="C2709" i="18"/>
  <c r="D2709" i="18"/>
  <c r="B2710" i="18"/>
  <c r="C2710" i="18"/>
  <c r="D2710" i="18"/>
  <c r="B2711" i="18"/>
  <c r="C2711" i="18"/>
  <c r="D2711" i="18"/>
  <c r="B2712" i="18"/>
  <c r="C2712" i="18"/>
  <c r="D2712" i="18"/>
  <c r="B2713" i="18"/>
  <c r="C2713" i="18"/>
  <c r="D2713" i="18"/>
  <c r="B2714" i="18"/>
  <c r="C2714" i="18"/>
  <c r="D2714" i="18"/>
  <c r="B2715" i="18"/>
  <c r="C2715" i="18"/>
  <c r="D2715" i="18"/>
  <c r="B2716" i="18"/>
  <c r="C2716" i="18"/>
  <c r="D2716" i="18"/>
  <c r="B2717" i="18"/>
  <c r="C2717" i="18"/>
  <c r="D2717" i="18"/>
  <c r="B2718" i="18"/>
  <c r="C2718" i="18"/>
  <c r="D2718" i="18"/>
  <c r="B2719" i="18"/>
  <c r="C2719" i="18"/>
  <c r="D2719" i="18"/>
  <c r="B2720" i="18"/>
  <c r="C2720" i="18"/>
  <c r="D2720" i="18"/>
  <c r="B2721" i="18"/>
  <c r="C2721" i="18"/>
  <c r="D2721" i="18"/>
  <c r="B2722" i="18"/>
  <c r="C2722" i="18"/>
  <c r="D2722" i="18"/>
  <c r="B2723" i="18"/>
  <c r="C2723" i="18"/>
  <c r="D2723" i="18"/>
  <c r="B2724" i="18"/>
  <c r="C2724" i="18"/>
  <c r="D2724" i="18"/>
  <c r="B2725" i="18"/>
  <c r="C2725" i="18"/>
  <c r="D2725" i="18"/>
  <c r="B2726" i="18"/>
  <c r="C2726" i="18"/>
  <c r="D2726" i="18"/>
  <c r="B2727" i="18"/>
  <c r="C2727" i="18"/>
  <c r="D2727" i="18"/>
  <c r="B2728" i="18"/>
  <c r="C2728" i="18"/>
  <c r="D2728" i="18"/>
  <c r="B2729" i="18"/>
  <c r="C2729" i="18"/>
  <c r="D2729" i="18"/>
  <c r="B2730" i="18"/>
  <c r="C2730" i="18"/>
  <c r="D2730" i="18"/>
  <c r="B2731" i="18"/>
  <c r="C2731" i="18"/>
  <c r="D2731" i="18"/>
  <c r="B2732" i="18"/>
  <c r="C2732" i="18"/>
  <c r="D2732" i="18"/>
  <c r="B2733" i="18"/>
  <c r="C2733" i="18"/>
  <c r="D2733" i="18"/>
  <c r="B2734" i="18"/>
  <c r="C2734" i="18"/>
  <c r="D2734" i="18"/>
  <c r="B2735" i="18"/>
  <c r="C2735" i="18"/>
  <c r="D2735" i="18"/>
  <c r="B2736" i="18"/>
  <c r="C2736" i="18"/>
  <c r="D2736" i="18"/>
  <c r="B2737" i="18"/>
  <c r="C2737" i="18"/>
  <c r="D2737" i="18"/>
  <c r="B2738" i="18"/>
  <c r="C2738" i="18"/>
  <c r="D2738" i="18"/>
  <c r="B2739" i="18"/>
  <c r="C2739" i="18"/>
  <c r="D2739" i="18"/>
  <c r="B2740" i="18"/>
  <c r="C2740" i="18"/>
  <c r="D2740" i="18"/>
  <c r="B2741" i="18"/>
  <c r="C2741" i="18"/>
  <c r="D2741" i="18"/>
  <c r="B2742" i="18"/>
  <c r="C2742" i="18"/>
  <c r="D2742" i="18"/>
  <c r="B2743" i="18"/>
  <c r="C2743" i="18"/>
  <c r="D2743" i="18"/>
  <c r="B2744" i="18"/>
  <c r="C2744" i="18"/>
  <c r="D2744" i="18"/>
  <c r="B2745" i="18"/>
  <c r="C2745" i="18"/>
  <c r="D2745" i="18"/>
  <c r="B2746" i="18"/>
  <c r="C2746" i="18"/>
  <c r="D2746" i="18"/>
  <c r="B2747" i="18"/>
  <c r="C2747" i="18"/>
  <c r="D2747" i="18"/>
  <c r="B2748" i="18"/>
  <c r="C2748" i="18"/>
  <c r="D2748" i="18"/>
  <c r="B2749" i="18"/>
  <c r="C2749" i="18"/>
  <c r="D2749" i="18"/>
  <c r="B2750" i="18"/>
  <c r="C2750" i="18"/>
  <c r="D2750" i="18"/>
  <c r="B2751" i="18"/>
  <c r="C2751" i="18"/>
  <c r="D2751" i="18"/>
  <c r="B2752" i="18"/>
  <c r="C2752" i="18"/>
  <c r="D2752" i="18"/>
  <c r="B2753" i="18"/>
  <c r="C2753" i="18"/>
  <c r="D2753" i="18"/>
  <c r="B2754" i="18"/>
  <c r="C2754" i="18"/>
  <c r="D2754" i="18"/>
  <c r="B2755" i="18"/>
  <c r="C2755" i="18"/>
  <c r="D2755" i="18"/>
  <c r="B2756" i="18"/>
  <c r="C2756" i="18"/>
  <c r="D2756" i="18"/>
  <c r="B2757" i="18"/>
  <c r="C2757" i="18"/>
  <c r="D2757" i="18"/>
  <c r="B2758" i="18"/>
  <c r="C2758" i="18"/>
  <c r="D2758" i="18"/>
  <c r="B2759" i="18"/>
  <c r="C2759" i="18"/>
  <c r="D2759" i="18"/>
  <c r="B2760" i="18"/>
  <c r="C2760" i="18"/>
  <c r="D2760" i="18"/>
  <c r="B2761" i="18"/>
  <c r="C2761" i="18"/>
  <c r="D2761" i="18"/>
  <c r="B2762" i="18"/>
  <c r="C2762" i="18"/>
  <c r="D2762" i="18"/>
  <c r="B2763" i="18"/>
  <c r="C2763" i="18"/>
  <c r="D2763" i="18"/>
  <c r="B2764" i="18"/>
  <c r="C2764" i="18"/>
  <c r="D2764" i="18"/>
  <c r="B2765" i="18"/>
  <c r="C2765" i="18"/>
  <c r="D2765" i="18"/>
  <c r="B2766" i="18"/>
  <c r="C2766" i="18"/>
  <c r="D2766" i="18"/>
  <c r="B2767" i="18"/>
  <c r="C2767" i="18"/>
  <c r="D2767" i="18"/>
  <c r="B2768" i="18"/>
  <c r="C2768" i="18"/>
  <c r="D2768" i="18"/>
  <c r="B2769" i="18"/>
  <c r="C2769" i="18"/>
  <c r="D2769" i="18"/>
  <c r="B2770" i="18"/>
  <c r="C2770" i="18"/>
  <c r="D2770" i="18"/>
  <c r="B2771" i="18"/>
  <c r="C2771" i="18"/>
  <c r="D2771" i="18"/>
  <c r="B2772" i="18"/>
  <c r="C2772" i="18"/>
  <c r="D2772" i="18"/>
  <c r="B2773" i="18"/>
  <c r="C2773" i="18"/>
  <c r="D2773" i="18"/>
  <c r="B2774" i="18"/>
  <c r="C2774" i="18"/>
  <c r="D2774" i="18"/>
  <c r="B2775" i="18"/>
  <c r="C2775" i="18"/>
  <c r="D2775" i="18"/>
  <c r="B2776" i="18"/>
  <c r="C2776" i="18"/>
  <c r="D2776" i="18"/>
  <c r="B2777" i="18"/>
  <c r="C2777" i="18"/>
  <c r="D2777" i="18"/>
  <c r="B2778" i="18"/>
  <c r="C2778" i="18"/>
  <c r="D2778" i="18"/>
  <c r="B2779" i="18"/>
  <c r="C2779" i="18"/>
  <c r="D2779" i="18"/>
  <c r="B2780" i="18"/>
  <c r="C2780" i="18"/>
  <c r="D2780" i="18"/>
  <c r="B2781" i="18"/>
  <c r="C2781" i="18"/>
  <c r="D2781" i="18"/>
  <c r="B2782" i="18"/>
  <c r="C2782" i="18"/>
  <c r="D2782" i="18"/>
  <c r="B2783" i="18"/>
  <c r="C2783" i="18"/>
  <c r="D2783" i="18"/>
  <c r="B2784" i="18"/>
  <c r="C2784" i="18"/>
  <c r="D2784" i="18"/>
  <c r="B2785" i="18"/>
  <c r="C2785" i="18"/>
  <c r="D2785" i="18"/>
  <c r="B2786" i="18"/>
  <c r="C2786" i="18"/>
  <c r="D2786" i="18"/>
  <c r="B2787" i="18"/>
  <c r="C2787" i="18"/>
  <c r="D2787" i="18"/>
  <c r="B2788" i="18"/>
  <c r="C2788" i="18"/>
  <c r="D2788" i="18"/>
  <c r="B2789" i="18"/>
  <c r="C2789" i="18"/>
  <c r="D2789" i="18"/>
  <c r="B2790" i="18"/>
  <c r="C2790" i="18"/>
  <c r="D2790" i="18"/>
  <c r="B2791" i="18"/>
  <c r="C2791" i="18"/>
  <c r="D2791" i="18"/>
  <c r="B2792" i="18"/>
  <c r="C2792" i="18"/>
  <c r="D2792" i="18"/>
  <c r="B2793" i="18"/>
  <c r="C2793" i="18"/>
  <c r="D2793" i="18"/>
  <c r="B2794" i="18"/>
  <c r="C2794" i="18"/>
  <c r="D2794" i="18"/>
  <c r="B2795" i="18"/>
  <c r="C2795" i="18"/>
  <c r="D2795" i="18"/>
  <c r="B2796" i="18"/>
  <c r="C2796" i="18"/>
  <c r="D2796" i="18"/>
  <c r="B2797" i="18"/>
  <c r="C2797" i="18"/>
  <c r="D2797" i="18"/>
  <c r="B2798" i="18"/>
  <c r="C2798" i="18"/>
  <c r="D2798" i="18"/>
  <c r="B2799" i="18"/>
  <c r="C2799" i="18"/>
  <c r="D2799" i="18"/>
  <c r="B2800" i="18"/>
  <c r="C2800" i="18"/>
  <c r="D2800" i="18"/>
  <c r="B2801" i="18"/>
  <c r="C2801" i="18"/>
  <c r="D2801" i="18"/>
  <c r="B2802" i="18"/>
  <c r="C2802" i="18"/>
  <c r="D2802" i="18"/>
  <c r="B2803" i="18"/>
  <c r="C2803" i="18"/>
  <c r="D2803" i="18"/>
  <c r="B2804" i="18"/>
  <c r="C2804" i="18"/>
  <c r="D2804" i="18"/>
  <c r="B2805" i="18"/>
  <c r="C2805" i="18"/>
  <c r="D2805" i="18"/>
  <c r="B2806" i="18"/>
  <c r="C2806" i="18"/>
  <c r="D2806" i="18"/>
  <c r="B2807" i="18"/>
  <c r="C2807" i="18"/>
  <c r="D2807" i="18"/>
  <c r="B2808" i="18"/>
  <c r="C2808" i="18"/>
  <c r="D2808" i="18"/>
  <c r="B2809" i="18"/>
  <c r="C2809" i="18"/>
  <c r="D2809" i="18"/>
  <c r="B2810" i="18"/>
  <c r="C2810" i="18"/>
  <c r="D2810" i="18"/>
  <c r="B2811" i="18"/>
  <c r="C2811" i="18"/>
  <c r="D2811" i="18"/>
  <c r="B2812" i="18"/>
  <c r="C2812" i="18"/>
  <c r="D2812" i="18"/>
  <c r="B2813" i="18"/>
  <c r="C2813" i="18"/>
  <c r="D2813" i="18"/>
  <c r="B2814" i="18"/>
  <c r="C2814" i="18"/>
  <c r="D2814" i="18"/>
  <c r="B2815" i="18"/>
  <c r="C2815" i="18"/>
  <c r="D2815" i="18"/>
  <c r="B2816" i="18"/>
  <c r="C2816" i="18"/>
  <c r="D2816" i="18"/>
  <c r="B2817" i="18"/>
  <c r="C2817" i="18"/>
  <c r="D2817" i="18"/>
  <c r="E2817" i="18"/>
  <c r="F2817" i="18" s="1"/>
  <c r="B2818" i="18"/>
  <c r="C2818" i="18"/>
  <c r="D2818" i="18"/>
  <c r="B2819" i="18"/>
  <c r="E2819" i="18" s="1"/>
  <c r="F2819" i="18" s="1"/>
  <c r="C2819" i="18"/>
  <c r="D2819" i="18"/>
  <c r="B2820" i="18"/>
  <c r="C2820" i="18"/>
  <c r="D2820" i="18"/>
  <c r="B2821" i="18"/>
  <c r="C2821" i="18"/>
  <c r="D2821" i="18"/>
  <c r="B2822" i="18"/>
  <c r="C2822" i="18"/>
  <c r="D2822" i="18"/>
  <c r="B2823" i="18"/>
  <c r="E2823" i="18" s="1"/>
  <c r="F2823" i="18" s="1"/>
  <c r="G2823" i="18" s="1"/>
  <c r="C2823" i="18"/>
  <c r="D2823" i="18"/>
  <c r="B2824" i="18"/>
  <c r="C2824" i="18"/>
  <c r="D2824" i="18"/>
  <c r="B2825" i="18"/>
  <c r="C2825" i="18"/>
  <c r="D2825" i="18"/>
  <c r="B2826" i="18"/>
  <c r="C2826" i="18"/>
  <c r="D2826" i="18"/>
  <c r="B2827" i="18"/>
  <c r="E2827" i="18" s="1"/>
  <c r="F2827" i="18" s="1"/>
  <c r="C2827" i="18"/>
  <c r="D2827" i="18"/>
  <c r="B2828" i="18"/>
  <c r="C2828" i="18"/>
  <c r="D2828" i="18"/>
  <c r="B2829" i="18"/>
  <c r="C2829" i="18"/>
  <c r="D2829" i="18"/>
  <c r="B2830" i="18"/>
  <c r="C2830" i="18"/>
  <c r="D2830" i="18"/>
  <c r="B2831" i="18"/>
  <c r="E2831" i="18" s="1"/>
  <c r="F2831" i="18" s="1"/>
  <c r="C2831" i="18"/>
  <c r="D2831" i="18"/>
  <c r="B2832" i="18"/>
  <c r="C2832" i="18"/>
  <c r="D2832" i="18"/>
  <c r="B2833" i="18"/>
  <c r="C2833" i="18"/>
  <c r="D2833" i="18"/>
  <c r="B2834" i="18"/>
  <c r="C2834" i="18"/>
  <c r="D2834" i="18"/>
  <c r="B2835" i="18"/>
  <c r="C2835" i="18"/>
  <c r="D2835" i="18"/>
  <c r="B2836" i="18"/>
  <c r="C2836" i="18"/>
  <c r="D2836" i="18"/>
  <c r="B2837" i="18"/>
  <c r="C2837" i="18"/>
  <c r="D2837" i="18"/>
  <c r="B2838" i="18"/>
  <c r="C2838" i="18"/>
  <c r="D2838" i="18"/>
  <c r="B2839" i="18"/>
  <c r="C2839" i="18"/>
  <c r="D2839" i="18"/>
  <c r="B2840" i="18"/>
  <c r="C2840" i="18"/>
  <c r="D2840" i="18"/>
  <c r="B2841" i="18"/>
  <c r="C2841" i="18"/>
  <c r="D2841" i="18"/>
  <c r="B2842" i="18"/>
  <c r="C2842" i="18"/>
  <c r="D2842" i="18"/>
  <c r="B2843" i="18"/>
  <c r="C2843" i="18"/>
  <c r="D2843" i="18"/>
  <c r="B2844" i="18"/>
  <c r="C2844" i="18"/>
  <c r="D2844" i="18"/>
  <c r="B2845" i="18"/>
  <c r="C2845" i="18"/>
  <c r="D2845" i="18"/>
  <c r="B2846" i="18"/>
  <c r="C2846" i="18"/>
  <c r="D2846" i="18"/>
  <c r="B2847" i="18"/>
  <c r="C2847" i="18"/>
  <c r="D2847" i="18"/>
  <c r="B2848" i="18"/>
  <c r="C2848" i="18"/>
  <c r="D2848" i="18"/>
  <c r="B2849" i="18"/>
  <c r="C2849" i="18"/>
  <c r="D2849" i="18"/>
  <c r="B2850" i="18"/>
  <c r="C2850" i="18"/>
  <c r="D2850" i="18"/>
  <c r="B2851" i="18"/>
  <c r="C2851" i="18"/>
  <c r="D2851" i="18"/>
  <c r="B2852" i="18"/>
  <c r="C2852" i="18"/>
  <c r="D2852" i="18"/>
  <c r="B2853" i="18"/>
  <c r="C2853" i="18"/>
  <c r="D2853" i="18"/>
  <c r="B2854" i="18"/>
  <c r="C2854" i="18"/>
  <c r="D2854" i="18"/>
  <c r="B2855" i="18"/>
  <c r="C2855" i="18"/>
  <c r="D2855" i="18"/>
  <c r="B2856" i="18"/>
  <c r="C2856" i="18"/>
  <c r="D2856" i="18"/>
  <c r="B2857" i="18"/>
  <c r="C2857" i="18"/>
  <c r="D2857" i="18"/>
  <c r="B2858" i="18"/>
  <c r="C2858" i="18"/>
  <c r="D2858" i="18"/>
  <c r="B2859" i="18"/>
  <c r="C2859" i="18"/>
  <c r="D2859" i="18"/>
  <c r="B2860" i="18"/>
  <c r="C2860" i="18"/>
  <c r="D2860" i="18"/>
  <c r="B2861" i="18"/>
  <c r="C2861" i="18"/>
  <c r="D2861" i="18"/>
  <c r="B2862" i="18"/>
  <c r="C2862" i="18"/>
  <c r="D2862" i="18"/>
  <c r="B2863" i="18"/>
  <c r="C2863" i="18"/>
  <c r="D2863" i="18"/>
  <c r="B2864" i="18"/>
  <c r="C2864" i="18"/>
  <c r="D2864" i="18"/>
  <c r="B2865" i="18"/>
  <c r="C2865" i="18"/>
  <c r="D2865" i="18"/>
  <c r="B2866" i="18"/>
  <c r="C2866" i="18"/>
  <c r="D2866" i="18"/>
  <c r="B2867" i="18"/>
  <c r="C2867" i="18"/>
  <c r="D2867" i="18"/>
  <c r="B2868" i="18"/>
  <c r="C2868" i="18"/>
  <c r="D2868" i="18"/>
  <c r="B2869" i="18"/>
  <c r="C2869" i="18"/>
  <c r="D2869" i="18"/>
  <c r="B2870" i="18"/>
  <c r="C2870" i="18"/>
  <c r="D2870" i="18"/>
  <c r="B2871" i="18"/>
  <c r="C2871" i="18"/>
  <c r="D2871" i="18"/>
  <c r="B2872" i="18"/>
  <c r="C2872" i="18"/>
  <c r="D2872" i="18"/>
  <c r="B2873" i="18"/>
  <c r="C2873" i="18"/>
  <c r="D2873" i="18"/>
  <c r="B2874" i="18"/>
  <c r="C2874" i="18"/>
  <c r="D2874" i="18"/>
  <c r="B2875" i="18"/>
  <c r="C2875" i="18"/>
  <c r="D2875" i="18"/>
  <c r="B2876" i="18"/>
  <c r="C2876" i="18"/>
  <c r="D2876" i="18"/>
  <c r="B2877" i="18"/>
  <c r="C2877" i="18"/>
  <c r="D2877" i="18"/>
  <c r="B2878" i="18"/>
  <c r="C2878" i="18"/>
  <c r="D2878" i="18"/>
  <c r="B2879" i="18"/>
  <c r="C2879" i="18"/>
  <c r="D2879" i="18"/>
  <c r="B2880" i="18"/>
  <c r="C2880" i="18"/>
  <c r="D2880" i="18"/>
  <c r="B2881" i="18"/>
  <c r="C2881" i="18"/>
  <c r="D2881" i="18"/>
  <c r="E2881" i="18"/>
  <c r="F2881" i="18" s="1"/>
  <c r="B2882" i="18"/>
  <c r="C2882" i="18"/>
  <c r="D2882" i="18"/>
  <c r="B2883" i="18"/>
  <c r="C2883" i="18"/>
  <c r="D2883" i="18"/>
  <c r="B2884" i="18"/>
  <c r="C2884" i="18"/>
  <c r="D2884" i="18"/>
  <c r="B2885" i="18"/>
  <c r="C2885" i="18"/>
  <c r="D2885" i="18"/>
  <c r="B2886" i="18"/>
  <c r="C2886" i="18"/>
  <c r="D2886" i="18"/>
  <c r="B2887" i="18"/>
  <c r="C2887" i="18"/>
  <c r="D2887" i="18"/>
  <c r="B2888" i="18"/>
  <c r="C2888" i="18"/>
  <c r="D2888" i="18"/>
  <c r="B2889" i="18"/>
  <c r="C2889" i="18"/>
  <c r="D2889" i="18"/>
  <c r="B2890" i="18"/>
  <c r="C2890" i="18"/>
  <c r="D2890" i="18"/>
  <c r="B2891" i="18"/>
  <c r="C2891" i="18"/>
  <c r="D2891" i="18"/>
  <c r="B2892" i="18"/>
  <c r="C2892" i="18"/>
  <c r="D2892" i="18"/>
  <c r="B2893" i="18"/>
  <c r="C2893" i="18"/>
  <c r="D2893" i="18"/>
  <c r="B2894" i="18"/>
  <c r="C2894" i="18"/>
  <c r="D2894" i="18"/>
  <c r="B2895" i="18"/>
  <c r="C2895" i="18"/>
  <c r="D2895" i="18"/>
  <c r="B2896" i="18"/>
  <c r="C2896" i="18"/>
  <c r="D2896" i="18"/>
  <c r="B2897" i="18"/>
  <c r="C2897" i="18"/>
  <c r="D2897" i="18"/>
  <c r="B2898" i="18"/>
  <c r="C2898" i="18"/>
  <c r="D2898" i="18"/>
  <c r="B2899" i="18"/>
  <c r="C2899" i="18"/>
  <c r="D2899" i="18"/>
  <c r="B2900" i="18"/>
  <c r="C2900" i="18"/>
  <c r="D2900" i="18"/>
  <c r="B2901" i="18"/>
  <c r="C2901" i="18"/>
  <c r="D2901" i="18"/>
  <c r="B2902" i="18"/>
  <c r="C2902" i="18"/>
  <c r="D2902" i="18"/>
  <c r="B2903" i="18"/>
  <c r="C2903" i="18"/>
  <c r="D2903" i="18"/>
  <c r="B2904" i="18"/>
  <c r="C2904" i="18"/>
  <c r="D2904" i="18"/>
  <c r="B2905" i="18"/>
  <c r="C2905" i="18"/>
  <c r="D2905" i="18"/>
  <c r="B2906" i="18"/>
  <c r="C2906" i="18"/>
  <c r="D2906" i="18"/>
  <c r="B2907" i="18"/>
  <c r="C2907" i="18"/>
  <c r="D2907" i="18"/>
  <c r="B2908" i="18"/>
  <c r="C2908" i="18"/>
  <c r="D2908" i="18"/>
  <c r="B2909" i="18"/>
  <c r="C2909" i="18"/>
  <c r="D2909" i="18"/>
  <c r="B2910" i="18"/>
  <c r="C2910" i="18"/>
  <c r="D2910" i="18"/>
  <c r="B2911" i="18"/>
  <c r="C2911" i="18"/>
  <c r="D2911" i="18"/>
  <c r="B2912" i="18"/>
  <c r="C2912" i="18"/>
  <c r="D2912" i="18"/>
  <c r="B2913" i="18"/>
  <c r="C2913" i="18"/>
  <c r="D2913" i="18"/>
  <c r="B2914" i="18"/>
  <c r="C2914" i="18"/>
  <c r="D2914" i="18"/>
  <c r="B2915" i="18"/>
  <c r="C2915" i="18"/>
  <c r="D2915" i="18"/>
  <c r="B2916" i="18"/>
  <c r="C2916" i="18"/>
  <c r="D2916" i="18"/>
  <c r="B2917" i="18"/>
  <c r="C2917" i="18"/>
  <c r="D2917" i="18"/>
  <c r="B2918" i="18"/>
  <c r="C2918" i="18"/>
  <c r="D2918" i="18"/>
  <c r="B2919" i="18"/>
  <c r="C2919" i="18"/>
  <c r="D2919" i="18"/>
  <c r="B2920" i="18"/>
  <c r="C2920" i="18"/>
  <c r="D2920" i="18"/>
  <c r="B2921" i="18"/>
  <c r="C2921" i="18"/>
  <c r="D2921" i="18"/>
  <c r="B2922" i="18"/>
  <c r="C2922" i="18"/>
  <c r="D2922" i="18"/>
  <c r="B2923" i="18"/>
  <c r="C2923" i="18"/>
  <c r="D2923" i="18"/>
  <c r="B2924" i="18"/>
  <c r="C2924" i="18"/>
  <c r="D2924" i="18"/>
  <c r="B2925" i="18"/>
  <c r="C2925" i="18"/>
  <c r="D2925" i="18"/>
  <c r="B2926" i="18"/>
  <c r="C2926" i="18"/>
  <c r="D2926" i="18"/>
  <c r="B2927" i="18"/>
  <c r="C2927" i="18"/>
  <c r="D2927" i="18"/>
  <c r="B2928" i="18"/>
  <c r="C2928" i="18"/>
  <c r="D2928" i="18"/>
  <c r="B2929" i="18"/>
  <c r="C2929" i="18"/>
  <c r="D2929" i="18"/>
  <c r="B2930" i="18"/>
  <c r="C2930" i="18"/>
  <c r="D2930" i="18"/>
  <c r="B2931" i="18"/>
  <c r="C2931" i="18"/>
  <c r="D2931" i="18"/>
  <c r="B2932" i="18"/>
  <c r="C2932" i="18"/>
  <c r="D2932" i="18"/>
  <c r="B2933" i="18"/>
  <c r="C2933" i="18"/>
  <c r="D2933" i="18"/>
  <c r="B2934" i="18"/>
  <c r="C2934" i="18"/>
  <c r="D2934" i="18"/>
  <c r="B2935" i="18"/>
  <c r="C2935" i="18"/>
  <c r="D2935" i="18"/>
  <c r="B2936" i="18"/>
  <c r="C2936" i="18"/>
  <c r="D2936" i="18"/>
  <c r="B2937" i="18"/>
  <c r="C2937" i="18"/>
  <c r="D2937" i="18"/>
  <c r="B2938" i="18"/>
  <c r="C2938" i="18"/>
  <c r="D2938" i="18"/>
  <c r="B2939" i="18"/>
  <c r="C2939" i="18"/>
  <c r="D2939" i="18"/>
  <c r="B2940" i="18"/>
  <c r="C2940" i="18"/>
  <c r="D2940" i="18"/>
  <c r="B2941" i="18"/>
  <c r="C2941" i="18"/>
  <c r="D2941" i="18"/>
  <c r="B2942" i="18"/>
  <c r="C2942" i="18"/>
  <c r="D2942" i="18"/>
  <c r="B2943" i="18"/>
  <c r="C2943" i="18"/>
  <c r="D2943" i="18"/>
  <c r="B2944" i="18"/>
  <c r="C2944" i="18"/>
  <c r="D2944" i="18"/>
  <c r="B2945" i="18"/>
  <c r="C2945" i="18"/>
  <c r="D2945" i="18"/>
  <c r="E2945" i="18" s="1"/>
  <c r="F2945" i="18" s="1"/>
  <c r="H2945" i="18" s="1"/>
  <c r="B2946" i="18"/>
  <c r="C2946" i="18"/>
  <c r="D2946" i="18"/>
  <c r="B2947" i="18"/>
  <c r="C2947" i="18"/>
  <c r="D2947" i="18"/>
  <c r="B2948" i="18"/>
  <c r="C2948" i="18"/>
  <c r="D2948" i="18"/>
  <c r="B2949" i="18"/>
  <c r="C2949" i="18"/>
  <c r="D2949" i="18"/>
  <c r="B2950" i="18"/>
  <c r="C2950" i="18"/>
  <c r="D2950" i="18"/>
  <c r="B2951" i="18"/>
  <c r="C2951" i="18"/>
  <c r="D2951" i="18"/>
  <c r="B2952" i="18"/>
  <c r="C2952" i="18"/>
  <c r="D2952" i="18"/>
  <c r="B2953" i="18"/>
  <c r="C2953" i="18"/>
  <c r="D2953" i="18"/>
  <c r="B2954" i="18"/>
  <c r="C2954" i="18"/>
  <c r="D2954" i="18"/>
  <c r="B2955" i="18"/>
  <c r="C2955" i="18"/>
  <c r="D2955" i="18"/>
  <c r="B2956" i="18"/>
  <c r="C2956" i="18"/>
  <c r="D2956" i="18"/>
  <c r="B2957" i="18"/>
  <c r="C2957" i="18"/>
  <c r="D2957" i="18"/>
  <c r="B2958" i="18"/>
  <c r="C2958" i="18"/>
  <c r="D2958" i="18"/>
  <c r="B2959" i="18"/>
  <c r="C2959" i="18"/>
  <c r="D2959" i="18"/>
  <c r="B2960" i="18"/>
  <c r="C2960" i="18"/>
  <c r="D2960" i="18"/>
  <c r="B2961" i="18"/>
  <c r="C2961" i="18"/>
  <c r="D2961" i="18"/>
  <c r="B2962" i="18"/>
  <c r="C2962" i="18"/>
  <c r="D2962" i="18"/>
  <c r="B2963" i="18"/>
  <c r="C2963" i="18"/>
  <c r="D2963" i="18"/>
  <c r="B2964" i="18"/>
  <c r="C2964" i="18"/>
  <c r="D2964" i="18"/>
  <c r="B2965" i="18"/>
  <c r="C2965" i="18"/>
  <c r="D2965" i="18"/>
  <c r="B2966" i="18"/>
  <c r="C2966" i="18"/>
  <c r="D2966" i="18"/>
  <c r="B2967" i="18"/>
  <c r="C2967" i="18"/>
  <c r="D2967" i="18"/>
  <c r="B2968" i="18"/>
  <c r="C2968" i="18"/>
  <c r="D2968" i="18"/>
  <c r="B2969" i="18"/>
  <c r="C2969" i="18"/>
  <c r="D2969" i="18"/>
  <c r="B2970" i="18"/>
  <c r="C2970" i="18"/>
  <c r="D2970" i="18"/>
  <c r="B2971" i="18"/>
  <c r="C2971" i="18"/>
  <c r="D2971" i="18"/>
  <c r="B2972" i="18"/>
  <c r="C2972" i="18"/>
  <c r="D2972" i="18"/>
  <c r="B2973" i="18"/>
  <c r="C2973" i="18"/>
  <c r="D2973" i="18"/>
  <c r="B2974" i="18"/>
  <c r="C2974" i="18"/>
  <c r="D2974" i="18"/>
  <c r="B2975" i="18"/>
  <c r="C2975" i="18"/>
  <c r="D2975" i="18"/>
  <c r="B2976" i="18"/>
  <c r="C2976" i="18"/>
  <c r="D2976" i="18"/>
  <c r="B2977" i="18"/>
  <c r="C2977" i="18"/>
  <c r="D2977" i="18"/>
  <c r="B2978" i="18"/>
  <c r="C2978" i="18"/>
  <c r="D2978" i="18"/>
  <c r="B2979" i="18"/>
  <c r="C2979" i="18"/>
  <c r="D2979" i="18"/>
  <c r="B2980" i="18"/>
  <c r="C2980" i="18"/>
  <c r="D2980" i="18"/>
  <c r="B2981" i="18"/>
  <c r="C2981" i="18"/>
  <c r="D2981" i="18"/>
  <c r="B2982" i="18"/>
  <c r="C2982" i="18"/>
  <c r="D2982" i="18"/>
  <c r="B2983" i="18"/>
  <c r="C2983" i="18"/>
  <c r="D2983" i="18"/>
  <c r="B2984" i="18"/>
  <c r="C2984" i="18"/>
  <c r="D2984" i="18"/>
  <c r="B2985" i="18"/>
  <c r="C2985" i="18"/>
  <c r="D2985" i="18"/>
  <c r="B2986" i="18"/>
  <c r="C2986" i="18"/>
  <c r="D2986" i="18"/>
  <c r="B2987" i="18"/>
  <c r="C2987" i="18"/>
  <c r="D2987" i="18"/>
  <c r="B2988" i="18"/>
  <c r="C2988" i="18"/>
  <c r="D2988" i="18"/>
  <c r="B2989" i="18"/>
  <c r="C2989" i="18"/>
  <c r="D2989" i="18"/>
  <c r="B2990" i="18"/>
  <c r="C2990" i="18"/>
  <c r="D2990" i="18"/>
  <c r="B2991" i="18"/>
  <c r="C2991" i="18"/>
  <c r="D2991" i="18"/>
  <c r="B2992" i="18"/>
  <c r="C2992" i="18"/>
  <c r="D2992" i="18"/>
  <c r="B2993" i="18"/>
  <c r="C2993" i="18"/>
  <c r="D2993" i="18"/>
  <c r="B2994" i="18"/>
  <c r="C2994" i="18"/>
  <c r="D2994" i="18"/>
  <c r="B2995" i="18"/>
  <c r="C2995" i="18"/>
  <c r="D2995" i="18"/>
  <c r="B2996" i="18"/>
  <c r="C2996" i="18"/>
  <c r="D2996" i="18"/>
  <c r="B2997" i="18"/>
  <c r="C2997" i="18"/>
  <c r="D2997" i="18"/>
  <c r="B2998" i="18"/>
  <c r="C2998" i="18"/>
  <c r="D2998" i="18"/>
  <c r="B2999" i="18"/>
  <c r="C2999" i="18"/>
  <c r="D2999" i="18"/>
  <c r="B3000" i="18"/>
  <c r="C3000" i="18"/>
  <c r="D3000" i="18"/>
  <c r="B3001" i="18"/>
  <c r="C3001" i="18"/>
  <c r="D3001" i="18"/>
  <c r="D2" i="18"/>
  <c r="C2" i="18"/>
  <c r="B2" i="18"/>
  <c r="E2662" i="18" l="1"/>
  <c r="F2662" i="18" s="1"/>
  <c r="G2662" i="18" s="1"/>
  <c r="E2278" i="18"/>
  <c r="F2278" i="18" s="1"/>
  <c r="E289" i="18"/>
  <c r="F289" i="18" s="1"/>
  <c r="E2708" i="18"/>
  <c r="F2708" i="18" s="1"/>
  <c r="E1925" i="18"/>
  <c r="F1925" i="18" s="1"/>
  <c r="H1925" i="18" s="1"/>
  <c r="E1921" i="18"/>
  <c r="F1921" i="18" s="1"/>
  <c r="E857" i="18"/>
  <c r="F857" i="18" s="1"/>
  <c r="E1781" i="18"/>
  <c r="F1781" i="18" s="1"/>
  <c r="H1781" i="18" s="1"/>
  <c r="E1777" i="18"/>
  <c r="F1777" i="18" s="1"/>
  <c r="E1773" i="18"/>
  <c r="F1773" i="18" s="1"/>
  <c r="E1769" i="18"/>
  <c r="F1769" i="18" s="1"/>
  <c r="G1769" i="18" s="1"/>
  <c r="E1765" i="18"/>
  <c r="F1765" i="18" s="1"/>
  <c r="H1765" i="18" s="1"/>
  <c r="E1761" i="18"/>
  <c r="F1761" i="18" s="1"/>
  <c r="E1757" i="18"/>
  <c r="F1757" i="18" s="1"/>
  <c r="E1753" i="18"/>
  <c r="F1753" i="18" s="1"/>
  <c r="E1465" i="18"/>
  <c r="F1465" i="18" s="1"/>
  <c r="E2044" i="18"/>
  <c r="F2044" i="18" s="1"/>
  <c r="G2044" i="18" s="1"/>
  <c r="E2040" i="18"/>
  <c r="F2040" i="18" s="1"/>
  <c r="E1956" i="18"/>
  <c r="F1956" i="18" s="1"/>
  <c r="E1952" i="18"/>
  <c r="F1952" i="18" s="1"/>
  <c r="E166" i="18"/>
  <c r="F166" i="18" s="1"/>
  <c r="E1576" i="18"/>
  <c r="F1576" i="18" s="1"/>
  <c r="H1576" i="18" s="1"/>
  <c r="E1520" i="18"/>
  <c r="F1520" i="18" s="1"/>
  <c r="H1520" i="18" s="1"/>
  <c r="E1504" i="18"/>
  <c r="F1504" i="18" s="1"/>
  <c r="H1504" i="18" s="1"/>
  <c r="E1488" i="18"/>
  <c r="F1488" i="18" s="1"/>
  <c r="H1488" i="18" s="1"/>
  <c r="E1464" i="18"/>
  <c r="F1464" i="18" s="1"/>
  <c r="H1464" i="18" s="1"/>
  <c r="E1440" i="18"/>
  <c r="F1440" i="18" s="1"/>
  <c r="E1432" i="18"/>
  <c r="F1432" i="18" s="1"/>
  <c r="E1424" i="18"/>
  <c r="F1424" i="18" s="1"/>
  <c r="H1424" i="18" s="1"/>
  <c r="E158" i="18"/>
  <c r="F158" i="18" s="1"/>
  <c r="E150" i="18"/>
  <c r="F150" i="18" s="1"/>
  <c r="E146" i="18"/>
  <c r="F146" i="18" s="1"/>
  <c r="E142" i="18"/>
  <c r="F142" i="18" s="1"/>
  <c r="E138" i="18"/>
  <c r="F138" i="18" s="1"/>
  <c r="E134" i="18"/>
  <c r="F134" i="18" s="1"/>
  <c r="E130" i="18"/>
  <c r="F130" i="18" s="1"/>
  <c r="H130" i="18" s="1"/>
  <c r="E126" i="18"/>
  <c r="F126" i="18" s="1"/>
  <c r="E122" i="18"/>
  <c r="F122" i="18" s="1"/>
  <c r="E118" i="18"/>
  <c r="F118" i="18" s="1"/>
  <c r="E114" i="18"/>
  <c r="F114" i="18" s="1"/>
  <c r="E94" i="18"/>
  <c r="F94" i="18" s="1"/>
  <c r="E2358" i="18"/>
  <c r="F2358" i="18" s="1"/>
  <c r="E1511" i="18"/>
  <c r="F1511" i="18" s="1"/>
  <c r="E2334" i="18"/>
  <c r="F2334" i="18" s="1"/>
  <c r="G2334" i="18" s="1"/>
  <c r="E2326" i="18"/>
  <c r="F2326" i="18" s="1"/>
  <c r="E2322" i="18"/>
  <c r="F2322" i="18" s="1"/>
  <c r="G2322" i="18" s="1"/>
  <c r="E2318" i="18"/>
  <c r="F2318" i="18" s="1"/>
  <c r="G2318" i="18" s="1"/>
  <c r="E2314" i="18"/>
  <c r="F2314" i="18" s="1"/>
  <c r="H2314" i="18" s="1"/>
  <c r="E2310" i="18"/>
  <c r="F2310" i="18" s="1"/>
  <c r="E2230" i="18"/>
  <c r="F2230" i="18" s="1"/>
  <c r="E2226" i="18"/>
  <c r="F2226" i="18" s="1"/>
  <c r="G2226" i="18" s="1"/>
  <c r="E2222" i="18"/>
  <c r="F2222" i="18" s="1"/>
  <c r="G2222" i="18" s="1"/>
  <c r="E2218" i="18"/>
  <c r="F2218" i="18" s="1"/>
  <c r="E2166" i="18"/>
  <c r="F2166" i="18" s="1"/>
  <c r="E1583" i="18"/>
  <c r="F1583" i="18" s="1"/>
  <c r="E1487" i="18"/>
  <c r="F1487" i="18" s="1"/>
  <c r="E1479" i="18"/>
  <c r="F1479" i="18" s="1"/>
  <c r="E1463" i="18"/>
  <c r="F1463" i="18" s="1"/>
  <c r="E676" i="18"/>
  <c r="F676" i="18" s="1"/>
  <c r="H676" i="18" s="1"/>
  <c r="E672" i="18"/>
  <c r="F672" i="18" s="1"/>
  <c r="G672" i="18" s="1"/>
  <c r="E668" i="18"/>
  <c r="F668" i="18" s="1"/>
  <c r="E664" i="18"/>
  <c r="F664" i="18" s="1"/>
  <c r="E660" i="18"/>
  <c r="F660" i="18" s="1"/>
  <c r="E656" i="18"/>
  <c r="F656" i="18" s="1"/>
  <c r="E652" i="18"/>
  <c r="F652" i="18" s="1"/>
  <c r="E644" i="18"/>
  <c r="F644" i="18" s="1"/>
  <c r="E640" i="18"/>
  <c r="F640" i="18" s="1"/>
  <c r="E624" i="18"/>
  <c r="F624" i="18" s="1"/>
  <c r="E612" i="18"/>
  <c r="F612" i="18" s="1"/>
  <c r="E596" i="18"/>
  <c r="F596" i="18" s="1"/>
  <c r="E560" i="18"/>
  <c r="F560" i="18" s="1"/>
  <c r="E508" i="18"/>
  <c r="F508" i="18" s="1"/>
  <c r="H508" i="18" s="1"/>
  <c r="E488" i="18"/>
  <c r="F488" i="18" s="1"/>
  <c r="E456" i="18"/>
  <c r="F456" i="18" s="1"/>
  <c r="E364" i="18"/>
  <c r="F364" i="18" s="1"/>
  <c r="E165" i="18"/>
  <c r="F165" i="18" s="1"/>
  <c r="E161" i="18"/>
  <c r="F161" i="18" s="1"/>
  <c r="E153" i="18"/>
  <c r="F153" i="18" s="1"/>
  <c r="E149" i="18"/>
  <c r="F149" i="18" s="1"/>
  <c r="E145" i="18"/>
  <c r="F145" i="18" s="1"/>
  <c r="E141" i="18"/>
  <c r="F141" i="18" s="1"/>
  <c r="E137" i="18"/>
  <c r="F137" i="18" s="1"/>
  <c r="E133" i="18"/>
  <c r="F133" i="18" s="1"/>
  <c r="H133" i="18" s="1"/>
  <c r="E129" i="18"/>
  <c r="F129" i="18" s="1"/>
  <c r="H129" i="18" s="1"/>
  <c r="E93" i="18"/>
  <c r="F93" i="18" s="1"/>
  <c r="E89" i="18"/>
  <c r="F89" i="18" s="1"/>
  <c r="E85" i="18"/>
  <c r="F85" i="18" s="1"/>
  <c r="E81" i="18"/>
  <c r="F81" i="18" s="1"/>
  <c r="E2206" i="18"/>
  <c r="F2206" i="18" s="1"/>
  <c r="G2206" i="18" s="1"/>
  <c r="E2705" i="18"/>
  <c r="F2705" i="18" s="1"/>
  <c r="H2705" i="18" s="1"/>
  <c r="E1311" i="18"/>
  <c r="F1311" i="18" s="1"/>
  <c r="E1307" i="18"/>
  <c r="F1307" i="18" s="1"/>
  <c r="E1303" i="18"/>
  <c r="F1303" i="18" s="1"/>
  <c r="E1299" i="18"/>
  <c r="F1299" i="18" s="1"/>
  <c r="E1295" i="18"/>
  <c r="F1295" i="18" s="1"/>
  <c r="H1295" i="18" s="1"/>
  <c r="E1271" i="18"/>
  <c r="F1271" i="18" s="1"/>
  <c r="H1271" i="18" s="1"/>
  <c r="E1267" i="18"/>
  <c r="F1267" i="18" s="1"/>
  <c r="E1263" i="18"/>
  <c r="F1263" i="18" s="1"/>
  <c r="E1259" i="18"/>
  <c r="F1259" i="18" s="1"/>
  <c r="E1251" i="18"/>
  <c r="F1251" i="18" s="1"/>
  <c r="E1243" i="18"/>
  <c r="F1243" i="18" s="1"/>
  <c r="E1239" i="18"/>
  <c r="F1239" i="18" s="1"/>
  <c r="E1235" i="18"/>
  <c r="F1235" i="18" s="1"/>
  <c r="E1231" i="18"/>
  <c r="F1231" i="18" s="1"/>
  <c r="E1219" i="18"/>
  <c r="F1219" i="18" s="1"/>
  <c r="E839" i="18"/>
  <c r="F839" i="18" s="1"/>
  <c r="E831" i="18"/>
  <c r="F831" i="18" s="1"/>
  <c r="G831" i="18" s="1"/>
  <c r="E823" i="18"/>
  <c r="F823" i="18" s="1"/>
  <c r="G823" i="18" s="1"/>
  <c r="E815" i="18"/>
  <c r="F815" i="18" s="1"/>
  <c r="E807" i="18"/>
  <c r="F807" i="18" s="1"/>
  <c r="E799" i="18"/>
  <c r="F799" i="18" s="1"/>
  <c r="E440" i="18"/>
  <c r="F440" i="18" s="1"/>
  <c r="H440" i="18" s="1"/>
  <c r="E436" i="18"/>
  <c r="F436" i="18" s="1"/>
  <c r="E432" i="18"/>
  <c r="F432" i="18" s="1"/>
  <c r="E412" i="18"/>
  <c r="F412" i="18" s="1"/>
  <c r="E408" i="18"/>
  <c r="F408" i="18" s="1"/>
  <c r="E404" i="18"/>
  <c r="F404" i="18" s="1"/>
  <c r="E400" i="18"/>
  <c r="F400" i="18" s="1"/>
  <c r="E380" i="18"/>
  <c r="F380" i="18" s="1"/>
  <c r="G380" i="18" s="1"/>
  <c r="E348" i="18"/>
  <c r="F348" i="18" s="1"/>
  <c r="H348" i="18" s="1"/>
  <c r="E2813" i="18"/>
  <c r="F2813" i="18" s="1"/>
  <c r="H2813" i="18" s="1"/>
  <c r="E2809" i="18"/>
  <c r="F2809" i="18" s="1"/>
  <c r="G2809" i="18" s="1"/>
  <c r="E2805" i="18"/>
  <c r="F2805" i="18" s="1"/>
  <c r="G2805" i="18" s="1"/>
  <c r="E2801" i="18"/>
  <c r="F2801" i="18" s="1"/>
  <c r="E2773" i="18"/>
  <c r="F2773" i="18" s="1"/>
  <c r="E2769" i="18"/>
  <c r="F2769" i="18" s="1"/>
  <c r="E2765" i="18"/>
  <c r="F2765" i="18" s="1"/>
  <c r="H2765" i="18" s="1"/>
  <c r="E2761" i="18"/>
  <c r="F2761" i="18" s="1"/>
  <c r="H2761" i="18" s="1"/>
  <c r="E2757" i="18"/>
  <c r="F2757" i="18" s="1"/>
  <c r="E2753" i="18"/>
  <c r="F2753" i="18" s="1"/>
  <c r="E2737" i="18"/>
  <c r="F2737" i="18" s="1"/>
  <c r="H2737" i="18" s="1"/>
  <c r="E2689" i="18"/>
  <c r="F2689" i="18" s="1"/>
  <c r="H2689" i="18" s="1"/>
  <c r="E2653" i="18"/>
  <c r="F2653" i="18" s="1"/>
  <c r="H2653" i="18" s="1"/>
  <c r="E2645" i="18"/>
  <c r="F2645" i="18" s="1"/>
  <c r="H2645" i="18" s="1"/>
  <c r="E2038" i="18"/>
  <c r="F2038" i="18" s="1"/>
  <c r="E1990" i="18"/>
  <c r="F1990" i="18" s="1"/>
  <c r="E1982" i="18"/>
  <c r="F1982" i="18" s="1"/>
  <c r="G1982" i="18" s="1"/>
  <c r="E1978" i="18"/>
  <c r="F1978" i="18" s="1"/>
  <c r="E1974" i="18"/>
  <c r="F1974" i="18" s="1"/>
  <c r="E1970" i="18"/>
  <c r="F1970" i="18" s="1"/>
  <c r="G1970" i="18" s="1"/>
  <c r="E1966" i="18"/>
  <c r="F1966" i="18" s="1"/>
  <c r="G1966" i="18" s="1"/>
  <c r="E1962" i="18"/>
  <c r="F1962" i="18" s="1"/>
  <c r="E1958" i="18"/>
  <c r="F1958" i="18" s="1"/>
  <c r="E1950" i="18"/>
  <c r="F1950" i="18" s="1"/>
  <c r="G1950" i="18" s="1"/>
  <c r="E1910" i="18"/>
  <c r="F1910" i="18" s="1"/>
  <c r="E1766" i="18"/>
  <c r="F1766" i="18" s="1"/>
  <c r="E898" i="18"/>
  <c r="F898" i="18" s="1"/>
  <c r="E284" i="18"/>
  <c r="F284" i="18" s="1"/>
  <c r="E276" i="18"/>
  <c r="F276" i="18" s="1"/>
  <c r="E272" i="18"/>
  <c r="F272" i="18" s="1"/>
  <c r="E268" i="18"/>
  <c r="F268" i="18" s="1"/>
  <c r="E264" i="18"/>
  <c r="F264" i="18" s="1"/>
  <c r="E260" i="18"/>
  <c r="F260" i="18" s="1"/>
  <c r="E256" i="18"/>
  <c r="F256" i="18" s="1"/>
  <c r="E252" i="18"/>
  <c r="F252" i="18" s="1"/>
  <c r="G252" i="18" s="1"/>
  <c r="E248" i="18"/>
  <c r="F248" i="18" s="1"/>
  <c r="G248" i="18" s="1"/>
  <c r="E244" i="18"/>
  <c r="F244" i="18" s="1"/>
  <c r="E240" i="18"/>
  <c r="F240" i="18" s="1"/>
  <c r="E236" i="18"/>
  <c r="F236" i="18" s="1"/>
  <c r="E232" i="18"/>
  <c r="F232" i="18" s="1"/>
  <c r="E228" i="18"/>
  <c r="F228" i="18" s="1"/>
  <c r="E224" i="18"/>
  <c r="F224" i="18" s="1"/>
  <c r="E220" i="18"/>
  <c r="F220" i="18" s="1"/>
  <c r="E216" i="18"/>
  <c r="F216" i="18" s="1"/>
  <c r="E2246" i="18"/>
  <c r="F2246" i="18" s="1"/>
  <c r="E2996" i="18"/>
  <c r="F2996" i="18" s="1"/>
  <c r="E2988" i="18"/>
  <c r="F2988" i="18" s="1"/>
  <c r="H2988" i="18" s="1"/>
  <c r="E2980" i="18"/>
  <c r="F2980" i="18" s="1"/>
  <c r="H2980" i="18" s="1"/>
  <c r="E2960" i="18"/>
  <c r="F2960" i="18" s="1"/>
  <c r="H2960" i="18" s="1"/>
  <c r="E2952" i="18"/>
  <c r="F2952" i="18" s="1"/>
  <c r="E2916" i="18"/>
  <c r="F2916" i="18" s="1"/>
  <c r="E1742" i="18"/>
  <c r="F1742" i="18" s="1"/>
  <c r="E1738" i="18"/>
  <c r="F1738" i="18" s="1"/>
  <c r="E1734" i="18"/>
  <c r="F1734" i="18" s="1"/>
  <c r="E1730" i="18"/>
  <c r="F1730" i="18" s="1"/>
  <c r="E1726" i="18"/>
  <c r="F1726" i="18" s="1"/>
  <c r="E1718" i="18"/>
  <c r="F1718" i="18" s="1"/>
  <c r="E1714" i="18"/>
  <c r="F1714" i="18" s="1"/>
  <c r="E1710" i="18"/>
  <c r="F1710" i="18" s="1"/>
  <c r="H1710" i="18" s="1"/>
  <c r="E1702" i="18"/>
  <c r="F1702" i="18" s="1"/>
  <c r="H1702" i="18" s="1"/>
  <c r="E1698" i="18"/>
  <c r="F1698" i="18" s="1"/>
  <c r="E1694" i="18"/>
  <c r="F1694" i="18" s="1"/>
  <c r="E1686" i="18"/>
  <c r="F1686" i="18" s="1"/>
  <c r="E1682" i="18"/>
  <c r="F1682" i="18" s="1"/>
  <c r="E1666" i="18"/>
  <c r="F1666" i="18" s="1"/>
  <c r="E1570" i="18"/>
  <c r="F1570" i="18" s="1"/>
  <c r="E1566" i="18"/>
  <c r="F1566" i="18" s="1"/>
  <c r="E1558" i="18"/>
  <c r="F1558" i="18" s="1"/>
  <c r="E1554" i="18"/>
  <c r="F1554" i="18" s="1"/>
  <c r="E1550" i="18"/>
  <c r="F1550" i="18" s="1"/>
  <c r="E1542" i="18"/>
  <c r="F1542" i="18" s="1"/>
  <c r="H1542" i="18" s="1"/>
  <c r="E1538" i="18"/>
  <c r="F1538" i="18" s="1"/>
  <c r="G1538" i="18" s="1"/>
  <c r="E1534" i="18"/>
  <c r="F1534" i="18" s="1"/>
  <c r="E1526" i="18"/>
  <c r="F1526" i="18" s="1"/>
  <c r="E1474" i="18"/>
  <c r="F1474" i="18" s="1"/>
  <c r="E1462" i="18"/>
  <c r="F1462" i="18" s="1"/>
  <c r="E1458" i="18"/>
  <c r="F1458" i="18" s="1"/>
  <c r="E1422" i="18"/>
  <c r="F1422" i="18" s="1"/>
  <c r="E1414" i="18"/>
  <c r="F1414" i="18" s="1"/>
  <c r="E1202" i="18"/>
  <c r="F1202" i="18" s="1"/>
  <c r="E2626" i="18"/>
  <c r="F2626" i="18" s="1"/>
  <c r="G2626" i="18" s="1"/>
  <c r="E1535" i="18"/>
  <c r="F1535" i="18" s="1"/>
  <c r="E1495" i="18"/>
  <c r="F1495" i="18" s="1"/>
  <c r="H1495" i="18" s="1"/>
  <c r="E3000" i="18"/>
  <c r="F3000" i="18" s="1"/>
  <c r="H3000" i="18" s="1"/>
  <c r="E2992" i="18"/>
  <c r="F2992" i="18" s="1"/>
  <c r="E2984" i="18"/>
  <c r="F2984" i="18" s="1"/>
  <c r="H2984" i="18" s="1"/>
  <c r="E2956" i="18"/>
  <c r="F2956" i="18" s="1"/>
  <c r="E2948" i="18"/>
  <c r="F2948" i="18" s="1"/>
  <c r="H2948" i="18" s="1"/>
  <c r="E2920" i="18"/>
  <c r="F2920" i="18" s="1"/>
  <c r="H2920" i="18" s="1"/>
  <c r="E2876" i="18"/>
  <c r="F2876" i="18" s="1"/>
  <c r="H2876" i="18" s="1"/>
  <c r="E2656" i="18"/>
  <c r="F2656" i="18" s="1"/>
  <c r="G2656" i="18" s="1"/>
  <c r="E2077" i="18"/>
  <c r="F2077" i="18" s="1"/>
  <c r="E2073" i="18"/>
  <c r="F2073" i="18" s="1"/>
  <c r="H2073" i="18" s="1"/>
  <c r="E455" i="18"/>
  <c r="F455" i="18" s="1"/>
  <c r="E2872" i="18"/>
  <c r="F2872" i="18" s="1"/>
  <c r="H2872" i="18" s="1"/>
  <c r="E2868" i="18"/>
  <c r="F2868" i="18" s="1"/>
  <c r="H2868" i="18" s="1"/>
  <c r="E2864" i="18"/>
  <c r="F2864" i="18" s="1"/>
  <c r="E2860" i="18"/>
  <c r="F2860" i="18" s="1"/>
  <c r="H2860" i="18" s="1"/>
  <c r="E2856" i="18"/>
  <c r="F2856" i="18" s="1"/>
  <c r="H2856" i="18" s="1"/>
  <c r="E2852" i="18"/>
  <c r="F2852" i="18" s="1"/>
  <c r="E2848" i="18"/>
  <c r="F2848" i="18" s="1"/>
  <c r="H2848" i="18" s="1"/>
  <c r="E2844" i="18"/>
  <c r="F2844" i="18" s="1"/>
  <c r="E2840" i="18"/>
  <c r="F2840" i="18" s="1"/>
  <c r="E2836" i="18"/>
  <c r="F2836" i="18" s="1"/>
  <c r="H2836" i="18" s="1"/>
  <c r="E2832" i="18"/>
  <c r="F2832" i="18" s="1"/>
  <c r="H2832" i="18" s="1"/>
  <c r="E2828" i="18"/>
  <c r="F2828" i="18" s="1"/>
  <c r="E2721" i="18"/>
  <c r="F2721" i="18" s="1"/>
  <c r="H2721" i="18" s="1"/>
  <c r="E2717" i="18"/>
  <c r="F2717" i="18" s="1"/>
  <c r="H2717" i="18" s="1"/>
  <c r="E2713" i="18"/>
  <c r="F2713" i="18" s="1"/>
  <c r="H2713" i="18" s="1"/>
  <c r="E2709" i="18"/>
  <c r="F2709" i="18" s="1"/>
  <c r="E2172" i="18"/>
  <c r="F2172" i="18" s="1"/>
  <c r="G2172" i="18" s="1"/>
  <c r="E2168" i="18"/>
  <c r="F2168" i="18" s="1"/>
  <c r="E1942" i="18"/>
  <c r="F1942" i="18" s="1"/>
  <c r="E1938" i="18"/>
  <c r="F1938" i="18" s="1"/>
  <c r="G1938" i="18" s="1"/>
  <c r="E1934" i="18"/>
  <c r="F1934" i="18" s="1"/>
  <c r="G1934" i="18" s="1"/>
  <c r="E1930" i="18"/>
  <c r="F1930" i="18" s="1"/>
  <c r="E1750" i="18"/>
  <c r="F1750" i="18" s="1"/>
  <c r="E1703" i="18"/>
  <c r="F1703" i="18" s="1"/>
  <c r="E1679" i="18"/>
  <c r="F1679" i="18" s="1"/>
  <c r="G1679" i="18" s="1"/>
  <c r="E1655" i="18"/>
  <c r="F1655" i="18" s="1"/>
  <c r="G1655" i="18" s="1"/>
  <c r="E1639" i="18"/>
  <c r="F1639" i="18" s="1"/>
  <c r="E1623" i="18"/>
  <c r="F1623" i="18" s="1"/>
  <c r="E1607" i="18"/>
  <c r="F1607" i="18" s="1"/>
  <c r="E1480" i="18"/>
  <c r="F1480" i="18" s="1"/>
  <c r="H1480" i="18" s="1"/>
  <c r="E1358" i="18"/>
  <c r="F1358" i="18" s="1"/>
  <c r="G1358" i="18" s="1"/>
  <c r="E1346" i="18"/>
  <c r="F1346" i="18" s="1"/>
  <c r="H1346" i="18" s="1"/>
  <c r="E1342" i="18"/>
  <c r="F1342" i="18" s="1"/>
  <c r="E1334" i="18"/>
  <c r="F1334" i="18" s="1"/>
  <c r="E1330" i="18"/>
  <c r="F1330" i="18" s="1"/>
  <c r="H1330" i="18" s="1"/>
  <c r="E592" i="18"/>
  <c r="F592" i="18" s="1"/>
  <c r="E588" i="18"/>
  <c r="F588" i="18" s="1"/>
  <c r="H588" i="18" s="1"/>
  <c r="E584" i="18"/>
  <c r="F584" i="18" s="1"/>
  <c r="H584" i="18" s="1"/>
  <c r="E580" i="18"/>
  <c r="F580" i="18" s="1"/>
  <c r="E462" i="18"/>
  <c r="F462" i="18" s="1"/>
  <c r="E376" i="18"/>
  <c r="F376" i="18" s="1"/>
  <c r="E372" i="18"/>
  <c r="F372" i="18" s="1"/>
  <c r="E368" i="18"/>
  <c r="F368" i="18" s="1"/>
  <c r="E332" i="18"/>
  <c r="F332" i="18" s="1"/>
  <c r="E2955" i="18"/>
  <c r="F2955" i="18" s="1"/>
  <c r="G2955" i="18" s="1"/>
  <c r="E2947" i="18"/>
  <c r="F2947" i="18" s="1"/>
  <c r="E2915" i="18"/>
  <c r="F2915" i="18" s="1"/>
  <c r="G2915" i="18" s="1"/>
  <c r="E2907" i="18"/>
  <c r="F2907" i="18" s="1"/>
  <c r="E2899" i="18"/>
  <c r="F2899" i="18" s="1"/>
  <c r="G2899" i="18" s="1"/>
  <c r="E2891" i="18"/>
  <c r="F2891" i="18" s="1"/>
  <c r="H2891" i="18" s="1"/>
  <c r="E2883" i="18"/>
  <c r="F2883" i="18" s="1"/>
  <c r="E2804" i="18"/>
  <c r="F2804" i="18" s="1"/>
  <c r="H2804" i="18" s="1"/>
  <c r="E2800" i="18"/>
  <c r="F2800" i="18" s="1"/>
  <c r="E2796" i="18"/>
  <c r="F2796" i="18" s="1"/>
  <c r="E2792" i="18"/>
  <c r="F2792" i="18" s="1"/>
  <c r="H2792" i="18" s="1"/>
  <c r="E2788" i="18"/>
  <c r="F2788" i="18" s="1"/>
  <c r="H2788" i="18" s="1"/>
  <c r="E2677" i="18"/>
  <c r="F2677" i="18" s="1"/>
  <c r="E2673" i="18"/>
  <c r="F2673" i="18" s="1"/>
  <c r="H2673" i="18" s="1"/>
  <c r="E2116" i="18"/>
  <c r="F2116" i="18" s="1"/>
  <c r="E2112" i="18"/>
  <c r="F2112" i="18" s="1"/>
  <c r="G2112" i="18" s="1"/>
  <c r="E2013" i="18"/>
  <c r="F2013" i="18" s="1"/>
  <c r="H2013" i="18" s="1"/>
  <c r="E2009" i="18"/>
  <c r="F2009" i="18" s="1"/>
  <c r="H2009" i="18" s="1"/>
  <c r="E1878" i="18"/>
  <c r="F1878" i="18" s="1"/>
  <c r="E1874" i="18"/>
  <c r="F1874" i="18" s="1"/>
  <c r="G1874" i="18" s="1"/>
  <c r="E1870" i="18"/>
  <c r="F1870" i="18" s="1"/>
  <c r="G1870" i="18" s="1"/>
  <c r="E1866" i="18"/>
  <c r="F1866" i="18" s="1"/>
  <c r="E1862" i="18"/>
  <c r="F1862" i="18" s="1"/>
  <c r="E1858" i="18"/>
  <c r="F1858" i="18" s="1"/>
  <c r="G1858" i="18" s="1"/>
  <c r="E1854" i="18"/>
  <c r="F1854" i="18" s="1"/>
  <c r="G1854" i="18" s="1"/>
  <c r="E1850" i="18"/>
  <c r="F1850" i="18" s="1"/>
  <c r="E1846" i="18"/>
  <c r="F1846" i="18" s="1"/>
  <c r="E1642" i="18"/>
  <c r="F1642" i="18" s="1"/>
  <c r="E1290" i="18"/>
  <c r="F1290" i="18" s="1"/>
  <c r="H1290" i="18" s="1"/>
  <c r="E1286" i="18"/>
  <c r="F1286" i="18" s="1"/>
  <c r="H1286" i="18" s="1"/>
  <c r="E1099" i="18"/>
  <c r="F1099" i="18" s="1"/>
  <c r="E897" i="18"/>
  <c r="F897" i="18" s="1"/>
  <c r="E893" i="18"/>
  <c r="F893" i="18" s="1"/>
  <c r="E889" i="18"/>
  <c r="F889" i="18" s="1"/>
  <c r="E885" i="18"/>
  <c r="F885" i="18" s="1"/>
  <c r="E798" i="18"/>
  <c r="F798" i="18" s="1"/>
  <c r="E790" i="18"/>
  <c r="F790" i="18" s="1"/>
  <c r="E544" i="18"/>
  <c r="F544" i="18" s="1"/>
  <c r="E540" i="18"/>
  <c r="F540" i="18" s="1"/>
  <c r="E536" i="18"/>
  <c r="F536" i="18" s="1"/>
  <c r="E344" i="18"/>
  <c r="F344" i="18" s="1"/>
  <c r="G344" i="18" s="1"/>
  <c r="E340" i="18"/>
  <c r="F340" i="18" s="1"/>
  <c r="G340" i="18" s="1"/>
  <c r="E336" i="18"/>
  <c r="F336" i="18" s="1"/>
  <c r="E300" i="18"/>
  <c r="F300" i="18" s="1"/>
  <c r="E90" i="18"/>
  <c r="F90" i="18" s="1"/>
  <c r="E86" i="18"/>
  <c r="F86" i="18" s="1"/>
  <c r="E82" i="18"/>
  <c r="F82" i="18" s="1"/>
  <c r="E78" i="18"/>
  <c r="F78" i="18" s="1"/>
  <c r="E2983" i="18"/>
  <c r="F2983" i="18" s="1"/>
  <c r="E2951" i="18"/>
  <c r="F2951" i="18" s="1"/>
  <c r="G2951" i="18" s="1"/>
  <c r="E2943" i="18"/>
  <c r="F2943" i="18" s="1"/>
  <c r="E2911" i="18"/>
  <c r="F2911" i="18" s="1"/>
  <c r="G2911" i="18" s="1"/>
  <c r="E2903" i="18"/>
  <c r="F2903" i="18" s="1"/>
  <c r="G2903" i="18" s="1"/>
  <c r="E2895" i="18"/>
  <c r="F2895" i="18" s="1"/>
  <c r="G2895" i="18" s="1"/>
  <c r="E2887" i="18"/>
  <c r="F2887" i="18" s="1"/>
  <c r="G2887" i="18" s="1"/>
  <c r="E2768" i="18"/>
  <c r="F2768" i="18" s="1"/>
  <c r="G2768" i="18" s="1"/>
  <c r="E2764" i="18"/>
  <c r="F2764" i="18" s="1"/>
  <c r="H2764" i="18" s="1"/>
  <c r="E2752" i="18"/>
  <c r="F2752" i="18" s="1"/>
  <c r="G2752" i="18" s="1"/>
  <c r="E2748" i="18"/>
  <c r="F2748" i="18" s="1"/>
  <c r="H2748" i="18" s="1"/>
  <c r="E2744" i="18"/>
  <c r="F2744" i="18" s="1"/>
  <c r="E2366" i="18"/>
  <c r="F2366" i="18" s="1"/>
  <c r="G2366" i="18" s="1"/>
  <c r="E2362" i="18"/>
  <c r="F2362" i="18" s="1"/>
  <c r="E2294" i="18"/>
  <c r="F2294" i="18" s="1"/>
  <c r="E2238" i="18"/>
  <c r="F2238" i="18" s="1"/>
  <c r="G2238" i="18" s="1"/>
  <c r="E2068" i="18"/>
  <c r="F2068" i="18" s="1"/>
  <c r="G2068" i="18" s="1"/>
  <c r="E2064" i="18"/>
  <c r="F2064" i="18" s="1"/>
  <c r="G2064" i="18" s="1"/>
  <c r="E2060" i="18"/>
  <c r="F2060" i="18" s="1"/>
  <c r="G2060" i="18" s="1"/>
  <c r="E2056" i="18"/>
  <c r="F2056" i="18" s="1"/>
  <c r="E1973" i="18"/>
  <c r="F1973" i="18" s="1"/>
  <c r="H1973" i="18" s="1"/>
  <c r="E1969" i="18"/>
  <c r="F1969" i="18" s="1"/>
  <c r="E1965" i="18"/>
  <c r="F1965" i="18" s="1"/>
  <c r="E1961" i="18"/>
  <c r="F1961" i="18" s="1"/>
  <c r="H1961" i="18" s="1"/>
  <c r="E1798" i="18"/>
  <c r="F1798" i="18" s="1"/>
  <c r="E1794" i="18"/>
  <c r="F1794" i="18" s="1"/>
  <c r="E1790" i="18"/>
  <c r="F1790" i="18" s="1"/>
  <c r="E1786" i="18"/>
  <c r="F1786" i="18" s="1"/>
  <c r="E1782" i="18"/>
  <c r="F1782" i="18" s="1"/>
  <c r="H1782" i="18" s="1"/>
  <c r="E1778" i="18"/>
  <c r="F1778" i="18" s="1"/>
  <c r="H1778" i="18" s="1"/>
  <c r="E1774" i="18"/>
  <c r="F1774" i="18" s="1"/>
  <c r="E1770" i="18"/>
  <c r="F1770" i="18" s="1"/>
  <c r="E1453" i="18"/>
  <c r="F1453" i="18" s="1"/>
  <c r="E1449" i="18"/>
  <c r="F1449" i="18" s="1"/>
  <c r="G1449" i="18" s="1"/>
  <c r="E1409" i="18"/>
  <c r="F1409" i="18" s="1"/>
  <c r="E1405" i="18"/>
  <c r="F1405" i="18" s="1"/>
  <c r="E1401" i="18"/>
  <c r="F1401" i="18" s="1"/>
  <c r="E1393" i="18"/>
  <c r="F1393" i="18" s="1"/>
  <c r="E1385" i="18"/>
  <c r="F1385" i="18" s="1"/>
  <c r="E1242" i="18"/>
  <c r="F1242" i="18" s="1"/>
  <c r="H1242" i="18" s="1"/>
  <c r="E1238" i="18"/>
  <c r="F1238" i="18" s="1"/>
  <c r="H1238" i="18" s="1"/>
  <c r="E1234" i="18"/>
  <c r="F1234" i="18" s="1"/>
  <c r="H1234" i="18" s="1"/>
  <c r="E1230" i="18"/>
  <c r="F1230" i="18" s="1"/>
  <c r="E841" i="18"/>
  <c r="F841" i="18" s="1"/>
  <c r="E809" i="18"/>
  <c r="F809" i="18" s="1"/>
  <c r="E793" i="18"/>
  <c r="F793" i="18" s="1"/>
  <c r="E749" i="18"/>
  <c r="F749" i="18" s="1"/>
  <c r="E512" i="18"/>
  <c r="F512" i="18" s="1"/>
  <c r="E295" i="18"/>
  <c r="F295" i="18" s="1"/>
  <c r="E125" i="18"/>
  <c r="F125" i="18" s="1"/>
  <c r="E121" i="18"/>
  <c r="F121" i="18" s="1"/>
  <c r="E117" i="18"/>
  <c r="F117" i="18" s="1"/>
  <c r="E113" i="18"/>
  <c r="F113" i="18" s="1"/>
  <c r="G113" i="18" s="1"/>
  <c r="E915" i="18"/>
  <c r="F915" i="18" s="1"/>
  <c r="H915" i="18" s="1"/>
  <c r="E729" i="18"/>
  <c r="F729" i="18" s="1"/>
  <c r="E725" i="18"/>
  <c r="F725" i="18" s="1"/>
  <c r="E212" i="18"/>
  <c r="F212" i="18" s="1"/>
  <c r="E208" i="18"/>
  <c r="F208" i="18" s="1"/>
  <c r="E204" i="18"/>
  <c r="F204" i="18" s="1"/>
  <c r="E200" i="18"/>
  <c r="F200" i="18" s="1"/>
  <c r="E196" i="18"/>
  <c r="F196" i="18" s="1"/>
  <c r="E192" i="18"/>
  <c r="F192" i="18" s="1"/>
  <c r="E188" i="18"/>
  <c r="F188" i="18" s="1"/>
  <c r="E184" i="18"/>
  <c r="F184" i="18" s="1"/>
  <c r="E180" i="18"/>
  <c r="F180" i="18" s="1"/>
  <c r="H180" i="18" s="1"/>
  <c r="E176" i="18"/>
  <c r="F176" i="18" s="1"/>
  <c r="H176" i="18" s="1"/>
  <c r="E172" i="18"/>
  <c r="F172" i="18" s="1"/>
  <c r="E2978" i="18"/>
  <c r="F2978" i="18" s="1"/>
  <c r="H2978" i="18" s="1"/>
  <c r="E2970" i="18"/>
  <c r="F2970" i="18" s="1"/>
  <c r="E2962" i="18"/>
  <c r="F2962" i="18" s="1"/>
  <c r="E2938" i="18"/>
  <c r="F2938" i="18" s="1"/>
  <c r="H2938" i="18" s="1"/>
  <c r="E2930" i="18"/>
  <c r="F2930" i="18" s="1"/>
  <c r="H2930" i="18" s="1"/>
  <c r="E2922" i="18"/>
  <c r="F2922" i="18" s="1"/>
  <c r="E2914" i="18"/>
  <c r="F2914" i="18" s="1"/>
  <c r="H2914" i="18" s="1"/>
  <c r="E2906" i="18"/>
  <c r="F2906" i="18" s="1"/>
  <c r="E2898" i="18"/>
  <c r="F2898" i="18" s="1"/>
  <c r="E2890" i="18"/>
  <c r="F2890" i="18" s="1"/>
  <c r="H2890" i="18" s="1"/>
  <c r="E2882" i="18"/>
  <c r="F2882" i="18" s="1"/>
  <c r="H2882" i="18" s="1"/>
  <c r="E2672" i="18"/>
  <c r="F2672" i="18" s="1"/>
  <c r="G2672" i="18" s="1"/>
  <c r="E2668" i="18"/>
  <c r="F2668" i="18" s="1"/>
  <c r="G2668" i="18" s="1"/>
  <c r="E2664" i="18"/>
  <c r="F2664" i="18" s="1"/>
  <c r="E2270" i="18"/>
  <c r="F2270" i="18" s="1"/>
  <c r="G2270" i="18" s="1"/>
  <c r="E2266" i="18"/>
  <c r="F2266" i="18" s="1"/>
  <c r="E2262" i="18"/>
  <c r="F2262" i="18" s="1"/>
  <c r="E2258" i="18"/>
  <c r="F2258" i="18" s="1"/>
  <c r="G2258" i="18" s="1"/>
  <c r="E2254" i="18"/>
  <c r="F2254" i="18" s="1"/>
  <c r="G2254" i="18" s="1"/>
  <c r="E2250" i="18"/>
  <c r="F2250" i="18" s="1"/>
  <c r="E2004" i="18"/>
  <c r="F2004" i="18" s="1"/>
  <c r="G2004" i="18" s="1"/>
  <c r="E2000" i="18"/>
  <c r="F2000" i="18" s="1"/>
  <c r="G2000" i="18" s="1"/>
  <c r="E1996" i="18"/>
  <c r="F1996" i="18" s="1"/>
  <c r="G1996" i="18" s="1"/>
  <c r="E1992" i="18"/>
  <c r="F1992" i="18" s="1"/>
  <c r="G1992" i="18" s="1"/>
  <c r="E1861" i="18"/>
  <c r="F1861" i="18" s="1"/>
  <c r="H1861" i="18" s="1"/>
  <c r="E1857" i="18"/>
  <c r="F1857" i="18" s="1"/>
  <c r="E1845" i="18"/>
  <c r="F1845" i="18" s="1"/>
  <c r="H1845" i="18" s="1"/>
  <c r="E1841" i="18"/>
  <c r="F1841" i="18" s="1"/>
  <c r="E1837" i="18"/>
  <c r="F1837" i="18" s="1"/>
  <c r="E1833" i="18"/>
  <c r="F1833" i="18" s="1"/>
  <c r="H1833" i="18" s="1"/>
  <c r="E1829" i="18"/>
  <c r="F1829" i="18" s="1"/>
  <c r="H1829" i="18" s="1"/>
  <c r="E1825" i="18"/>
  <c r="F1825" i="18" s="1"/>
  <c r="E1821" i="18"/>
  <c r="F1821" i="18" s="1"/>
  <c r="E1817" i="18"/>
  <c r="F1817" i="18" s="1"/>
  <c r="G1817" i="18" s="1"/>
  <c r="E1522" i="18"/>
  <c r="F1522" i="18" s="1"/>
  <c r="H1522" i="18" s="1"/>
  <c r="E1471" i="18"/>
  <c r="F1471" i="18" s="1"/>
  <c r="E1281" i="18"/>
  <c r="F1281" i="18" s="1"/>
  <c r="E1277" i="18"/>
  <c r="F1277" i="18" s="1"/>
  <c r="E1273" i="18"/>
  <c r="F1273" i="18" s="1"/>
  <c r="E1178" i="18"/>
  <c r="F1178" i="18" s="1"/>
  <c r="E785" i="18"/>
  <c r="F785" i="18" s="1"/>
  <c r="E681" i="18"/>
  <c r="F681" i="18" s="1"/>
  <c r="E677" i="18"/>
  <c r="F677" i="18" s="1"/>
  <c r="E634" i="18"/>
  <c r="F634" i="18" s="1"/>
  <c r="E2826" i="18"/>
  <c r="F2826" i="18" s="1"/>
  <c r="H2826" i="18" s="1"/>
  <c r="E2818" i="18"/>
  <c r="F2818" i="18" s="1"/>
  <c r="H2818" i="18" s="1"/>
  <c r="E2632" i="18"/>
  <c r="F2632" i="18" s="1"/>
  <c r="G2632" i="18" s="1"/>
  <c r="E2628" i="18"/>
  <c r="F2628" i="18" s="1"/>
  <c r="E2309" i="18"/>
  <c r="F2309" i="18" s="1"/>
  <c r="H2309" i="18" s="1"/>
  <c r="E2305" i="18"/>
  <c r="F2305" i="18" s="1"/>
  <c r="E2301" i="18"/>
  <c r="F2301" i="18" s="1"/>
  <c r="E2297" i="18"/>
  <c r="F2297" i="18" s="1"/>
  <c r="H2297" i="18" s="1"/>
  <c r="E2198" i="18"/>
  <c r="F2198" i="18" s="1"/>
  <c r="E2194" i="18"/>
  <c r="F2194" i="18" s="1"/>
  <c r="G2194" i="18" s="1"/>
  <c r="E2190" i="18"/>
  <c r="F2190" i="18" s="1"/>
  <c r="G2190" i="18" s="1"/>
  <c r="E2186" i="18"/>
  <c r="F2186" i="18" s="1"/>
  <c r="E2182" i="18"/>
  <c r="F2182" i="18" s="1"/>
  <c r="E2118" i="18"/>
  <c r="F2118" i="18" s="1"/>
  <c r="G2118" i="18" s="1"/>
  <c r="E1916" i="18"/>
  <c r="F1916" i="18" s="1"/>
  <c r="G1916" i="18" s="1"/>
  <c r="E1912" i="18"/>
  <c r="F1912" i="18" s="1"/>
  <c r="G1912" i="18" s="1"/>
  <c r="E1677" i="18"/>
  <c r="F1677" i="18" s="1"/>
  <c r="E1673" i="18"/>
  <c r="F1673" i="18" s="1"/>
  <c r="E1657" i="18"/>
  <c r="F1657" i="18" s="1"/>
  <c r="G1657" i="18" s="1"/>
  <c r="E1641" i="18"/>
  <c r="F1641" i="18" s="1"/>
  <c r="E1625" i="18"/>
  <c r="F1625" i="18" s="1"/>
  <c r="G1625" i="18" s="1"/>
  <c r="E1613" i="18"/>
  <c r="F1613" i="18" s="1"/>
  <c r="E1609" i="18"/>
  <c r="F1609" i="18" s="1"/>
  <c r="E1601" i="18"/>
  <c r="F1601" i="18" s="1"/>
  <c r="E1597" i="18"/>
  <c r="F1597" i="18" s="1"/>
  <c r="E1593" i="18"/>
  <c r="F1593" i="18" s="1"/>
  <c r="G1593" i="18" s="1"/>
  <c r="E1585" i="18"/>
  <c r="F1585" i="18" s="1"/>
  <c r="G1585" i="18" s="1"/>
  <c r="E1142" i="18"/>
  <c r="F1142" i="18" s="1"/>
  <c r="E1138" i="18"/>
  <c r="F1138" i="18" s="1"/>
  <c r="E1134" i="18"/>
  <c r="F1134" i="18" s="1"/>
  <c r="E1130" i="18"/>
  <c r="F1130" i="18" s="1"/>
  <c r="H1130" i="18" s="1"/>
  <c r="E1114" i="18"/>
  <c r="F1114" i="18" s="1"/>
  <c r="H1114" i="18" s="1"/>
  <c r="E848" i="18"/>
  <c r="F848" i="18" s="1"/>
  <c r="E554" i="18"/>
  <c r="F554" i="18" s="1"/>
  <c r="E302" i="18"/>
  <c r="F302" i="18" s="1"/>
  <c r="E17" i="18"/>
  <c r="F17" i="18" s="1"/>
  <c r="E13" i="18"/>
  <c r="F13" i="18" s="1"/>
  <c r="E9" i="18"/>
  <c r="F9" i="18" s="1"/>
  <c r="H9" i="18" s="1"/>
  <c r="E3001" i="18"/>
  <c r="F3001" i="18" s="1"/>
  <c r="H3001" i="18" s="1"/>
  <c r="E2977" i="18"/>
  <c r="F2977" i="18" s="1"/>
  <c r="H2977" i="18" s="1"/>
  <c r="E2961" i="18"/>
  <c r="F2961" i="18" s="1"/>
  <c r="G2961" i="18" s="1"/>
  <c r="E2937" i="18"/>
  <c r="F2937" i="18" s="1"/>
  <c r="G2937" i="18" s="1"/>
  <c r="E2921" i="18"/>
  <c r="F2921" i="18" s="1"/>
  <c r="E2476" i="18"/>
  <c r="F2476" i="18" s="1"/>
  <c r="E2472" i="18"/>
  <c r="F2472" i="18" s="1"/>
  <c r="G2472" i="18" s="1"/>
  <c r="E2468" i="18"/>
  <c r="F2468" i="18" s="1"/>
  <c r="E2464" i="18"/>
  <c r="F2464" i="18" s="1"/>
  <c r="G2464" i="18" s="1"/>
  <c r="E2460" i="18"/>
  <c r="F2460" i="18" s="1"/>
  <c r="G2460" i="18" s="1"/>
  <c r="E2456" i="18"/>
  <c r="F2456" i="18" s="1"/>
  <c r="G2456" i="18" s="1"/>
  <c r="E2452" i="18"/>
  <c r="F2452" i="18" s="1"/>
  <c r="H2452" i="18" s="1"/>
  <c r="E2448" i="18"/>
  <c r="F2448" i="18" s="1"/>
  <c r="G2448" i="18" s="1"/>
  <c r="E2444" i="18"/>
  <c r="F2444" i="18" s="1"/>
  <c r="E2440" i="18"/>
  <c r="F2440" i="18" s="1"/>
  <c r="G2440" i="18" s="1"/>
  <c r="E2436" i="18"/>
  <c r="F2436" i="18" s="1"/>
  <c r="E2432" i="18"/>
  <c r="F2432" i="18" s="1"/>
  <c r="G2432" i="18" s="1"/>
  <c r="E2428" i="18"/>
  <c r="F2428" i="18" s="1"/>
  <c r="E2424" i="18"/>
  <c r="F2424" i="18" s="1"/>
  <c r="G2424" i="18" s="1"/>
  <c r="E2420" i="18"/>
  <c r="F2420" i="18" s="1"/>
  <c r="E2416" i="18"/>
  <c r="F2416" i="18" s="1"/>
  <c r="G2416" i="18" s="1"/>
  <c r="E2412" i="18"/>
  <c r="F2412" i="18" s="1"/>
  <c r="E2408" i="18"/>
  <c r="F2408" i="18" s="1"/>
  <c r="G2408" i="18" s="1"/>
  <c r="E2404" i="18"/>
  <c r="F2404" i="18" s="1"/>
  <c r="G2404" i="18" s="1"/>
  <c r="E2400" i="18"/>
  <c r="F2400" i="18" s="1"/>
  <c r="G2400" i="18" s="1"/>
  <c r="E2396" i="18"/>
  <c r="F2396" i="18" s="1"/>
  <c r="G2396" i="18" s="1"/>
  <c r="E2392" i="18"/>
  <c r="F2392" i="18" s="1"/>
  <c r="G2392" i="18" s="1"/>
  <c r="E2388" i="18"/>
  <c r="F2388" i="18" s="1"/>
  <c r="E2384" i="18"/>
  <c r="F2384" i="18" s="1"/>
  <c r="E2380" i="18"/>
  <c r="F2380" i="18" s="1"/>
  <c r="G2380" i="18" s="1"/>
  <c r="E2376" i="18"/>
  <c r="F2376" i="18" s="1"/>
  <c r="E2261" i="18"/>
  <c r="F2261" i="18" s="1"/>
  <c r="H2261" i="18" s="1"/>
  <c r="E2257" i="18"/>
  <c r="F2257" i="18" s="1"/>
  <c r="E2253" i="18"/>
  <c r="F2253" i="18" s="1"/>
  <c r="E2249" i="18"/>
  <c r="F2249" i="18" s="1"/>
  <c r="H2249" i="18" s="1"/>
  <c r="E2245" i="18"/>
  <c r="F2245" i="18" s="1"/>
  <c r="H2245" i="18" s="1"/>
  <c r="E2241" i="18"/>
  <c r="F2241" i="18" s="1"/>
  <c r="H2241" i="18" s="1"/>
  <c r="E2150" i="18"/>
  <c r="F2150" i="18" s="1"/>
  <c r="E2146" i="18"/>
  <c r="F2146" i="18" s="1"/>
  <c r="G2146" i="18" s="1"/>
  <c r="E2142" i="18"/>
  <c r="F2142" i="18" s="1"/>
  <c r="G2142" i="18" s="1"/>
  <c r="E2078" i="18"/>
  <c r="F2078" i="18" s="1"/>
  <c r="G2078" i="18" s="1"/>
  <c r="E1812" i="18"/>
  <c r="F1812" i="18" s="1"/>
  <c r="E1808" i="18"/>
  <c r="F1808" i="18" s="1"/>
  <c r="E1470" i="18"/>
  <c r="F1470" i="18" s="1"/>
  <c r="E1177" i="18"/>
  <c r="F1177" i="18" s="1"/>
  <c r="E1173" i="18"/>
  <c r="F1173" i="18" s="1"/>
  <c r="E1169" i="18"/>
  <c r="F1169" i="18" s="1"/>
  <c r="E1165" i="18"/>
  <c r="F1165" i="18" s="1"/>
  <c r="H1165" i="18" s="1"/>
  <c r="E863" i="18"/>
  <c r="F863" i="18" s="1"/>
  <c r="G863" i="18" s="1"/>
  <c r="E784" i="18"/>
  <c r="F784" i="18" s="1"/>
  <c r="E780" i="18"/>
  <c r="F780" i="18" s="1"/>
  <c r="E776" i="18"/>
  <c r="F776" i="18" s="1"/>
  <c r="E772" i="18"/>
  <c r="F772" i="18" s="1"/>
  <c r="E768" i="18"/>
  <c r="F768" i="18" s="1"/>
  <c r="E764" i="18"/>
  <c r="F764" i="18" s="1"/>
  <c r="E506" i="18"/>
  <c r="F506" i="18" s="1"/>
  <c r="E453" i="18"/>
  <c r="F453" i="18" s="1"/>
  <c r="E449" i="18"/>
  <c r="F449" i="18" s="1"/>
  <c r="E318" i="18"/>
  <c r="F318" i="18" s="1"/>
  <c r="E310" i="18"/>
  <c r="F310" i="18" s="1"/>
  <c r="H310" i="18" s="1"/>
  <c r="E163" i="18"/>
  <c r="F163" i="18" s="1"/>
  <c r="H163" i="18" s="1"/>
  <c r="E155" i="18"/>
  <c r="F155" i="18" s="1"/>
  <c r="H155" i="18" s="1"/>
  <c r="E2993" i="18"/>
  <c r="F2993" i="18" s="1"/>
  <c r="E2969" i="18"/>
  <c r="F2969" i="18" s="1"/>
  <c r="H2969" i="18" s="1"/>
  <c r="E2929" i="18"/>
  <c r="F2929" i="18" s="1"/>
  <c r="E2940" i="18"/>
  <c r="F2940" i="18" s="1"/>
  <c r="H2940" i="18" s="1"/>
  <c r="E2785" i="18"/>
  <c r="F2785" i="18" s="1"/>
  <c r="E2340" i="18"/>
  <c r="F2340" i="18" s="1"/>
  <c r="E2336" i="18"/>
  <c r="F2336" i="18" s="1"/>
  <c r="E2102" i="18"/>
  <c r="F2102" i="18" s="1"/>
  <c r="E2098" i="18"/>
  <c r="F2098" i="18" s="1"/>
  <c r="G2098" i="18" s="1"/>
  <c r="E2094" i="18"/>
  <c r="F2094" i="18" s="1"/>
  <c r="G2094" i="18" s="1"/>
  <c r="E2090" i="18"/>
  <c r="F2090" i="18" s="1"/>
  <c r="G2090" i="18" s="1"/>
  <c r="E2086" i="18"/>
  <c r="F2086" i="18" s="1"/>
  <c r="E2082" i="18"/>
  <c r="F2082" i="18" s="1"/>
  <c r="G2082" i="18" s="1"/>
  <c r="E2070" i="18"/>
  <c r="F2070" i="18" s="1"/>
  <c r="E1764" i="18"/>
  <c r="F1764" i="18" s="1"/>
  <c r="E1760" i="18"/>
  <c r="F1760" i="18" s="1"/>
  <c r="E1756" i="18"/>
  <c r="F1756" i="18" s="1"/>
  <c r="E1752" i="18"/>
  <c r="F1752" i="18" s="1"/>
  <c r="E1748" i="18"/>
  <c r="F1748" i="18" s="1"/>
  <c r="E1744" i="18"/>
  <c r="F1744" i="18" s="1"/>
  <c r="E1533" i="18"/>
  <c r="F1533" i="18" s="1"/>
  <c r="E1529" i="18"/>
  <c r="F1529" i="18" s="1"/>
  <c r="G1529" i="18" s="1"/>
  <c r="E1521" i="18"/>
  <c r="F1521" i="18" s="1"/>
  <c r="G1521" i="18" s="1"/>
  <c r="E1517" i="18"/>
  <c r="F1517" i="18" s="1"/>
  <c r="E1505" i="18"/>
  <c r="F1505" i="18" s="1"/>
  <c r="G1505" i="18" s="1"/>
  <c r="E1501" i="18"/>
  <c r="F1501" i="18" s="1"/>
  <c r="E1489" i="18"/>
  <c r="F1489" i="18" s="1"/>
  <c r="E1439" i="18"/>
  <c r="F1439" i="18" s="1"/>
  <c r="E1431" i="18"/>
  <c r="F1431" i="18" s="1"/>
  <c r="E1423" i="18"/>
  <c r="F1423" i="18" s="1"/>
  <c r="E1415" i="18"/>
  <c r="F1415" i="18" s="1"/>
  <c r="G1415" i="18" s="1"/>
  <c r="E1379" i="18"/>
  <c r="F1379" i="18" s="1"/>
  <c r="E1078" i="18"/>
  <c r="F1078" i="18" s="1"/>
  <c r="E1074" i="18"/>
  <c r="F1074" i="18" s="1"/>
  <c r="H1074" i="18" s="1"/>
  <c r="E1070" i="18"/>
  <c r="F1070" i="18" s="1"/>
  <c r="H1070" i="18" s="1"/>
  <c r="E1066" i="18"/>
  <c r="F1066" i="18" s="1"/>
  <c r="H1066" i="18" s="1"/>
  <c r="E1050" i="18"/>
  <c r="F1050" i="18" s="1"/>
  <c r="E744" i="18"/>
  <c r="F744" i="18" s="1"/>
  <c r="E740" i="18"/>
  <c r="F740" i="18" s="1"/>
  <c r="E517" i="18"/>
  <c r="F517" i="18" s="1"/>
  <c r="E471" i="18"/>
  <c r="F471" i="18" s="1"/>
  <c r="E2985" i="18"/>
  <c r="F2985" i="18" s="1"/>
  <c r="G2985" i="18" s="1"/>
  <c r="E2873" i="18"/>
  <c r="F2873" i="18" s="1"/>
  <c r="H2873" i="18" s="1"/>
  <c r="E2865" i="18"/>
  <c r="F2865" i="18" s="1"/>
  <c r="E2857" i="18"/>
  <c r="F2857" i="18" s="1"/>
  <c r="E2849" i="18"/>
  <c r="F2849" i="18" s="1"/>
  <c r="G2849" i="18" s="1"/>
  <c r="E2841" i="18"/>
  <c r="F2841" i="18" s="1"/>
  <c r="G2841" i="18" s="1"/>
  <c r="E2833" i="18"/>
  <c r="F2833" i="18" s="1"/>
  <c r="E2292" i="18"/>
  <c r="F2292" i="18" s="1"/>
  <c r="E2288" i="18"/>
  <c r="F2288" i="18" s="1"/>
  <c r="E2284" i="18"/>
  <c r="F2284" i="18" s="1"/>
  <c r="G2284" i="18" s="1"/>
  <c r="E2280" i="18"/>
  <c r="F2280" i="18" s="1"/>
  <c r="G2280" i="18" s="1"/>
  <c r="E2181" i="18"/>
  <c r="F2181" i="18" s="1"/>
  <c r="H2181" i="18" s="1"/>
  <c r="E2177" i="18"/>
  <c r="F2177" i="18" s="1"/>
  <c r="E1664" i="18"/>
  <c r="F1664" i="18" s="1"/>
  <c r="H1664" i="18" s="1"/>
  <c r="E1648" i="18"/>
  <c r="F1648" i="18" s="1"/>
  <c r="H1648" i="18" s="1"/>
  <c r="E1632" i="18"/>
  <c r="F1632" i="18" s="1"/>
  <c r="E1616" i="18"/>
  <c r="F1616" i="18" s="1"/>
  <c r="H1616" i="18" s="1"/>
  <c r="E1600" i="18"/>
  <c r="F1600" i="18" s="1"/>
  <c r="H1600" i="18" s="1"/>
  <c r="E1592" i="18"/>
  <c r="F1592" i="18" s="1"/>
  <c r="H1592" i="18" s="1"/>
  <c r="E1584" i="18"/>
  <c r="F1584" i="18" s="1"/>
  <c r="H1584" i="18" s="1"/>
  <c r="E1375" i="18"/>
  <c r="F1375" i="18" s="1"/>
  <c r="E1363" i="18"/>
  <c r="F1363" i="18" s="1"/>
  <c r="E1359" i="18"/>
  <c r="F1359" i="18" s="1"/>
  <c r="E1347" i="18"/>
  <c r="F1347" i="18" s="1"/>
  <c r="E1343" i="18"/>
  <c r="F1343" i="18" s="1"/>
  <c r="E1145" i="18"/>
  <c r="F1145" i="18" s="1"/>
  <c r="E1141" i="18"/>
  <c r="F1141" i="18" s="1"/>
  <c r="E1137" i="18"/>
  <c r="F1137" i="18" s="1"/>
  <c r="E1133" i="18"/>
  <c r="F1133" i="18" s="1"/>
  <c r="H1133" i="18" s="1"/>
  <c r="E1113" i="18"/>
  <c r="F1113" i="18" s="1"/>
  <c r="H1113" i="18" s="1"/>
  <c r="E1109" i="18"/>
  <c r="F1109" i="18" s="1"/>
  <c r="E1105" i="18"/>
  <c r="F1105" i="18" s="1"/>
  <c r="E1101" i="18"/>
  <c r="F1101" i="18" s="1"/>
  <c r="E708" i="18"/>
  <c r="F708" i="18" s="1"/>
  <c r="E704" i="18"/>
  <c r="F704" i="18" s="1"/>
  <c r="E494" i="18"/>
  <c r="F494" i="18" s="1"/>
  <c r="E428" i="18"/>
  <c r="F428" i="18" s="1"/>
  <c r="E286" i="18"/>
  <c r="F286" i="18" s="1"/>
  <c r="E2741" i="18"/>
  <c r="F2741" i="18" s="1"/>
  <c r="E2244" i="18"/>
  <c r="F2244" i="18" s="1"/>
  <c r="E2240" i="18"/>
  <c r="F2240" i="18" s="1"/>
  <c r="G2240" i="18" s="1"/>
  <c r="E2236" i="18"/>
  <c r="F2236" i="18" s="1"/>
  <c r="G2236" i="18" s="1"/>
  <c r="E2232" i="18"/>
  <c r="F2232" i="18" s="1"/>
  <c r="E2141" i="18"/>
  <c r="F2141" i="18" s="1"/>
  <c r="E2137" i="18"/>
  <c r="F2137" i="18" s="1"/>
  <c r="H2137" i="18" s="1"/>
  <c r="E2133" i="18"/>
  <c r="F2133" i="18" s="1"/>
  <c r="H2133" i="18" s="1"/>
  <c r="E2129" i="18"/>
  <c r="F2129" i="18" s="1"/>
  <c r="E2125" i="18"/>
  <c r="F2125" i="18" s="1"/>
  <c r="E2121" i="18"/>
  <c r="F2121" i="18" s="1"/>
  <c r="H2121" i="18" s="1"/>
  <c r="E2022" i="18"/>
  <c r="F2022" i="18" s="1"/>
  <c r="E2018" i="18"/>
  <c r="F2018" i="18" s="1"/>
  <c r="G2018" i="18" s="1"/>
  <c r="E2014" i="18"/>
  <c r="F2014" i="18" s="1"/>
  <c r="G2014" i="18" s="1"/>
  <c r="E1382" i="18"/>
  <c r="F1382" i="18" s="1"/>
  <c r="G1382" i="18" s="1"/>
  <c r="E1247" i="18"/>
  <c r="F1247" i="18" s="1"/>
  <c r="G1247" i="18" s="1"/>
  <c r="E478" i="18"/>
  <c r="F478" i="18" s="1"/>
  <c r="E396" i="18"/>
  <c r="F396" i="18" s="1"/>
  <c r="E2994" i="18"/>
  <c r="F2994" i="18" s="1"/>
  <c r="H2994" i="18" s="1"/>
  <c r="E2975" i="18"/>
  <c r="F2975" i="18" s="1"/>
  <c r="G2975" i="18" s="1"/>
  <c r="E2967" i="18"/>
  <c r="F2967" i="18" s="1"/>
  <c r="E2963" i="18"/>
  <c r="F2963" i="18" s="1"/>
  <c r="E2935" i="18"/>
  <c r="F2935" i="18" s="1"/>
  <c r="G2935" i="18" s="1"/>
  <c r="E2927" i="18"/>
  <c r="F2927" i="18" s="1"/>
  <c r="G2927" i="18" s="1"/>
  <c r="E2923" i="18"/>
  <c r="F2923" i="18" s="1"/>
  <c r="G2923" i="18" s="1"/>
  <c r="E2908" i="18"/>
  <c r="F2908" i="18" s="1"/>
  <c r="E2904" i="18"/>
  <c r="F2904" i="18" s="1"/>
  <c r="H2904" i="18" s="1"/>
  <c r="E2896" i="18"/>
  <c r="F2896" i="18" s="1"/>
  <c r="H2896" i="18" s="1"/>
  <c r="E2888" i="18"/>
  <c r="F2888" i="18" s="1"/>
  <c r="E2834" i="18"/>
  <c r="F2834" i="18" s="1"/>
  <c r="E2820" i="18"/>
  <c r="F2820" i="18" s="1"/>
  <c r="H2820" i="18" s="1"/>
  <c r="E2797" i="18"/>
  <c r="F2797" i="18" s="1"/>
  <c r="G2797" i="18" s="1"/>
  <c r="E2789" i="18"/>
  <c r="F2789" i="18" s="1"/>
  <c r="E2784" i="18"/>
  <c r="F2784" i="18" s="1"/>
  <c r="G2784" i="18" s="1"/>
  <c r="E2776" i="18"/>
  <c r="F2776" i="18" s="1"/>
  <c r="E2745" i="18"/>
  <c r="F2745" i="18" s="1"/>
  <c r="H2745" i="18" s="1"/>
  <c r="E2740" i="18"/>
  <c r="F2740" i="18" s="1"/>
  <c r="E2704" i="18"/>
  <c r="F2704" i="18" s="1"/>
  <c r="G2704" i="18" s="1"/>
  <c r="E2700" i="18"/>
  <c r="F2700" i="18" s="1"/>
  <c r="G2700" i="18" s="1"/>
  <c r="E2692" i="18"/>
  <c r="F2692" i="18" s="1"/>
  <c r="G2692" i="18" s="1"/>
  <c r="E2629" i="18"/>
  <c r="F2629" i="18" s="1"/>
  <c r="E2620" i="18"/>
  <c r="F2620" i="18" s="1"/>
  <c r="E2612" i="18"/>
  <c r="F2612" i="18" s="1"/>
  <c r="E2604" i="18"/>
  <c r="F2604" i="18" s="1"/>
  <c r="G2604" i="18" s="1"/>
  <c r="E2596" i="18"/>
  <c r="F2596" i="18" s="1"/>
  <c r="E2584" i="18"/>
  <c r="F2584" i="18" s="1"/>
  <c r="G2584" i="18" s="1"/>
  <c r="E2576" i="18"/>
  <c r="F2576" i="18" s="1"/>
  <c r="G2576" i="18" s="1"/>
  <c r="E2564" i="18"/>
  <c r="F2564" i="18" s="1"/>
  <c r="E2556" i="18"/>
  <c r="F2556" i="18" s="1"/>
  <c r="E2552" i="18"/>
  <c r="F2552" i="18" s="1"/>
  <c r="G2552" i="18" s="1"/>
  <c r="E2544" i="18"/>
  <c r="F2544" i="18" s="1"/>
  <c r="G2544" i="18" s="1"/>
  <c r="E2536" i="18"/>
  <c r="F2536" i="18" s="1"/>
  <c r="G2536" i="18" s="1"/>
  <c r="E2532" i="18"/>
  <c r="F2532" i="18" s="1"/>
  <c r="E2528" i="18"/>
  <c r="F2528" i="18" s="1"/>
  <c r="G2528" i="18" s="1"/>
  <c r="E2524" i="18"/>
  <c r="F2524" i="18" s="1"/>
  <c r="G2524" i="18" s="1"/>
  <c r="E2516" i="18"/>
  <c r="F2516" i="18" s="1"/>
  <c r="H2516" i="18" s="1"/>
  <c r="E2508" i="18"/>
  <c r="F2508" i="18" s="1"/>
  <c r="E2504" i="18"/>
  <c r="F2504" i="18" s="1"/>
  <c r="G2504" i="18" s="1"/>
  <c r="E2496" i="18"/>
  <c r="F2496" i="18" s="1"/>
  <c r="G2496" i="18" s="1"/>
  <c r="E2488" i="18"/>
  <c r="F2488" i="18" s="1"/>
  <c r="G2488" i="18" s="1"/>
  <c r="E2484" i="18"/>
  <c r="F2484" i="18" s="1"/>
  <c r="E2999" i="18"/>
  <c r="F2999" i="18" s="1"/>
  <c r="G2999" i="18" s="1"/>
  <c r="E2995" i="18"/>
  <c r="F2995" i="18" s="1"/>
  <c r="G2995" i="18" s="1"/>
  <c r="E2991" i="18"/>
  <c r="F2991" i="18" s="1"/>
  <c r="G2991" i="18" s="1"/>
  <c r="E2987" i="18"/>
  <c r="F2987" i="18" s="1"/>
  <c r="G2987" i="18" s="1"/>
  <c r="E2976" i="18"/>
  <c r="F2976" i="18" s="1"/>
  <c r="H2976" i="18" s="1"/>
  <c r="E2972" i="18"/>
  <c r="F2972" i="18" s="1"/>
  <c r="E2968" i="18"/>
  <c r="F2968" i="18" s="1"/>
  <c r="E2964" i="18"/>
  <c r="F2964" i="18" s="1"/>
  <c r="H2964" i="18" s="1"/>
  <c r="E2959" i="18"/>
  <c r="F2959" i="18" s="1"/>
  <c r="E2954" i="18"/>
  <c r="F2954" i="18" s="1"/>
  <c r="H2954" i="18" s="1"/>
  <c r="E2946" i="18"/>
  <c r="F2946" i="18" s="1"/>
  <c r="E2936" i="18"/>
  <c r="F2936" i="18" s="1"/>
  <c r="H2936" i="18" s="1"/>
  <c r="E2932" i="18"/>
  <c r="F2932" i="18" s="1"/>
  <c r="G2932" i="18" s="1"/>
  <c r="E2928" i="18"/>
  <c r="F2928" i="18" s="1"/>
  <c r="E2924" i="18"/>
  <c r="F2924" i="18" s="1"/>
  <c r="H2924" i="18" s="1"/>
  <c r="E2919" i="18"/>
  <c r="F2919" i="18" s="1"/>
  <c r="G2919" i="18" s="1"/>
  <c r="E2913" i="18"/>
  <c r="F2913" i="18" s="1"/>
  <c r="G2913" i="18" s="1"/>
  <c r="E2905" i="18"/>
  <c r="F2905" i="18" s="1"/>
  <c r="E2897" i="18"/>
  <c r="F2897" i="18" s="1"/>
  <c r="G2897" i="18" s="1"/>
  <c r="E2889" i="18"/>
  <c r="F2889" i="18" s="1"/>
  <c r="E2880" i="18"/>
  <c r="F2880" i="18" s="1"/>
  <c r="E2875" i="18"/>
  <c r="F2875" i="18" s="1"/>
  <c r="G2875" i="18" s="1"/>
  <c r="E2871" i="18"/>
  <c r="F2871" i="18" s="1"/>
  <c r="G2871" i="18" s="1"/>
  <c r="E2867" i="18"/>
  <c r="F2867" i="18" s="1"/>
  <c r="G2867" i="18" s="1"/>
  <c r="E2863" i="18"/>
  <c r="F2863" i="18" s="1"/>
  <c r="G2863" i="18" s="1"/>
  <c r="E2859" i="18"/>
  <c r="F2859" i="18" s="1"/>
  <c r="G2859" i="18" s="1"/>
  <c r="E2855" i="18"/>
  <c r="F2855" i="18" s="1"/>
  <c r="H2855" i="18" s="1"/>
  <c r="E2851" i="18"/>
  <c r="F2851" i="18" s="1"/>
  <c r="G2851" i="18" s="1"/>
  <c r="E2847" i="18"/>
  <c r="F2847" i="18" s="1"/>
  <c r="G2847" i="18" s="1"/>
  <c r="E2843" i="18"/>
  <c r="F2843" i="18" s="1"/>
  <c r="E2839" i="18"/>
  <c r="F2839" i="18" s="1"/>
  <c r="H2839" i="18" s="1"/>
  <c r="E2835" i="18"/>
  <c r="F2835" i="18" s="1"/>
  <c r="E2825" i="18"/>
  <c r="F2825" i="18" s="1"/>
  <c r="G2825" i="18" s="1"/>
  <c r="E2816" i="18"/>
  <c r="F2816" i="18" s="1"/>
  <c r="E2812" i="18"/>
  <c r="F2812" i="18" s="1"/>
  <c r="H2812" i="18" s="1"/>
  <c r="E2808" i="18"/>
  <c r="F2808" i="18" s="1"/>
  <c r="H2808" i="18" s="1"/>
  <c r="E2781" i="18"/>
  <c r="F2781" i="18" s="1"/>
  <c r="H2781" i="18" s="1"/>
  <c r="E2777" i="18"/>
  <c r="F2777" i="18" s="1"/>
  <c r="H2777" i="18" s="1"/>
  <c r="E2772" i="18"/>
  <c r="F2772" i="18" s="1"/>
  <c r="H2772" i="18" s="1"/>
  <c r="E2736" i="18"/>
  <c r="F2736" i="18" s="1"/>
  <c r="G2736" i="18" s="1"/>
  <c r="E2732" i="18"/>
  <c r="F2732" i="18" s="1"/>
  <c r="H2732" i="18" s="1"/>
  <c r="E2728" i="18"/>
  <c r="F2728" i="18" s="1"/>
  <c r="E2724" i="18"/>
  <c r="F2724" i="18" s="1"/>
  <c r="H2724" i="18" s="1"/>
  <c r="E2701" i="18"/>
  <c r="F2701" i="18" s="1"/>
  <c r="H2701" i="18" s="1"/>
  <c r="E2697" i="18"/>
  <c r="F2697" i="18" s="1"/>
  <c r="E2693" i="18"/>
  <c r="F2693" i="18" s="1"/>
  <c r="E2688" i="18"/>
  <c r="F2688" i="18" s="1"/>
  <c r="G2688" i="18" s="1"/>
  <c r="E2684" i="18"/>
  <c r="F2684" i="18" s="1"/>
  <c r="G2684" i="18" s="1"/>
  <c r="E2680" i="18"/>
  <c r="F2680" i="18" s="1"/>
  <c r="E2660" i="18"/>
  <c r="F2660" i="18" s="1"/>
  <c r="G2660" i="18" s="1"/>
  <c r="E2630" i="18"/>
  <c r="F2630" i="18" s="1"/>
  <c r="H2630" i="18" s="1"/>
  <c r="E2625" i="18"/>
  <c r="F2625" i="18" s="1"/>
  <c r="H2625" i="18" s="1"/>
  <c r="E2621" i="18"/>
  <c r="F2621" i="18" s="1"/>
  <c r="E2617" i="18"/>
  <c r="F2617" i="18" s="1"/>
  <c r="H2617" i="18" s="1"/>
  <c r="E2613" i="18"/>
  <c r="F2613" i="18" s="1"/>
  <c r="E2609" i="18"/>
  <c r="F2609" i="18" s="1"/>
  <c r="H2609" i="18" s="1"/>
  <c r="E2605" i="18"/>
  <c r="F2605" i="18" s="1"/>
  <c r="E2601" i="18"/>
  <c r="F2601" i="18" s="1"/>
  <c r="H2601" i="18" s="1"/>
  <c r="E2597" i="18"/>
  <c r="F2597" i="18" s="1"/>
  <c r="E2593" i="18"/>
  <c r="F2593" i="18" s="1"/>
  <c r="H2593" i="18" s="1"/>
  <c r="E2589" i="18"/>
  <c r="F2589" i="18" s="1"/>
  <c r="E2585" i="18"/>
  <c r="F2585" i="18" s="1"/>
  <c r="H2585" i="18" s="1"/>
  <c r="E2581" i="18"/>
  <c r="F2581" i="18" s="1"/>
  <c r="H2581" i="18" s="1"/>
  <c r="E2577" i="18"/>
  <c r="F2577" i="18" s="1"/>
  <c r="H2577" i="18" s="1"/>
  <c r="E2573" i="18"/>
  <c r="F2573" i="18" s="1"/>
  <c r="E2569" i="18"/>
  <c r="F2569" i="18" s="1"/>
  <c r="H2569" i="18" s="1"/>
  <c r="E2565" i="18"/>
  <c r="F2565" i="18" s="1"/>
  <c r="H2565" i="18" s="1"/>
  <c r="E2561" i="18"/>
  <c r="F2561" i="18" s="1"/>
  <c r="H2561" i="18" s="1"/>
  <c r="E2557" i="18"/>
  <c r="F2557" i="18" s="1"/>
  <c r="E2553" i="18"/>
  <c r="F2553" i="18" s="1"/>
  <c r="H2553" i="18" s="1"/>
  <c r="E2549" i="18"/>
  <c r="F2549" i="18" s="1"/>
  <c r="H2549" i="18" s="1"/>
  <c r="E2545" i="18"/>
  <c r="F2545" i="18" s="1"/>
  <c r="H2545" i="18" s="1"/>
  <c r="E2541" i="18"/>
  <c r="F2541" i="18" s="1"/>
  <c r="G2541" i="18" s="1"/>
  <c r="E2537" i="18"/>
  <c r="F2537" i="18" s="1"/>
  <c r="H2537" i="18" s="1"/>
  <c r="E2533" i="18"/>
  <c r="F2533" i="18" s="1"/>
  <c r="H2533" i="18" s="1"/>
  <c r="E2529" i="18"/>
  <c r="F2529" i="18" s="1"/>
  <c r="H2529" i="18" s="1"/>
  <c r="E2525" i="18"/>
  <c r="F2525" i="18" s="1"/>
  <c r="E2521" i="18"/>
  <c r="F2521" i="18" s="1"/>
  <c r="H2521" i="18" s="1"/>
  <c r="E2517" i="18"/>
  <c r="F2517" i="18" s="1"/>
  <c r="H2517" i="18" s="1"/>
  <c r="E2513" i="18"/>
  <c r="F2513" i="18" s="1"/>
  <c r="H2513" i="18" s="1"/>
  <c r="E2509" i="18"/>
  <c r="F2509" i="18" s="1"/>
  <c r="E2505" i="18"/>
  <c r="F2505" i="18" s="1"/>
  <c r="H2505" i="18" s="1"/>
  <c r="E2501" i="18"/>
  <c r="F2501" i="18" s="1"/>
  <c r="H2501" i="18" s="1"/>
  <c r="E2497" i="18"/>
  <c r="F2497" i="18" s="1"/>
  <c r="H2497" i="18" s="1"/>
  <c r="E2493" i="18"/>
  <c r="F2493" i="18" s="1"/>
  <c r="E2489" i="18"/>
  <c r="F2489" i="18" s="1"/>
  <c r="H2489" i="18" s="1"/>
  <c r="E2485" i="18"/>
  <c r="F2485" i="18" s="1"/>
  <c r="H2485" i="18" s="1"/>
  <c r="E2481" i="18"/>
  <c r="F2481" i="18" s="1"/>
  <c r="H2481" i="18" s="1"/>
  <c r="E2477" i="18"/>
  <c r="F2477" i="18" s="1"/>
  <c r="E2473" i="18"/>
  <c r="F2473" i="18" s="1"/>
  <c r="H2473" i="18" s="1"/>
  <c r="E2469" i="18"/>
  <c r="F2469" i="18" s="1"/>
  <c r="H2469" i="18" s="1"/>
  <c r="E2465" i="18"/>
  <c r="F2465" i="18" s="1"/>
  <c r="H2465" i="18" s="1"/>
  <c r="E2461" i="18"/>
  <c r="F2461" i="18" s="1"/>
  <c r="E2457" i="18"/>
  <c r="F2457" i="18" s="1"/>
  <c r="H2457" i="18" s="1"/>
  <c r="E2453" i="18"/>
  <c r="F2453" i="18" s="1"/>
  <c r="H2453" i="18" s="1"/>
  <c r="E2449" i="18"/>
  <c r="F2449" i="18" s="1"/>
  <c r="H2449" i="18" s="1"/>
  <c r="E2445" i="18"/>
  <c r="F2445" i="18" s="1"/>
  <c r="E2441" i="18"/>
  <c r="F2441" i="18" s="1"/>
  <c r="H2441" i="18" s="1"/>
  <c r="E2437" i="18"/>
  <c r="F2437" i="18" s="1"/>
  <c r="H2437" i="18" s="1"/>
  <c r="E2433" i="18"/>
  <c r="F2433" i="18" s="1"/>
  <c r="H2433" i="18" s="1"/>
  <c r="E2429" i="18"/>
  <c r="F2429" i="18" s="1"/>
  <c r="E2425" i="18"/>
  <c r="F2425" i="18" s="1"/>
  <c r="H2425" i="18" s="1"/>
  <c r="E2421" i="18"/>
  <c r="F2421" i="18" s="1"/>
  <c r="H2421" i="18" s="1"/>
  <c r="E2417" i="18"/>
  <c r="F2417" i="18" s="1"/>
  <c r="H2417" i="18" s="1"/>
  <c r="E2413" i="18"/>
  <c r="F2413" i="18" s="1"/>
  <c r="E2409" i="18"/>
  <c r="F2409" i="18" s="1"/>
  <c r="H2409" i="18" s="1"/>
  <c r="E2405" i="18"/>
  <c r="F2405" i="18" s="1"/>
  <c r="H2405" i="18" s="1"/>
  <c r="E2401" i="18"/>
  <c r="F2401" i="18" s="1"/>
  <c r="H2401" i="18" s="1"/>
  <c r="E2397" i="18"/>
  <c r="F2397" i="18" s="1"/>
  <c r="G2397" i="18" s="1"/>
  <c r="E2393" i="18"/>
  <c r="F2393" i="18" s="1"/>
  <c r="H2393" i="18" s="1"/>
  <c r="E2389" i="18"/>
  <c r="F2389" i="18" s="1"/>
  <c r="H2389" i="18" s="1"/>
  <c r="E2385" i="18"/>
  <c r="F2385" i="18" s="1"/>
  <c r="E2381" i="18"/>
  <c r="F2381" i="18" s="1"/>
  <c r="E2377" i="18"/>
  <c r="F2377" i="18" s="1"/>
  <c r="H2377" i="18" s="1"/>
  <c r="E2372" i="18"/>
  <c r="F2372" i="18" s="1"/>
  <c r="G2372" i="18" s="1"/>
  <c r="E2368" i="18"/>
  <c r="F2368" i="18" s="1"/>
  <c r="E2354" i="18"/>
  <c r="F2354" i="18" s="1"/>
  <c r="G2354" i="18" s="1"/>
  <c r="E2350" i="18"/>
  <c r="F2350" i="18" s="1"/>
  <c r="G2350" i="18" s="1"/>
  <c r="E2346" i="18"/>
  <c r="F2346" i="18" s="1"/>
  <c r="G2346" i="18" s="1"/>
  <c r="E2342" i="18"/>
  <c r="F2342" i="18" s="1"/>
  <c r="E2338" i="18"/>
  <c r="F2338" i="18" s="1"/>
  <c r="G2338" i="18" s="1"/>
  <c r="E2333" i="18"/>
  <c r="F2333" i="18" s="1"/>
  <c r="H2333" i="18" s="1"/>
  <c r="E2329" i="18"/>
  <c r="F2329" i="18" s="1"/>
  <c r="H2329" i="18" s="1"/>
  <c r="E2324" i="18"/>
  <c r="F2324" i="18" s="1"/>
  <c r="E2320" i="18"/>
  <c r="F2320" i="18" s="1"/>
  <c r="E2316" i="18"/>
  <c r="F2316" i="18" s="1"/>
  <c r="G2316" i="18" s="1"/>
  <c r="E2312" i="18"/>
  <c r="F2312" i="18" s="1"/>
  <c r="H2312" i="18" s="1"/>
  <c r="E2260" i="18"/>
  <c r="F2260" i="18" s="1"/>
  <c r="E2256" i="18"/>
  <c r="F2256" i="18" s="1"/>
  <c r="E2252" i="18"/>
  <c r="F2252" i="18" s="1"/>
  <c r="G2252" i="18" s="1"/>
  <c r="E2248" i="18"/>
  <c r="F2248" i="18" s="1"/>
  <c r="H2248" i="18" s="1"/>
  <c r="E2234" i="18"/>
  <c r="F2234" i="18" s="1"/>
  <c r="E2229" i="18"/>
  <c r="F2229" i="18" s="1"/>
  <c r="H2229" i="18" s="1"/>
  <c r="E2225" i="18"/>
  <c r="F2225" i="18" s="1"/>
  <c r="H2225" i="18" s="1"/>
  <c r="E2221" i="18"/>
  <c r="F2221" i="18" s="1"/>
  <c r="H2221" i="18" s="1"/>
  <c r="E2217" i="18"/>
  <c r="F2217" i="18" s="1"/>
  <c r="H2217" i="18" s="1"/>
  <c r="E2213" i="18"/>
  <c r="F2213" i="18" s="1"/>
  <c r="H2213" i="18" s="1"/>
  <c r="E2209" i="18"/>
  <c r="F2209" i="18" s="1"/>
  <c r="E2204" i="18"/>
  <c r="F2204" i="18" s="1"/>
  <c r="G2204" i="18" s="1"/>
  <c r="E2200" i="18"/>
  <c r="F2200" i="18" s="1"/>
  <c r="G2200" i="18" s="1"/>
  <c r="E2178" i="18"/>
  <c r="F2178" i="18" s="1"/>
  <c r="G2178" i="18" s="1"/>
  <c r="E2174" i="18"/>
  <c r="F2174" i="18" s="1"/>
  <c r="G2174" i="18" s="1"/>
  <c r="E2170" i="18"/>
  <c r="F2170" i="18" s="1"/>
  <c r="G2170" i="18" s="1"/>
  <c r="E2165" i="18"/>
  <c r="F2165" i="18" s="1"/>
  <c r="H2165" i="18" s="1"/>
  <c r="E2161" i="18"/>
  <c r="F2161" i="18" s="1"/>
  <c r="G2161" i="18" s="1"/>
  <c r="E2157" i="18"/>
  <c r="F2157" i="18" s="1"/>
  <c r="H2157" i="18" s="1"/>
  <c r="E2153" i="18"/>
  <c r="F2153" i="18" s="1"/>
  <c r="H2153" i="18" s="1"/>
  <c r="E2148" i="18"/>
  <c r="F2148" i="18" s="1"/>
  <c r="E2144" i="18"/>
  <c r="F2144" i="18" s="1"/>
  <c r="E2084" i="18"/>
  <c r="F2084" i="18" s="1"/>
  <c r="E2080" i="18"/>
  <c r="F2080" i="18" s="1"/>
  <c r="H2080" i="18" s="1"/>
  <c r="E2066" i="18"/>
  <c r="F2066" i="18" s="1"/>
  <c r="G2066" i="18" s="1"/>
  <c r="E2062" i="18"/>
  <c r="F2062" i="18" s="1"/>
  <c r="G2062" i="18" s="1"/>
  <c r="E2058" i="18"/>
  <c r="F2058" i="18" s="1"/>
  <c r="E2053" i="18"/>
  <c r="F2053" i="18" s="1"/>
  <c r="H2053" i="18" s="1"/>
  <c r="E2049" i="18"/>
  <c r="F2049" i="18" s="1"/>
  <c r="E2045" i="18"/>
  <c r="F2045" i="18" s="1"/>
  <c r="E2041" i="18"/>
  <c r="F2041" i="18" s="1"/>
  <c r="H2041" i="18" s="1"/>
  <c r="E2036" i="18"/>
  <c r="F2036" i="18" s="1"/>
  <c r="G2036" i="18" s="1"/>
  <c r="E2032" i="18"/>
  <c r="F2032" i="18" s="1"/>
  <c r="G2032" i="18" s="1"/>
  <c r="E2028" i="18"/>
  <c r="F2028" i="18" s="1"/>
  <c r="G2028" i="18" s="1"/>
  <c r="E2024" i="18"/>
  <c r="F2024" i="18" s="1"/>
  <c r="G2024" i="18" s="1"/>
  <c r="E2010" i="18"/>
  <c r="F2010" i="18" s="1"/>
  <c r="G2010" i="18" s="1"/>
  <c r="E2006" i="18"/>
  <c r="F2006" i="18" s="1"/>
  <c r="E2002" i="18"/>
  <c r="F2002" i="18" s="1"/>
  <c r="G2002" i="18" s="1"/>
  <c r="E1926" i="18"/>
  <c r="F1926" i="18" s="1"/>
  <c r="E1922" i="18"/>
  <c r="F1922" i="18" s="1"/>
  <c r="G1922" i="18" s="1"/>
  <c r="E1918" i="18"/>
  <c r="F1918" i="18" s="1"/>
  <c r="G1918" i="18" s="1"/>
  <c r="E2997" i="18"/>
  <c r="F2997" i="18" s="1"/>
  <c r="H2997" i="18" s="1"/>
  <c r="E2917" i="18"/>
  <c r="F2917" i="18" s="1"/>
  <c r="H2917" i="18" s="1"/>
  <c r="E2760" i="18"/>
  <c r="F2760" i="18" s="1"/>
  <c r="G2760" i="18" s="1"/>
  <c r="E2756" i="18"/>
  <c r="F2756" i="18" s="1"/>
  <c r="E2733" i="18"/>
  <c r="F2733" i="18" s="1"/>
  <c r="H2733" i="18" s="1"/>
  <c r="E2729" i="18"/>
  <c r="F2729" i="18" s="1"/>
  <c r="H2729" i="18" s="1"/>
  <c r="E2725" i="18"/>
  <c r="F2725" i="18" s="1"/>
  <c r="E2720" i="18"/>
  <c r="F2720" i="18" s="1"/>
  <c r="G2720" i="18" s="1"/>
  <c r="E2716" i="18"/>
  <c r="F2716" i="18" s="1"/>
  <c r="H2716" i="18" s="1"/>
  <c r="E2712" i="18"/>
  <c r="F2712" i="18" s="1"/>
  <c r="E2685" i="18"/>
  <c r="F2685" i="18" s="1"/>
  <c r="H2685" i="18" s="1"/>
  <c r="E2681" i="18"/>
  <c r="F2681" i="18" s="1"/>
  <c r="E2676" i="18"/>
  <c r="F2676" i="18" s="1"/>
  <c r="G2676" i="18" s="1"/>
  <c r="E2661" i="18"/>
  <c r="F2661" i="18" s="1"/>
  <c r="H2661" i="18" s="1"/>
  <c r="E2648" i="18"/>
  <c r="F2648" i="18" s="1"/>
  <c r="G2648" i="18" s="1"/>
  <c r="E2644" i="18"/>
  <c r="F2644" i="18" s="1"/>
  <c r="G2644" i="18" s="1"/>
  <c r="E2640" i="18"/>
  <c r="F2640" i="18" s="1"/>
  <c r="E2622" i="18"/>
  <c r="F2622" i="18" s="1"/>
  <c r="E2618" i="18"/>
  <c r="F2618" i="18" s="1"/>
  <c r="G2618" i="18" s="1"/>
  <c r="E2614" i="18"/>
  <c r="F2614" i="18" s="1"/>
  <c r="E2610" i="18"/>
  <c r="F2610" i="18" s="1"/>
  <c r="G2610" i="18" s="1"/>
  <c r="E2606" i="18"/>
  <c r="F2606" i="18" s="1"/>
  <c r="E2602" i="18"/>
  <c r="F2602" i="18" s="1"/>
  <c r="G2602" i="18" s="1"/>
  <c r="E2598" i="18"/>
  <c r="F2598" i="18" s="1"/>
  <c r="E2594" i="18"/>
  <c r="F2594" i="18" s="1"/>
  <c r="G2594" i="18" s="1"/>
  <c r="E2590" i="18"/>
  <c r="F2590" i="18" s="1"/>
  <c r="G2590" i="18" s="1"/>
  <c r="E2586" i="18"/>
  <c r="F2586" i="18" s="1"/>
  <c r="G2586" i="18" s="1"/>
  <c r="E2582" i="18"/>
  <c r="F2582" i="18" s="1"/>
  <c r="E2578" i="18"/>
  <c r="F2578" i="18" s="1"/>
  <c r="G2578" i="18" s="1"/>
  <c r="E2574" i="18"/>
  <c r="F2574" i="18" s="1"/>
  <c r="E2570" i="18"/>
  <c r="F2570" i="18" s="1"/>
  <c r="G2570" i="18" s="1"/>
  <c r="E2566" i="18"/>
  <c r="F2566" i="18" s="1"/>
  <c r="E2562" i="18"/>
  <c r="F2562" i="18" s="1"/>
  <c r="G2562" i="18" s="1"/>
  <c r="E2558" i="18"/>
  <c r="F2558" i="18" s="1"/>
  <c r="E2554" i="18"/>
  <c r="F2554" i="18" s="1"/>
  <c r="G2554" i="18" s="1"/>
  <c r="E2550" i="18"/>
  <c r="F2550" i="18" s="1"/>
  <c r="E2546" i="18"/>
  <c r="F2546" i="18" s="1"/>
  <c r="G2546" i="18" s="1"/>
  <c r="E2542" i="18"/>
  <c r="F2542" i="18" s="1"/>
  <c r="E2538" i="18"/>
  <c r="F2538" i="18" s="1"/>
  <c r="G2538" i="18" s="1"/>
  <c r="E2534" i="18"/>
  <c r="F2534" i="18" s="1"/>
  <c r="E2530" i="18"/>
  <c r="F2530" i="18" s="1"/>
  <c r="G2530" i="18" s="1"/>
  <c r="E2526" i="18"/>
  <c r="F2526" i="18" s="1"/>
  <c r="E2522" i="18"/>
  <c r="F2522" i="18" s="1"/>
  <c r="G2522" i="18" s="1"/>
  <c r="E2518" i="18"/>
  <c r="F2518" i="18" s="1"/>
  <c r="E2514" i="18"/>
  <c r="F2514" i="18" s="1"/>
  <c r="G2514" i="18" s="1"/>
  <c r="E2510" i="18"/>
  <c r="F2510" i="18" s="1"/>
  <c r="E2506" i="18"/>
  <c r="F2506" i="18" s="1"/>
  <c r="G2506" i="18" s="1"/>
  <c r="E2502" i="18"/>
  <c r="F2502" i="18" s="1"/>
  <c r="E2498" i="18"/>
  <c r="F2498" i="18" s="1"/>
  <c r="G2498" i="18" s="1"/>
  <c r="E2494" i="18"/>
  <c r="F2494" i="18" s="1"/>
  <c r="G2494" i="18" s="1"/>
  <c r="E2490" i="18"/>
  <c r="F2490" i="18" s="1"/>
  <c r="G2490" i="18" s="1"/>
  <c r="E2486" i="18"/>
  <c r="F2486" i="18" s="1"/>
  <c r="E2482" i="18"/>
  <c r="F2482" i="18" s="1"/>
  <c r="G2482" i="18" s="1"/>
  <c r="E2478" i="18"/>
  <c r="F2478" i="18" s="1"/>
  <c r="E2474" i="18"/>
  <c r="F2474" i="18" s="1"/>
  <c r="G2474" i="18" s="1"/>
  <c r="E2470" i="18"/>
  <c r="F2470" i="18" s="1"/>
  <c r="E2466" i="18"/>
  <c r="F2466" i="18" s="1"/>
  <c r="G2466" i="18" s="1"/>
  <c r="E2462" i="18"/>
  <c r="F2462" i="18" s="1"/>
  <c r="E2458" i="18"/>
  <c r="F2458" i="18" s="1"/>
  <c r="G2458" i="18" s="1"/>
  <c r="E2454" i="18"/>
  <c r="F2454" i="18" s="1"/>
  <c r="E2450" i="18"/>
  <c r="F2450" i="18" s="1"/>
  <c r="G2450" i="18" s="1"/>
  <c r="E2446" i="18"/>
  <c r="F2446" i="18" s="1"/>
  <c r="G2446" i="18" s="1"/>
  <c r="E2442" i="18"/>
  <c r="F2442" i="18" s="1"/>
  <c r="G2442" i="18" s="1"/>
  <c r="E2438" i="18"/>
  <c r="F2438" i="18" s="1"/>
  <c r="E2434" i="18"/>
  <c r="F2434" i="18" s="1"/>
  <c r="G2434" i="18" s="1"/>
  <c r="E2430" i="18"/>
  <c r="F2430" i="18" s="1"/>
  <c r="E2426" i="18"/>
  <c r="F2426" i="18" s="1"/>
  <c r="G2426" i="18" s="1"/>
  <c r="E2422" i="18"/>
  <c r="F2422" i="18" s="1"/>
  <c r="E2418" i="18"/>
  <c r="F2418" i="18" s="1"/>
  <c r="G2418" i="18" s="1"/>
  <c r="E2414" i="18"/>
  <c r="F2414" i="18" s="1"/>
  <c r="E2410" i="18"/>
  <c r="F2410" i="18" s="1"/>
  <c r="G2410" i="18" s="1"/>
  <c r="E2406" i="18"/>
  <c r="F2406" i="18" s="1"/>
  <c r="E2402" i="18"/>
  <c r="F2402" i="18" s="1"/>
  <c r="G2402" i="18" s="1"/>
  <c r="E2398" i="18"/>
  <c r="F2398" i="18" s="1"/>
  <c r="G2398" i="18" s="1"/>
  <c r="E2394" i="18"/>
  <c r="F2394" i="18" s="1"/>
  <c r="G2394" i="18" s="1"/>
  <c r="E2390" i="18"/>
  <c r="F2390" i="18" s="1"/>
  <c r="E2386" i="18"/>
  <c r="F2386" i="18" s="1"/>
  <c r="G2386" i="18" s="1"/>
  <c r="E2382" i="18"/>
  <c r="F2382" i="18" s="1"/>
  <c r="G2382" i="18" s="1"/>
  <c r="E2378" i="18"/>
  <c r="F2378" i="18" s="1"/>
  <c r="G2378" i="18" s="1"/>
  <c r="E2373" i="18"/>
  <c r="F2373" i="18" s="1"/>
  <c r="H2373" i="18" s="1"/>
  <c r="E2369" i="18"/>
  <c r="F2369" i="18" s="1"/>
  <c r="E2364" i="18"/>
  <c r="F2364" i="18" s="1"/>
  <c r="G2364" i="18" s="1"/>
  <c r="E2360" i="18"/>
  <c r="F2360" i="18" s="1"/>
  <c r="E2300" i="18"/>
  <c r="F2300" i="18" s="1"/>
  <c r="G2300" i="18" s="1"/>
  <c r="E2296" i="18"/>
  <c r="F2296" i="18" s="1"/>
  <c r="H2296" i="18" s="1"/>
  <c r="E2274" i="18"/>
  <c r="F2274" i="18" s="1"/>
  <c r="G2274" i="18" s="1"/>
  <c r="E2269" i="18"/>
  <c r="F2269" i="18" s="1"/>
  <c r="H2269" i="18" s="1"/>
  <c r="E2265" i="18"/>
  <c r="F2265" i="18" s="1"/>
  <c r="H2265" i="18" s="1"/>
  <c r="E2214" i="18"/>
  <c r="F2214" i="18" s="1"/>
  <c r="E2210" i="18"/>
  <c r="F2210" i="18" s="1"/>
  <c r="G2210" i="18" s="1"/>
  <c r="E2205" i="18"/>
  <c r="F2205" i="18" s="1"/>
  <c r="H2205" i="18" s="1"/>
  <c r="E2201" i="18"/>
  <c r="F2201" i="18" s="1"/>
  <c r="H2201" i="18" s="1"/>
  <c r="E2196" i="18"/>
  <c r="F2196" i="18" s="1"/>
  <c r="E2192" i="18"/>
  <c r="F2192" i="18" s="1"/>
  <c r="E2188" i="18"/>
  <c r="F2188" i="18" s="1"/>
  <c r="G2188" i="18" s="1"/>
  <c r="E2184" i="18"/>
  <c r="F2184" i="18" s="1"/>
  <c r="E2132" i="18"/>
  <c r="F2132" i="18" s="1"/>
  <c r="G2132" i="18" s="1"/>
  <c r="E2128" i="18"/>
  <c r="F2128" i="18" s="1"/>
  <c r="G2128" i="18" s="1"/>
  <c r="E2124" i="18"/>
  <c r="F2124" i="18" s="1"/>
  <c r="G2124" i="18" s="1"/>
  <c r="E2120" i="18"/>
  <c r="F2120" i="18" s="1"/>
  <c r="E2106" i="18"/>
  <c r="F2106" i="18" s="1"/>
  <c r="E2101" i="18"/>
  <c r="F2101" i="18" s="1"/>
  <c r="H2101" i="18" s="1"/>
  <c r="E2097" i="18"/>
  <c r="F2097" i="18" s="1"/>
  <c r="E2093" i="18"/>
  <c r="F2093" i="18" s="1"/>
  <c r="E2089" i="18"/>
  <c r="F2089" i="18" s="1"/>
  <c r="H2089" i="18" s="1"/>
  <c r="E2085" i="18"/>
  <c r="F2085" i="18" s="1"/>
  <c r="H2085" i="18" s="1"/>
  <c r="E2081" i="18"/>
  <c r="F2081" i="18" s="1"/>
  <c r="E2076" i="18"/>
  <c r="F2076" i="18" s="1"/>
  <c r="G2076" i="18" s="1"/>
  <c r="E2072" i="18"/>
  <c r="F2072" i="18" s="1"/>
  <c r="G2072" i="18" s="1"/>
  <c r="E2050" i="18"/>
  <c r="F2050" i="18" s="1"/>
  <c r="G2050" i="18" s="1"/>
  <c r="E2046" i="18"/>
  <c r="F2046" i="18" s="1"/>
  <c r="G2046" i="18" s="1"/>
  <c r="E2042" i="18"/>
  <c r="F2042" i="18" s="1"/>
  <c r="E2037" i="18"/>
  <c r="F2037" i="18" s="1"/>
  <c r="H2037" i="18" s="1"/>
  <c r="E2033" i="18"/>
  <c r="F2033" i="18" s="1"/>
  <c r="E2029" i="18"/>
  <c r="F2029" i="18" s="1"/>
  <c r="H2029" i="18" s="1"/>
  <c r="E2025" i="18"/>
  <c r="F2025" i="18" s="1"/>
  <c r="H2025" i="18" s="1"/>
  <c r="E2020" i="18"/>
  <c r="F2020" i="18" s="1"/>
  <c r="E2016" i="18"/>
  <c r="F2016" i="18" s="1"/>
  <c r="E1957" i="18"/>
  <c r="F1957" i="18" s="1"/>
  <c r="H1957" i="18" s="1"/>
  <c r="E1953" i="18"/>
  <c r="F1953" i="18" s="1"/>
  <c r="E1948" i="18"/>
  <c r="F1948" i="18" s="1"/>
  <c r="G1948" i="18" s="1"/>
  <c r="E1944" i="18"/>
  <c r="F1944" i="18" s="1"/>
  <c r="G1944" i="18" s="1"/>
  <c r="E1813" i="18"/>
  <c r="F1813" i="18" s="1"/>
  <c r="H1813" i="18" s="1"/>
  <c r="E1809" i="18"/>
  <c r="F1809" i="18" s="1"/>
  <c r="E1804" i="18"/>
  <c r="F1804" i="18" s="1"/>
  <c r="E1800" i="18"/>
  <c r="F1800" i="18" s="1"/>
  <c r="E2986" i="18"/>
  <c r="F2986" i="18" s="1"/>
  <c r="E2979" i="18"/>
  <c r="F2979" i="18" s="1"/>
  <c r="G2979" i="18" s="1"/>
  <c r="E2971" i="18"/>
  <c r="F2971" i="18" s="1"/>
  <c r="E2953" i="18"/>
  <c r="F2953" i="18" s="1"/>
  <c r="E2944" i="18"/>
  <c r="F2944" i="18" s="1"/>
  <c r="E2939" i="18"/>
  <c r="F2939" i="18" s="1"/>
  <c r="G2939" i="18" s="1"/>
  <c r="E2931" i="18"/>
  <c r="F2931" i="18" s="1"/>
  <c r="G2931" i="18" s="1"/>
  <c r="E2912" i="18"/>
  <c r="F2912" i="18" s="1"/>
  <c r="H2912" i="18" s="1"/>
  <c r="E2900" i="18"/>
  <c r="F2900" i="18" s="1"/>
  <c r="H2900" i="18" s="1"/>
  <c r="E2892" i="18"/>
  <c r="F2892" i="18" s="1"/>
  <c r="E2884" i="18"/>
  <c r="F2884" i="18" s="1"/>
  <c r="H2884" i="18" s="1"/>
  <c r="E2879" i="18"/>
  <c r="F2879" i="18" s="1"/>
  <c r="G2879" i="18" s="1"/>
  <c r="E2874" i="18"/>
  <c r="F2874" i="18" s="1"/>
  <c r="H2874" i="18" s="1"/>
  <c r="E2866" i="18"/>
  <c r="F2866" i="18" s="1"/>
  <c r="H2866" i="18" s="1"/>
  <c r="E2858" i="18"/>
  <c r="F2858" i="18" s="1"/>
  <c r="E2850" i="18"/>
  <c r="F2850" i="18" s="1"/>
  <c r="H2850" i="18" s="1"/>
  <c r="E2842" i="18"/>
  <c r="F2842" i="18" s="1"/>
  <c r="H2842" i="18" s="1"/>
  <c r="E2824" i="18"/>
  <c r="F2824" i="18" s="1"/>
  <c r="E2793" i="18"/>
  <c r="F2793" i="18" s="1"/>
  <c r="H2793" i="18" s="1"/>
  <c r="E2780" i="18"/>
  <c r="F2780" i="18" s="1"/>
  <c r="H2780" i="18" s="1"/>
  <c r="E2749" i="18"/>
  <c r="F2749" i="18" s="1"/>
  <c r="H2749" i="18" s="1"/>
  <c r="E2696" i="18"/>
  <c r="F2696" i="18" s="1"/>
  <c r="E2669" i="18"/>
  <c r="F2669" i="18" s="1"/>
  <c r="H2669" i="18" s="1"/>
  <c r="E2654" i="18"/>
  <c r="F2654" i="18" s="1"/>
  <c r="E2646" i="18"/>
  <c r="F2646" i="18" s="1"/>
  <c r="G2646" i="18" s="1"/>
  <c r="E2637" i="18"/>
  <c r="F2637" i="18" s="1"/>
  <c r="E2624" i="18"/>
  <c r="F2624" i="18" s="1"/>
  <c r="G2624" i="18" s="1"/>
  <c r="E2616" i="18"/>
  <c r="F2616" i="18" s="1"/>
  <c r="G2616" i="18" s="1"/>
  <c r="E2608" i="18"/>
  <c r="F2608" i="18" s="1"/>
  <c r="G2608" i="18" s="1"/>
  <c r="E2600" i="18"/>
  <c r="F2600" i="18" s="1"/>
  <c r="G2600" i="18" s="1"/>
  <c r="E2592" i="18"/>
  <c r="F2592" i="18" s="1"/>
  <c r="G2592" i="18" s="1"/>
  <c r="E2588" i="18"/>
  <c r="F2588" i="18" s="1"/>
  <c r="G2588" i="18" s="1"/>
  <c r="E2580" i="18"/>
  <c r="F2580" i="18" s="1"/>
  <c r="G2580" i="18" s="1"/>
  <c r="E2572" i="18"/>
  <c r="F2572" i="18" s="1"/>
  <c r="E2568" i="18"/>
  <c r="F2568" i="18" s="1"/>
  <c r="G2568" i="18" s="1"/>
  <c r="E2560" i="18"/>
  <c r="F2560" i="18" s="1"/>
  <c r="G2560" i="18" s="1"/>
  <c r="E2548" i="18"/>
  <c r="F2548" i="18" s="1"/>
  <c r="G2548" i="18" s="1"/>
  <c r="E2540" i="18"/>
  <c r="F2540" i="18" s="1"/>
  <c r="E2520" i="18"/>
  <c r="F2520" i="18" s="1"/>
  <c r="G2520" i="18" s="1"/>
  <c r="E2512" i="18"/>
  <c r="F2512" i="18" s="1"/>
  <c r="G2512" i="18" s="1"/>
  <c r="E2500" i="18"/>
  <c r="F2500" i="18" s="1"/>
  <c r="E2492" i="18"/>
  <c r="F2492" i="18" s="1"/>
  <c r="E2480" i="18"/>
  <c r="F2480" i="18" s="1"/>
  <c r="G2480" i="18" s="1"/>
  <c r="E2341" i="18"/>
  <c r="F2341" i="18" s="1"/>
  <c r="H2341" i="18" s="1"/>
  <c r="E2337" i="18"/>
  <c r="F2337" i="18" s="1"/>
  <c r="H2337" i="18" s="1"/>
  <c r="E2332" i="18"/>
  <c r="F2332" i="18" s="1"/>
  <c r="G2332" i="18" s="1"/>
  <c r="E2328" i="18"/>
  <c r="F2328" i="18" s="1"/>
  <c r="G2328" i="18" s="1"/>
  <c r="E2306" i="18"/>
  <c r="F2306" i="18" s="1"/>
  <c r="G2306" i="18" s="1"/>
  <c r="E2302" i="18"/>
  <c r="F2302" i="18" s="1"/>
  <c r="G2302" i="18" s="1"/>
  <c r="E2298" i="18"/>
  <c r="F2298" i="18" s="1"/>
  <c r="E2293" i="18"/>
  <c r="F2293" i="18" s="1"/>
  <c r="H2293" i="18" s="1"/>
  <c r="E2289" i="18"/>
  <c r="F2289" i="18" s="1"/>
  <c r="E2285" i="18"/>
  <c r="F2285" i="18" s="1"/>
  <c r="H2285" i="18" s="1"/>
  <c r="E2281" i="18"/>
  <c r="F2281" i="18" s="1"/>
  <c r="H2281" i="18" s="1"/>
  <c r="E2276" i="18"/>
  <c r="F2276" i="18" s="1"/>
  <c r="G2276" i="18" s="1"/>
  <c r="E2272" i="18"/>
  <c r="F2272" i="18" s="1"/>
  <c r="G2272" i="18" s="1"/>
  <c r="E2173" i="18"/>
  <c r="F2173" i="18" s="1"/>
  <c r="H2173" i="18" s="1"/>
  <c r="E2169" i="18"/>
  <c r="F2169" i="18" s="1"/>
  <c r="H2169" i="18" s="1"/>
  <c r="E2164" i="18"/>
  <c r="F2164" i="18" s="1"/>
  <c r="E2160" i="18"/>
  <c r="F2160" i="18" s="1"/>
  <c r="G2160" i="18" s="1"/>
  <c r="E2156" i="18"/>
  <c r="F2156" i="18" s="1"/>
  <c r="G2156" i="18" s="1"/>
  <c r="E2152" i="18"/>
  <c r="F2152" i="18" s="1"/>
  <c r="G2152" i="18" s="1"/>
  <c r="E2138" i="18"/>
  <c r="F2138" i="18" s="1"/>
  <c r="E2134" i="18"/>
  <c r="F2134" i="18" s="1"/>
  <c r="E2130" i="18"/>
  <c r="F2130" i="18" s="1"/>
  <c r="G2130" i="18" s="1"/>
  <c r="E2126" i="18"/>
  <c r="F2126" i="18" s="1"/>
  <c r="G2126" i="18" s="1"/>
  <c r="E2122" i="18"/>
  <c r="F2122" i="18" s="1"/>
  <c r="H2122" i="18" s="1"/>
  <c r="E2117" i="18"/>
  <c r="F2117" i="18" s="1"/>
  <c r="H2117" i="18" s="1"/>
  <c r="E2113" i="18"/>
  <c r="F2113" i="18" s="1"/>
  <c r="H2113" i="18" s="1"/>
  <c r="E2108" i="18"/>
  <c r="F2108" i="18" s="1"/>
  <c r="G2108" i="18" s="1"/>
  <c r="E2104" i="18"/>
  <c r="F2104" i="18" s="1"/>
  <c r="E2005" i="18"/>
  <c r="F2005" i="18" s="1"/>
  <c r="H2005" i="18" s="1"/>
  <c r="E2001" i="18"/>
  <c r="F2001" i="18" s="1"/>
  <c r="E1997" i="18"/>
  <c r="F1997" i="18" s="1"/>
  <c r="E1993" i="18"/>
  <c r="F1993" i="18" s="1"/>
  <c r="H1993" i="18" s="1"/>
  <c r="E1988" i="18"/>
  <c r="F1988" i="18" s="1"/>
  <c r="E1984" i="18"/>
  <c r="F1984" i="18" s="1"/>
  <c r="H1984" i="18" s="1"/>
  <c r="E1917" i="18"/>
  <c r="F1917" i="18" s="1"/>
  <c r="E1913" i="18"/>
  <c r="F1913" i="18" s="1"/>
  <c r="H1913" i="18" s="1"/>
  <c r="E1908" i="18"/>
  <c r="F1908" i="18" s="1"/>
  <c r="G1908" i="18" s="1"/>
  <c r="E1904" i="18"/>
  <c r="F1904" i="18" s="1"/>
  <c r="G1904" i="18" s="1"/>
  <c r="E1900" i="18"/>
  <c r="F1900" i="18" s="1"/>
  <c r="G1900" i="18" s="1"/>
  <c r="E1896" i="18"/>
  <c r="F1896" i="18" s="1"/>
  <c r="G1896" i="18" s="1"/>
  <c r="E1892" i="18"/>
  <c r="F1892" i="18" s="1"/>
  <c r="E1888" i="18"/>
  <c r="F1888" i="18" s="1"/>
  <c r="G1888" i="18" s="1"/>
  <c r="E1884" i="18"/>
  <c r="F1884" i="18" s="1"/>
  <c r="G1884" i="18" s="1"/>
  <c r="E1880" i="18"/>
  <c r="F1880" i="18" s="1"/>
  <c r="G1880" i="18" s="1"/>
  <c r="E2370" i="18"/>
  <c r="F2370" i="18" s="1"/>
  <c r="G2370" i="18" s="1"/>
  <c r="E2365" i="18"/>
  <c r="F2365" i="18" s="1"/>
  <c r="H2365" i="18" s="1"/>
  <c r="E2361" i="18"/>
  <c r="F2361" i="18" s="1"/>
  <c r="H2361" i="18" s="1"/>
  <c r="E2356" i="18"/>
  <c r="F2356" i="18" s="1"/>
  <c r="G2356" i="18" s="1"/>
  <c r="E2352" i="18"/>
  <c r="F2352" i="18" s="1"/>
  <c r="G2352" i="18" s="1"/>
  <c r="E2348" i="18"/>
  <c r="F2348" i="18" s="1"/>
  <c r="G2348" i="18" s="1"/>
  <c r="E2344" i="18"/>
  <c r="F2344" i="18" s="1"/>
  <c r="G2344" i="18" s="1"/>
  <c r="E2330" i="18"/>
  <c r="F2330" i="18" s="1"/>
  <c r="E2325" i="18"/>
  <c r="F2325" i="18" s="1"/>
  <c r="H2325" i="18" s="1"/>
  <c r="E2321" i="18"/>
  <c r="F2321" i="18" s="1"/>
  <c r="G2321" i="18" s="1"/>
  <c r="E2317" i="18"/>
  <c r="F2317" i="18" s="1"/>
  <c r="E2313" i="18"/>
  <c r="F2313" i="18" s="1"/>
  <c r="H2313" i="18" s="1"/>
  <c r="E2308" i="18"/>
  <c r="F2308" i="18" s="1"/>
  <c r="G2308" i="18" s="1"/>
  <c r="E2304" i="18"/>
  <c r="F2304" i="18" s="1"/>
  <c r="G2304" i="18" s="1"/>
  <c r="E2290" i="18"/>
  <c r="F2290" i="18" s="1"/>
  <c r="G2290" i="18" s="1"/>
  <c r="E2286" i="18"/>
  <c r="F2286" i="18" s="1"/>
  <c r="G2286" i="18" s="1"/>
  <c r="E2282" i="18"/>
  <c r="F2282" i="18" s="1"/>
  <c r="G2282" i="18" s="1"/>
  <c r="E2277" i="18"/>
  <c r="F2277" i="18" s="1"/>
  <c r="H2277" i="18" s="1"/>
  <c r="E2273" i="18"/>
  <c r="F2273" i="18" s="1"/>
  <c r="E2268" i="18"/>
  <c r="F2268" i="18" s="1"/>
  <c r="G2268" i="18" s="1"/>
  <c r="E2264" i="18"/>
  <c r="F2264" i="18" s="1"/>
  <c r="G2264" i="18" s="1"/>
  <c r="E2242" i="18"/>
  <c r="F2242" i="18" s="1"/>
  <c r="G2242" i="18" s="1"/>
  <c r="E2237" i="18"/>
  <c r="F2237" i="18" s="1"/>
  <c r="E2233" i="18"/>
  <c r="F2233" i="18" s="1"/>
  <c r="H2233" i="18" s="1"/>
  <c r="E2228" i="18"/>
  <c r="F2228" i="18" s="1"/>
  <c r="E2224" i="18"/>
  <c r="F2224" i="18" s="1"/>
  <c r="G2224" i="18" s="1"/>
  <c r="E2220" i="18"/>
  <c r="F2220" i="18" s="1"/>
  <c r="G2220" i="18" s="1"/>
  <c r="E2216" i="18"/>
  <c r="F2216" i="18" s="1"/>
  <c r="G2216" i="18" s="1"/>
  <c r="E2202" i="18"/>
  <c r="F2202" i="18" s="1"/>
  <c r="G2202" i="18" s="1"/>
  <c r="E2197" i="18"/>
  <c r="F2197" i="18" s="1"/>
  <c r="H2197" i="18" s="1"/>
  <c r="E2193" i="18"/>
  <c r="F2193" i="18" s="1"/>
  <c r="E2189" i="18"/>
  <c r="F2189" i="18" s="1"/>
  <c r="E2185" i="18"/>
  <c r="F2185" i="18" s="1"/>
  <c r="H2185" i="18" s="1"/>
  <c r="E2180" i="18"/>
  <c r="F2180" i="18" s="1"/>
  <c r="G2180" i="18" s="1"/>
  <c r="E2176" i="18"/>
  <c r="F2176" i="18" s="1"/>
  <c r="G2176" i="18" s="1"/>
  <c r="E2162" i="18"/>
  <c r="F2162" i="18" s="1"/>
  <c r="G2162" i="18" s="1"/>
  <c r="E2158" i="18"/>
  <c r="F2158" i="18" s="1"/>
  <c r="G2158" i="18" s="1"/>
  <c r="E2154" i="18"/>
  <c r="F2154" i="18" s="1"/>
  <c r="G2154" i="18" s="1"/>
  <c r="E2149" i="18"/>
  <c r="F2149" i="18" s="1"/>
  <c r="H2149" i="18" s="1"/>
  <c r="E2145" i="18"/>
  <c r="F2145" i="18" s="1"/>
  <c r="G2145" i="18" s="1"/>
  <c r="E2140" i="18"/>
  <c r="F2140" i="18" s="1"/>
  <c r="G2140" i="18" s="1"/>
  <c r="E2136" i="18"/>
  <c r="F2136" i="18" s="1"/>
  <c r="G2136" i="18" s="1"/>
  <c r="E2114" i="18"/>
  <c r="F2114" i="18" s="1"/>
  <c r="G2114" i="18" s="1"/>
  <c r="E2109" i="18"/>
  <c r="F2109" i="18" s="1"/>
  <c r="E2105" i="18"/>
  <c r="F2105" i="18" s="1"/>
  <c r="H2105" i="18" s="1"/>
  <c r="E2100" i="18"/>
  <c r="F2100" i="18" s="1"/>
  <c r="G2100" i="18" s="1"/>
  <c r="E2096" i="18"/>
  <c r="F2096" i="18" s="1"/>
  <c r="G2096" i="18" s="1"/>
  <c r="E2092" i="18"/>
  <c r="F2092" i="18" s="1"/>
  <c r="G2092" i="18" s="1"/>
  <c r="E2088" i="18"/>
  <c r="F2088" i="18" s="1"/>
  <c r="G2088" i="18" s="1"/>
  <c r="E2074" i="18"/>
  <c r="F2074" i="18" s="1"/>
  <c r="G2074" i="18" s="1"/>
  <c r="E2069" i="18"/>
  <c r="F2069" i="18" s="1"/>
  <c r="H2069" i="18" s="1"/>
  <c r="E2065" i="18"/>
  <c r="F2065" i="18" s="1"/>
  <c r="H2065" i="18" s="1"/>
  <c r="E2061" i="18"/>
  <c r="F2061" i="18" s="1"/>
  <c r="H2061" i="18" s="1"/>
  <c r="E2057" i="18"/>
  <c r="F2057" i="18" s="1"/>
  <c r="H2057" i="18" s="1"/>
  <c r="E2052" i="18"/>
  <c r="F2052" i="18" s="1"/>
  <c r="G2052" i="18" s="1"/>
  <c r="E2048" i="18"/>
  <c r="F2048" i="18" s="1"/>
  <c r="G2048" i="18" s="1"/>
  <c r="E2034" i="18"/>
  <c r="F2034" i="18" s="1"/>
  <c r="G2034" i="18" s="1"/>
  <c r="E2030" i="18"/>
  <c r="F2030" i="18" s="1"/>
  <c r="G2030" i="18" s="1"/>
  <c r="E2026" i="18"/>
  <c r="F2026" i="18" s="1"/>
  <c r="E2021" i="18"/>
  <c r="F2021" i="18" s="1"/>
  <c r="H2021" i="18" s="1"/>
  <c r="E2017" i="18"/>
  <c r="F2017" i="18" s="1"/>
  <c r="E2012" i="18"/>
  <c r="F2012" i="18" s="1"/>
  <c r="G2012" i="18" s="1"/>
  <c r="E2008" i="18"/>
  <c r="F2008" i="18" s="1"/>
  <c r="G2008" i="18" s="1"/>
  <c r="E1986" i="18"/>
  <c r="F1986" i="18" s="1"/>
  <c r="G1986" i="18" s="1"/>
  <c r="E1981" i="18"/>
  <c r="F1981" i="18" s="1"/>
  <c r="H1981" i="18" s="1"/>
  <c r="E1977" i="18"/>
  <c r="F1977" i="18" s="1"/>
  <c r="H1977" i="18" s="1"/>
  <c r="E1972" i="18"/>
  <c r="F1972" i="18" s="1"/>
  <c r="E1968" i="18"/>
  <c r="F1968" i="18" s="1"/>
  <c r="G1968" i="18" s="1"/>
  <c r="E1964" i="18"/>
  <c r="F1964" i="18" s="1"/>
  <c r="G1964" i="18" s="1"/>
  <c r="E1960" i="18"/>
  <c r="F1960" i="18" s="1"/>
  <c r="G1960" i="18" s="1"/>
  <c r="E1946" i="18"/>
  <c r="F1946" i="18" s="1"/>
  <c r="E1941" i="18"/>
  <c r="F1941" i="18" s="1"/>
  <c r="H1941" i="18" s="1"/>
  <c r="E1937" i="18"/>
  <c r="F1937" i="18" s="1"/>
  <c r="E1933" i="18"/>
  <c r="F1933" i="18" s="1"/>
  <c r="H1933" i="18" s="1"/>
  <c r="E1929" i="18"/>
  <c r="F1929" i="18" s="1"/>
  <c r="H1929" i="18" s="1"/>
  <c r="E1924" i="18"/>
  <c r="F1924" i="18" s="1"/>
  <c r="G1924" i="18" s="1"/>
  <c r="E1920" i="18"/>
  <c r="F1920" i="18" s="1"/>
  <c r="G1920" i="18" s="1"/>
  <c r="E1906" i="18"/>
  <c r="F1906" i="18" s="1"/>
  <c r="G1906" i="18" s="1"/>
  <c r="E1902" i="18"/>
  <c r="F1902" i="18" s="1"/>
  <c r="G1902" i="18" s="1"/>
  <c r="E1898" i="18"/>
  <c r="F1898" i="18" s="1"/>
  <c r="E1894" i="18"/>
  <c r="F1894" i="18" s="1"/>
  <c r="E1890" i="18"/>
  <c r="F1890" i="18" s="1"/>
  <c r="G1890" i="18" s="1"/>
  <c r="E1886" i="18"/>
  <c r="F1886" i="18" s="1"/>
  <c r="G1886" i="18" s="1"/>
  <c r="E1882" i="18"/>
  <c r="F1882" i="18" s="1"/>
  <c r="E1877" i="18"/>
  <c r="F1877" i="18" s="1"/>
  <c r="H1877" i="18" s="1"/>
  <c r="E1873" i="18"/>
  <c r="F1873" i="18" s="1"/>
  <c r="G1873" i="18" s="1"/>
  <c r="E1869" i="18"/>
  <c r="F1869" i="18" s="1"/>
  <c r="E1865" i="18"/>
  <c r="F1865" i="18" s="1"/>
  <c r="H1865" i="18" s="1"/>
  <c r="E1860" i="18"/>
  <c r="F1860" i="18" s="1"/>
  <c r="G1860" i="18" s="1"/>
  <c r="E1856" i="18"/>
  <c r="F1856" i="18" s="1"/>
  <c r="G1856" i="18" s="1"/>
  <c r="E1852" i="18"/>
  <c r="F1852" i="18" s="1"/>
  <c r="G1852" i="18" s="1"/>
  <c r="E1848" i="18"/>
  <c r="F1848" i="18" s="1"/>
  <c r="G1848" i="18" s="1"/>
  <c r="E1772" i="18"/>
  <c r="F1772" i="18" s="1"/>
  <c r="E1768" i="18"/>
  <c r="F1768" i="18" s="1"/>
  <c r="H1768" i="18" s="1"/>
  <c r="E1746" i="18"/>
  <c r="F1746" i="18" s="1"/>
  <c r="E1741" i="18"/>
  <c r="F1741" i="18" s="1"/>
  <c r="E1737" i="18"/>
  <c r="F1737" i="18" s="1"/>
  <c r="G1737" i="18" s="1"/>
  <c r="E1733" i="18"/>
  <c r="F1733" i="18" s="1"/>
  <c r="G1733" i="18" s="1"/>
  <c r="E1729" i="18"/>
  <c r="F1729" i="18" s="1"/>
  <c r="E1725" i="18"/>
  <c r="F1725" i="18" s="1"/>
  <c r="H1725" i="18" s="1"/>
  <c r="E1721" i="18"/>
  <c r="F1721" i="18" s="1"/>
  <c r="G1721" i="18" s="1"/>
  <c r="E1713" i="18"/>
  <c r="F1713" i="18" s="1"/>
  <c r="G1713" i="18" s="1"/>
  <c r="E1709" i="18"/>
  <c r="F1709" i="18" s="1"/>
  <c r="E1705" i="18"/>
  <c r="F1705" i="18" s="1"/>
  <c r="E1697" i="18"/>
  <c r="F1697" i="18" s="1"/>
  <c r="E1693" i="18"/>
  <c r="F1693" i="18" s="1"/>
  <c r="H1693" i="18" s="1"/>
  <c r="E1689" i="18"/>
  <c r="F1689" i="18" s="1"/>
  <c r="G1689" i="18" s="1"/>
  <c r="E1681" i="18"/>
  <c r="F1681" i="18" s="1"/>
  <c r="G1681" i="18" s="1"/>
  <c r="E1672" i="18"/>
  <c r="F1672" i="18" s="1"/>
  <c r="E1663" i="18"/>
  <c r="F1663" i="18" s="1"/>
  <c r="H1663" i="18" s="1"/>
  <c r="E1647" i="18"/>
  <c r="F1647" i="18" s="1"/>
  <c r="E1631" i="18"/>
  <c r="F1631" i="18" s="1"/>
  <c r="G1631" i="18" s="1"/>
  <c r="E1615" i="18"/>
  <c r="F1615" i="18" s="1"/>
  <c r="G1615" i="18" s="1"/>
  <c r="E1591" i="18"/>
  <c r="F1591" i="18" s="1"/>
  <c r="G1591" i="18" s="1"/>
  <c r="E1513" i="18"/>
  <c r="F1513" i="18" s="1"/>
  <c r="G1513" i="18" s="1"/>
  <c r="E1497" i="18"/>
  <c r="F1497" i="18" s="1"/>
  <c r="E1455" i="18"/>
  <c r="F1455" i="18" s="1"/>
  <c r="E1454" i="18"/>
  <c r="F1454" i="18" s="1"/>
  <c r="E1446" i="18"/>
  <c r="F1446" i="18" s="1"/>
  <c r="E1410" i="18"/>
  <c r="F1410" i="18" s="1"/>
  <c r="E1406" i="18"/>
  <c r="F1406" i="18" s="1"/>
  <c r="E1398" i="18"/>
  <c r="F1398" i="18" s="1"/>
  <c r="E1394" i="18"/>
  <c r="F1394" i="18" s="1"/>
  <c r="H1394" i="18" s="1"/>
  <c r="E1389" i="18"/>
  <c r="F1389" i="18" s="1"/>
  <c r="G1389" i="18" s="1"/>
  <c r="E1291" i="18"/>
  <c r="F1291" i="18" s="1"/>
  <c r="H1291" i="18" s="1"/>
  <c r="E1998" i="18"/>
  <c r="F1998" i="18" s="1"/>
  <c r="G1998" i="18" s="1"/>
  <c r="E1994" i="18"/>
  <c r="F1994" i="18" s="1"/>
  <c r="E1989" i="18"/>
  <c r="F1989" i="18" s="1"/>
  <c r="H1989" i="18" s="1"/>
  <c r="E1985" i="18"/>
  <c r="F1985" i="18" s="1"/>
  <c r="E1980" i="18"/>
  <c r="F1980" i="18" s="1"/>
  <c r="G1980" i="18" s="1"/>
  <c r="E1976" i="18"/>
  <c r="F1976" i="18" s="1"/>
  <c r="G1976" i="18" s="1"/>
  <c r="E1954" i="18"/>
  <c r="F1954" i="18" s="1"/>
  <c r="G1954" i="18" s="1"/>
  <c r="E1949" i="18"/>
  <c r="F1949" i="18" s="1"/>
  <c r="E1945" i="18"/>
  <c r="F1945" i="18" s="1"/>
  <c r="H1945" i="18" s="1"/>
  <c r="E1940" i="18"/>
  <c r="F1940" i="18" s="1"/>
  <c r="G1940" i="18" s="1"/>
  <c r="E1936" i="18"/>
  <c r="F1936" i="18" s="1"/>
  <c r="G1936" i="18" s="1"/>
  <c r="E1932" i="18"/>
  <c r="F1932" i="18" s="1"/>
  <c r="G1932" i="18" s="1"/>
  <c r="E1928" i="18"/>
  <c r="F1928" i="18" s="1"/>
  <c r="G1928" i="18" s="1"/>
  <c r="E1914" i="18"/>
  <c r="F1914" i="18" s="1"/>
  <c r="E1909" i="18"/>
  <c r="F1909" i="18" s="1"/>
  <c r="H1909" i="18" s="1"/>
  <c r="E1905" i="18"/>
  <c r="F1905" i="18" s="1"/>
  <c r="E1901" i="18"/>
  <c r="F1901" i="18" s="1"/>
  <c r="H1901" i="18" s="1"/>
  <c r="E1897" i="18"/>
  <c r="F1897" i="18" s="1"/>
  <c r="H1897" i="18" s="1"/>
  <c r="E1893" i="18"/>
  <c r="F1893" i="18" s="1"/>
  <c r="H1893" i="18" s="1"/>
  <c r="E1889" i="18"/>
  <c r="F1889" i="18" s="1"/>
  <c r="E1885" i="18"/>
  <c r="F1885" i="18" s="1"/>
  <c r="H1885" i="18" s="1"/>
  <c r="E1881" i="18"/>
  <c r="F1881" i="18" s="1"/>
  <c r="H1881" i="18" s="1"/>
  <c r="E1876" i="18"/>
  <c r="F1876" i="18" s="1"/>
  <c r="G1876" i="18" s="1"/>
  <c r="E1872" i="18"/>
  <c r="F1872" i="18" s="1"/>
  <c r="G1872" i="18" s="1"/>
  <c r="E1868" i="18"/>
  <c r="F1868" i="18" s="1"/>
  <c r="G1868" i="18" s="1"/>
  <c r="E1864" i="18"/>
  <c r="F1864" i="18" s="1"/>
  <c r="G1864" i="18" s="1"/>
  <c r="E1842" i="18"/>
  <c r="F1842" i="18" s="1"/>
  <c r="G1842" i="18" s="1"/>
  <c r="E1838" i="18"/>
  <c r="F1838" i="18" s="1"/>
  <c r="G1838" i="18" s="1"/>
  <c r="E1834" i="18"/>
  <c r="F1834" i="18" s="1"/>
  <c r="G1834" i="18" s="1"/>
  <c r="E1830" i="18"/>
  <c r="F1830" i="18" s="1"/>
  <c r="E1826" i="18"/>
  <c r="F1826" i="18" s="1"/>
  <c r="E1822" i="18"/>
  <c r="F1822" i="18" s="1"/>
  <c r="E1818" i="18"/>
  <c r="F1818" i="18" s="1"/>
  <c r="G1818" i="18" s="1"/>
  <c r="E1814" i="18"/>
  <c r="F1814" i="18" s="1"/>
  <c r="E1810" i="18"/>
  <c r="F1810" i="18" s="1"/>
  <c r="H1810" i="18" s="1"/>
  <c r="E1805" i="18"/>
  <c r="F1805" i="18" s="1"/>
  <c r="H1805" i="18" s="1"/>
  <c r="E1801" i="18"/>
  <c r="F1801" i="18" s="1"/>
  <c r="H1801" i="18" s="1"/>
  <c r="E1796" i="18"/>
  <c r="F1796" i="18" s="1"/>
  <c r="E1792" i="18"/>
  <c r="F1792" i="18" s="1"/>
  <c r="E1788" i="18"/>
  <c r="F1788" i="18" s="1"/>
  <c r="E1784" i="18"/>
  <c r="F1784" i="18" s="1"/>
  <c r="G1784" i="18" s="1"/>
  <c r="E1732" i="18"/>
  <c r="F1732" i="18" s="1"/>
  <c r="H1732" i="18" s="1"/>
  <c r="E1728" i="18"/>
  <c r="F1728" i="18" s="1"/>
  <c r="H1728" i="18" s="1"/>
  <c r="E1720" i="18"/>
  <c r="F1720" i="18" s="1"/>
  <c r="H1720" i="18" s="1"/>
  <c r="E1712" i="18"/>
  <c r="F1712" i="18" s="1"/>
  <c r="H1712" i="18" s="1"/>
  <c r="E1704" i="18"/>
  <c r="F1704" i="18" s="1"/>
  <c r="H1704" i="18" s="1"/>
  <c r="E1696" i="18"/>
  <c r="F1696" i="18" s="1"/>
  <c r="G1696" i="18" s="1"/>
  <c r="E1688" i="18"/>
  <c r="F1688" i="18" s="1"/>
  <c r="H1688" i="18" s="1"/>
  <c r="E1680" i="18"/>
  <c r="F1680" i="18" s="1"/>
  <c r="H1680" i="18" s="1"/>
  <c r="E1671" i="18"/>
  <c r="F1671" i="18" s="1"/>
  <c r="E1662" i="18"/>
  <c r="F1662" i="18" s="1"/>
  <c r="E1656" i="18"/>
  <c r="F1656" i="18" s="1"/>
  <c r="H1656" i="18" s="1"/>
  <c r="E1654" i="18"/>
  <c r="F1654" i="18" s="1"/>
  <c r="H1654" i="18" s="1"/>
  <c r="E1650" i="18"/>
  <c r="F1650" i="18" s="1"/>
  <c r="E1646" i="18"/>
  <c r="F1646" i="18" s="1"/>
  <c r="E1640" i="18"/>
  <c r="F1640" i="18" s="1"/>
  <c r="H1640" i="18" s="1"/>
  <c r="E1638" i="18"/>
  <c r="F1638" i="18" s="1"/>
  <c r="H1638" i="18" s="1"/>
  <c r="E1634" i="18"/>
  <c r="F1634" i="18" s="1"/>
  <c r="E1630" i="18"/>
  <c r="F1630" i="18" s="1"/>
  <c r="H1630" i="18" s="1"/>
  <c r="E1624" i="18"/>
  <c r="F1624" i="18" s="1"/>
  <c r="H1624" i="18" s="1"/>
  <c r="E1622" i="18"/>
  <c r="F1622" i="18" s="1"/>
  <c r="H1622" i="18" s="1"/>
  <c r="E1618" i="18"/>
  <c r="F1618" i="18" s="1"/>
  <c r="E1614" i="18"/>
  <c r="F1614" i="18" s="1"/>
  <c r="E1608" i="18"/>
  <c r="F1608" i="18" s="1"/>
  <c r="E1606" i="18"/>
  <c r="F1606" i="18" s="1"/>
  <c r="H1606" i="18" s="1"/>
  <c r="E1602" i="18"/>
  <c r="F1602" i="18" s="1"/>
  <c r="E1598" i="18"/>
  <c r="F1598" i="18" s="1"/>
  <c r="E1590" i="18"/>
  <c r="F1590" i="18" s="1"/>
  <c r="E1586" i="18"/>
  <c r="F1586" i="18" s="1"/>
  <c r="H1586" i="18" s="1"/>
  <c r="E1581" i="18"/>
  <c r="F1581" i="18" s="1"/>
  <c r="E1577" i="18"/>
  <c r="F1577" i="18" s="1"/>
  <c r="G1577" i="18" s="1"/>
  <c r="E1567" i="18"/>
  <c r="F1567" i="18" s="1"/>
  <c r="G1567" i="18" s="1"/>
  <c r="E1559" i="18"/>
  <c r="F1559" i="18" s="1"/>
  <c r="G1559" i="18" s="1"/>
  <c r="E1551" i="18"/>
  <c r="F1551" i="18" s="1"/>
  <c r="E1543" i="18"/>
  <c r="F1543" i="18" s="1"/>
  <c r="E1442" i="18"/>
  <c r="F1442" i="18" s="1"/>
  <c r="G1442" i="18" s="1"/>
  <c r="E1381" i="18"/>
  <c r="F1381" i="18" s="1"/>
  <c r="G1381" i="18" s="1"/>
  <c r="E1377" i="18"/>
  <c r="F1377" i="18" s="1"/>
  <c r="E1364" i="18"/>
  <c r="F1364" i="18" s="1"/>
  <c r="E1283" i="18"/>
  <c r="F1283" i="18" s="1"/>
  <c r="E1853" i="18"/>
  <c r="F1853" i="18" s="1"/>
  <c r="H1853" i="18" s="1"/>
  <c r="E1849" i="18"/>
  <c r="F1849" i="18" s="1"/>
  <c r="H1849" i="18" s="1"/>
  <c r="E1844" i="18"/>
  <c r="F1844" i="18" s="1"/>
  <c r="G1844" i="18" s="1"/>
  <c r="E1840" i="18"/>
  <c r="F1840" i="18" s="1"/>
  <c r="G1840" i="18" s="1"/>
  <c r="E1836" i="18"/>
  <c r="F1836" i="18" s="1"/>
  <c r="G1836" i="18" s="1"/>
  <c r="E1832" i="18"/>
  <c r="F1832" i="18" s="1"/>
  <c r="G1832" i="18" s="1"/>
  <c r="E1828" i="18"/>
  <c r="F1828" i="18" s="1"/>
  <c r="E1824" i="18"/>
  <c r="F1824" i="18" s="1"/>
  <c r="E1820" i="18"/>
  <c r="F1820" i="18" s="1"/>
  <c r="H1820" i="18" s="1"/>
  <c r="E1816" i="18"/>
  <c r="F1816" i="18" s="1"/>
  <c r="E1802" i="18"/>
  <c r="F1802" i="18" s="1"/>
  <c r="E1797" i="18"/>
  <c r="F1797" i="18" s="1"/>
  <c r="H1797" i="18" s="1"/>
  <c r="E1793" i="18"/>
  <c r="F1793" i="18" s="1"/>
  <c r="H1793" i="18" s="1"/>
  <c r="E1789" i="18"/>
  <c r="F1789" i="18" s="1"/>
  <c r="E1785" i="18"/>
  <c r="F1785" i="18" s="1"/>
  <c r="G1785" i="18" s="1"/>
  <c r="E1780" i="18"/>
  <c r="F1780" i="18" s="1"/>
  <c r="H1780" i="18" s="1"/>
  <c r="E1776" i="18"/>
  <c r="F1776" i="18" s="1"/>
  <c r="G1776" i="18" s="1"/>
  <c r="E1762" i="18"/>
  <c r="F1762" i="18" s="1"/>
  <c r="E1758" i="18"/>
  <c r="F1758" i="18" s="1"/>
  <c r="E1754" i="18"/>
  <c r="F1754" i="18" s="1"/>
  <c r="E1749" i="18"/>
  <c r="F1749" i="18" s="1"/>
  <c r="H1749" i="18" s="1"/>
  <c r="E1745" i="18"/>
  <c r="F1745" i="18" s="1"/>
  <c r="E1740" i="18"/>
  <c r="F1740" i="18" s="1"/>
  <c r="E1736" i="18"/>
  <c r="F1736" i="18" s="1"/>
  <c r="H1736" i="18" s="1"/>
  <c r="E1727" i="18"/>
  <c r="F1727" i="18" s="1"/>
  <c r="G1727" i="18" s="1"/>
  <c r="E1719" i="18"/>
  <c r="F1719" i="18" s="1"/>
  <c r="E1711" i="18"/>
  <c r="F1711" i="18" s="1"/>
  <c r="G1711" i="18" s="1"/>
  <c r="E1695" i="18"/>
  <c r="F1695" i="18" s="1"/>
  <c r="G1695" i="18" s="1"/>
  <c r="E1687" i="18"/>
  <c r="F1687" i="18" s="1"/>
  <c r="H1687" i="18" s="1"/>
  <c r="E1678" i="18"/>
  <c r="F1678" i="18" s="1"/>
  <c r="E1670" i="18"/>
  <c r="F1670" i="18" s="1"/>
  <c r="E1665" i="18"/>
  <c r="F1665" i="18" s="1"/>
  <c r="G1665" i="18" s="1"/>
  <c r="E1661" i="18"/>
  <c r="F1661" i="18" s="1"/>
  <c r="H1661" i="18" s="1"/>
  <c r="E1649" i="18"/>
  <c r="F1649" i="18" s="1"/>
  <c r="G1649" i="18" s="1"/>
  <c r="E1645" i="18"/>
  <c r="F1645" i="18" s="1"/>
  <c r="E1633" i="18"/>
  <c r="F1633" i="18" s="1"/>
  <c r="G1633" i="18" s="1"/>
  <c r="E1629" i="18"/>
  <c r="F1629" i="18" s="1"/>
  <c r="H1629" i="18" s="1"/>
  <c r="E1617" i="18"/>
  <c r="F1617" i="18" s="1"/>
  <c r="G1617" i="18" s="1"/>
  <c r="E1610" i="18"/>
  <c r="F1610" i="18" s="1"/>
  <c r="H1610" i="18" s="1"/>
  <c r="E1599" i="18"/>
  <c r="F1599" i="18" s="1"/>
  <c r="G1599" i="18" s="1"/>
  <c r="E1582" i="18"/>
  <c r="F1582" i="18" s="1"/>
  <c r="H1582" i="18" s="1"/>
  <c r="E1574" i="18"/>
  <c r="F1574" i="18" s="1"/>
  <c r="E1568" i="18"/>
  <c r="F1568" i="18" s="1"/>
  <c r="H1568" i="18" s="1"/>
  <c r="E1560" i="18"/>
  <c r="F1560" i="18" s="1"/>
  <c r="H1560" i="18" s="1"/>
  <c r="E1552" i="18"/>
  <c r="F1552" i="18" s="1"/>
  <c r="E1544" i="18"/>
  <c r="F1544" i="18" s="1"/>
  <c r="E1536" i="18"/>
  <c r="F1536" i="18" s="1"/>
  <c r="H1536" i="18" s="1"/>
  <c r="E1527" i="18"/>
  <c r="F1527" i="18" s="1"/>
  <c r="E1518" i="18"/>
  <c r="F1518" i="18" s="1"/>
  <c r="G1518" i="18" s="1"/>
  <c r="E1512" i="18"/>
  <c r="F1512" i="18" s="1"/>
  <c r="H1512" i="18" s="1"/>
  <c r="E1510" i="18"/>
  <c r="F1510" i="18" s="1"/>
  <c r="G1510" i="18" s="1"/>
  <c r="E1506" i="18"/>
  <c r="F1506" i="18" s="1"/>
  <c r="H1506" i="18" s="1"/>
  <c r="E1502" i="18"/>
  <c r="F1502" i="18" s="1"/>
  <c r="H1502" i="18" s="1"/>
  <c r="E1496" i="18"/>
  <c r="F1496" i="18" s="1"/>
  <c r="E1494" i="18"/>
  <c r="F1494" i="18" s="1"/>
  <c r="E1490" i="18"/>
  <c r="F1490" i="18" s="1"/>
  <c r="E1485" i="18"/>
  <c r="F1485" i="18" s="1"/>
  <c r="G1485" i="18" s="1"/>
  <c r="E1481" i="18"/>
  <c r="F1481" i="18" s="1"/>
  <c r="G1481" i="18" s="1"/>
  <c r="E1472" i="18"/>
  <c r="F1472" i="18" s="1"/>
  <c r="H1472" i="18" s="1"/>
  <c r="E1456" i="18"/>
  <c r="F1456" i="18" s="1"/>
  <c r="E1447" i="18"/>
  <c r="F1447" i="18" s="1"/>
  <c r="G1447" i="18" s="1"/>
  <c r="E1441" i="18"/>
  <c r="F1441" i="18" s="1"/>
  <c r="E1437" i="18"/>
  <c r="F1437" i="18" s="1"/>
  <c r="G1437" i="18" s="1"/>
  <c r="E1433" i="18"/>
  <c r="F1433" i="18" s="1"/>
  <c r="G1433" i="18" s="1"/>
  <c r="E1425" i="18"/>
  <c r="F1425" i="18" s="1"/>
  <c r="H1425" i="18" s="1"/>
  <c r="E1416" i="18"/>
  <c r="F1416" i="18" s="1"/>
  <c r="E1407" i="18"/>
  <c r="F1407" i="18" s="1"/>
  <c r="E1399" i="18"/>
  <c r="F1399" i="18" s="1"/>
  <c r="G1399" i="18" s="1"/>
  <c r="E1390" i="18"/>
  <c r="F1390" i="18" s="1"/>
  <c r="G1390" i="18" s="1"/>
  <c r="E1380" i="18"/>
  <c r="F1380" i="18" s="1"/>
  <c r="E1378" i="18"/>
  <c r="F1378" i="18" s="1"/>
  <c r="E1365" i="18"/>
  <c r="F1365" i="18" s="1"/>
  <c r="E1361" i="18"/>
  <c r="F1361" i="18" s="1"/>
  <c r="H1361" i="18" s="1"/>
  <c r="E1348" i="18"/>
  <c r="F1348" i="18" s="1"/>
  <c r="E1332" i="18"/>
  <c r="F1332" i="18" s="1"/>
  <c r="G1332" i="18" s="1"/>
  <c r="E1327" i="18"/>
  <c r="F1327" i="18" s="1"/>
  <c r="H1327" i="18" s="1"/>
  <c r="E1315" i="18"/>
  <c r="F1315" i="18" s="1"/>
  <c r="G1315" i="18" s="1"/>
  <c r="E1309" i="18"/>
  <c r="F1309" i="18" s="1"/>
  <c r="E1305" i="18"/>
  <c r="F1305" i="18" s="1"/>
  <c r="E1301" i="18"/>
  <c r="F1301" i="18" s="1"/>
  <c r="E1297" i="18"/>
  <c r="F1297" i="18" s="1"/>
  <c r="E1293" i="18"/>
  <c r="F1293" i="18" s="1"/>
  <c r="E1279" i="18"/>
  <c r="F1279" i="18" s="1"/>
  <c r="E1275" i="18"/>
  <c r="F1275" i="18" s="1"/>
  <c r="E1269" i="18"/>
  <c r="F1269" i="18" s="1"/>
  <c r="G1269" i="18" s="1"/>
  <c r="E1265" i="18"/>
  <c r="F1265" i="18" s="1"/>
  <c r="E1261" i="18"/>
  <c r="F1261" i="18" s="1"/>
  <c r="H1261" i="18" s="1"/>
  <c r="E1257" i="18"/>
  <c r="F1257" i="18" s="1"/>
  <c r="H1257" i="18" s="1"/>
  <c r="E1253" i="18"/>
  <c r="F1253" i="18" s="1"/>
  <c r="H1253" i="18" s="1"/>
  <c r="E1246" i="18"/>
  <c r="F1246" i="18" s="1"/>
  <c r="E1226" i="18"/>
  <c r="F1226" i="18" s="1"/>
  <c r="H1226" i="18" s="1"/>
  <c r="E1222" i="18"/>
  <c r="F1222" i="18" s="1"/>
  <c r="E1217" i="18"/>
  <c r="F1217" i="18" s="1"/>
  <c r="G1217" i="18" s="1"/>
  <c r="E1213" i="18"/>
  <c r="F1213" i="18" s="1"/>
  <c r="E1209" i="18"/>
  <c r="F1209" i="18" s="1"/>
  <c r="E1205" i="18"/>
  <c r="F1205" i="18" s="1"/>
  <c r="E1174" i="18"/>
  <c r="F1174" i="18" s="1"/>
  <c r="H1174" i="18" s="1"/>
  <c r="E1170" i="18"/>
  <c r="F1170" i="18" s="1"/>
  <c r="E1166" i="18"/>
  <c r="F1166" i="18" s="1"/>
  <c r="G1166" i="18" s="1"/>
  <c r="E1162" i="18"/>
  <c r="F1162" i="18" s="1"/>
  <c r="H1162" i="18" s="1"/>
  <c r="E1110" i="18"/>
  <c r="F1110" i="18" s="1"/>
  <c r="H1110" i="18" s="1"/>
  <c r="E1106" i="18"/>
  <c r="F1106" i="18" s="1"/>
  <c r="E1102" i="18"/>
  <c r="F1102" i="18" s="1"/>
  <c r="E1098" i="18"/>
  <c r="F1098" i="18" s="1"/>
  <c r="H1098" i="18" s="1"/>
  <c r="E1046" i="18"/>
  <c r="F1046" i="18" s="1"/>
  <c r="H1046" i="18" s="1"/>
  <c r="E1042" i="18"/>
  <c r="F1042" i="18" s="1"/>
  <c r="E1038" i="18"/>
  <c r="F1038" i="18" s="1"/>
  <c r="E1034" i="18"/>
  <c r="F1034" i="18" s="1"/>
  <c r="H1034" i="18" s="1"/>
  <c r="E1030" i="18"/>
  <c r="F1030" i="18" s="1"/>
  <c r="H1030" i="18" s="1"/>
  <c r="E1026" i="18"/>
  <c r="F1026" i="18" s="1"/>
  <c r="E1022" i="18"/>
  <c r="F1022" i="18" s="1"/>
  <c r="G1022" i="18" s="1"/>
  <c r="E1018" i="18"/>
  <c r="F1018" i="18" s="1"/>
  <c r="H1018" i="18" s="1"/>
  <c r="E1014" i="18"/>
  <c r="F1014" i="18" s="1"/>
  <c r="H1014" i="18" s="1"/>
  <c r="E1010" i="18"/>
  <c r="F1010" i="18" s="1"/>
  <c r="E1006" i="18"/>
  <c r="F1006" i="18" s="1"/>
  <c r="E1002" i="18"/>
  <c r="F1002" i="18" s="1"/>
  <c r="H1002" i="18" s="1"/>
  <c r="E998" i="18"/>
  <c r="F998" i="18" s="1"/>
  <c r="H998" i="18" s="1"/>
  <c r="E994" i="18"/>
  <c r="F994" i="18" s="1"/>
  <c r="E990" i="18"/>
  <c r="F990" i="18" s="1"/>
  <c r="E986" i="18"/>
  <c r="F986" i="18" s="1"/>
  <c r="H986" i="18" s="1"/>
  <c r="E982" i="18"/>
  <c r="F982" i="18" s="1"/>
  <c r="H982" i="18" s="1"/>
  <c r="E978" i="18"/>
  <c r="F978" i="18" s="1"/>
  <c r="E974" i="18"/>
  <c r="F974" i="18" s="1"/>
  <c r="G974" i="18" s="1"/>
  <c r="E970" i="18"/>
  <c r="F970" i="18" s="1"/>
  <c r="H970" i="18" s="1"/>
  <c r="E966" i="18"/>
  <c r="F966" i="18" s="1"/>
  <c r="H966" i="18" s="1"/>
  <c r="E962" i="18"/>
  <c r="F962" i="18" s="1"/>
  <c r="E958" i="18"/>
  <c r="F958" i="18" s="1"/>
  <c r="E954" i="18"/>
  <c r="F954" i="18" s="1"/>
  <c r="H954" i="18" s="1"/>
  <c r="E950" i="18"/>
  <c r="F950" i="18" s="1"/>
  <c r="H950" i="18" s="1"/>
  <c r="E946" i="18"/>
  <c r="F946" i="18" s="1"/>
  <c r="E942" i="18"/>
  <c r="F942" i="18" s="1"/>
  <c r="H942" i="18" s="1"/>
  <c r="E938" i="18"/>
  <c r="F938" i="18" s="1"/>
  <c r="H938" i="18" s="1"/>
  <c r="E934" i="18"/>
  <c r="F934" i="18" s="1"/>
  <c r="H934" i="18" s="1"/>
  <c r="E930" i="18"/>
  <c r="F930" i="18" s="1"/>
  <c r="E926" i="18"/>
  <c r="F926" i="18" s="1"/>
  <c r="H926" i="18" s="1"/>
  <c r="E922" i="18"/>
  <c r="F922" i="18" s="1"/>
  <c r="H922" i="18" s="1"/>
  <c r="E918" i="18"/>
  <c r="F918" i="18" s="1"/>
  <c r="H918" i="18" s="1"/>
  <c r="E914" i="18"/>
  <c r="F914" i="18" s="1"/>
  <c r="E864" i="18"/>
  <c r="F864" i="18" s="1"/>
  <c r="E736" i="18"/>
  <c r="F736" i="18" s="1"/>
  <c r="G736" i="18" s="1"/>
  <c r="E724" i="18"/>
  <c r="F724" i="18" s="1"/>
  <c r="G724" i="18" s="1"/>
  <c r="E576" i="18"/>
  <c r="F576" i="18" s="1"/>
  <c r="E564" i="18"/>
  <c r="F564" i="18" s="1"/>
  <c r="H564" i="18" s="1"/>
  <c r="E1575" i="18"/>
  <c r="F1575" i="18" s="1"/>
  <c r="E1569" i="18"/>
  <c r="F1569" i="18" s="1"/>
  <c r="G1569" i="18" s="1"/>
  <c r="E1565" i="18"/>
  <c r="F1565" i="18" s="1"/>
  <c r="E1561" i="18"/>
  <c r="F1561" i="18" s="1"/>
  <c r="H1561" i="18" s="1"/>
  <c r="E1553" i="18"/>
  <c r="F1553" i="18" s="1"/>
  <c r="G1553" i="18" s="1"/>
  <c r="E1549" i="18"/>
  <c r="F1549" i="18" s="1"/>
  <c r="G1549" i="18" s="1"/>
  <c r="E1545" i="18"/>
  <c r="F1545" i="18" s="1"/>
  <c r="G1545" i="18" s="1"/>
  <c r="E1537" i="18"/>
  <c r="F1537" i="18" s="1"/>
  <c r="E1530" i="18"/>
  <c r="F1530" i="18" s="1"/>
  <c r="E1528" i="18"/>
  <c r="F1528" i="18" s="1"/>
  <c r="H1528" i="18" s="1"/>
  <c r="E1519" i="18"/>
  <c r="F1519" i="18" s="1"/>
  <c r="E1503" i="18"/>
  <c r="F1503" i="18" s="1"/>
  <c r="E1486" i="18"/>
  <c r="F1486" i="18" s="1"/>
  <c r="E1478" i="18"/>
  <c r="F1478" i="18" s="1"/>
  <c r="G1478" i="18" s="1"/>
  <c r="E1473" i="18"/>
  <c r="F1473" i="18" s="1"/>
  <c r="G1473" i="18" s="1"/>
  <c r="E1469" i="18"/>
  <c r="F1469" i="18" s="1"/>
  <c r="H1469" i="18" s="1"/>
  <c r="E1457" i="18"/>
  <c r="F1457" i="18" s="1"/>
  <c r="G1457" i="18" s="1"/>
  <c r="E1448" i="18"/>
  <c r="F1448" i="18" s="1"/>
  <c r="H1448" i="18" s="1"/>
  <c r="E1438" i="18"/>
  <c r="F1438" i="18" s="1"/>
  <c r="E1430" i="18"/>
  <c r="F1430" i="18" s="1"/>
  <c r="E1426" i="18"/>
  <c r="F1426" i="18" s="1"/>
  <c r="H1426" i="18" s="1"/>
  <c r="E1421" i="18"/>
  <c r="F1421" i="18" s="1"/>
  <c r="G1421" i="18" s="1"/>
  <c r="E1417" i="18"/>
  <c r="F1417" i="18" s="1"/>
  <c r="E1408" i="18"/>
  <c r="F1408" i="18" s="1"/>
  <c r="E1400" i="18"/>
  <c r="F1400" i="18" s="1"/>
  <c r="G1400" i="18" s="1"/>
  <c r="E1392" i="18"/>
  <c r="F1392" i="18" s="1"/>
  <c r="H1392" i="18" s="1"/>
  <c r="E1374" i="18"/>
  <c r="F1374" i="18" s="1"/>
  <c r="G1374" i="18" s="1"/>
  <c r="E1366" i="18"/>
  <c r="F1366" i="18" s="1"/>
  <c r="G1366" i="18" s="1"/>
  <c r="E1362" i="18"/>
  <c r="F1362" i="18" s="1"/>
  <c r="H1362" i="18" s="1"/>
  <c r="E1357" i="18"/>
  <c r="F1357" i="18" s="1"/>
  <c r="G1357" i="18" s="1"/>
  <c r="E1349" i="18"/>
  <c r="F1349" i="18" s="1"/>
  <c r="E1345" i="18"/>
  <c r="F1345" i="18" s="1"/>
  <c r="E1333" i="18"/>
  <c r="F1333" i="18" s="1"/>
  <c r="H1333" i="18" s="1"/>
  <c r="E1316" i="18"/>
  <c r="F1316" i="18" s="1"/>
  <c r="E1310" i="18"/>
  <c r="F1310" i="18" s="1"/>
  <c r="E1306" i="18"/>
  <c r="F1306" i="18" s="1"/>
  <c r="H1306" i="18" s="1"/>
  <c r="E1302" i="18"/>
  <c r="F1302" i="18" s="1"/>
  <c r="G1302" i="18" s="1"/>
  <c r="E1298" i="18"/>
  <c r="F1298" i="18" s="1"/>
  <c r="G1298" i="18" s="1"/>
  <c r="E1294" i="18"/>
  <c r="F1294" i="18" s="1"/>
  <c r="E1289" i="18"/>
  <c r="F1289" i="18" s="1"/>
  <c r="H1289" i="18" s="1"/>
  <c r="E1285" i="18"/>
  <c r="F1285" i="18" s="1"/>
  <c r="G1285" i="18" s="1"/>
  <c r="E1270" i="18"/>
  <c r="F1270" i="18" s="1"/>
  <c r="H1270" i="18" s="1"/>
  <c r="E1266" i="18"/>
  <c r="F1266" i="18" s="1"/>
  <c r="E1262" i="18"/>
  <c r="F1262" i="18" s="1"/>
  <c r="E1258" i="18"/>
  <c r="F1258" i="18" s="1"/>
  <c r="G1258" i="18" s="1"/>
  <c r="E1254" i="18"/>
  <c r="F1254" i="18" s="1"/>
  <c r="E1249" i="18"/>
  <c r="F1249" i="18" s="1"/>
  <c r="E1227" i="18"/>
  <c r="F1227" i="18" s="1"/>
  <c r="E1131" i="18"/>
  <c r="F1131" i="18" s="1"/>
  <c r="E1067" i="18"/>
  <c r="F1067" i="18" s="1"/>
  <c r="H1067" i="18" s="1"/>
  <c r="E883" i="18"/>
  <c r="F883" i="18" s="1"/>
  <c r="E684" i="18"/>
  <c r="F684" i="18" s="1"/>
  <c r="H684" i="18" s="1"/>
  <c r="E532" i="18"/>
  <c r="F532" i="18" s="1"/>
  <c r="G532" i="18" s="1"/>
  <c r="E528" i="18"/>
  <c r="F528" i="18" s="1"/>
  <c r="H528" i="18" s="1"/>
  <c r="E1331" i="18"/>
  <c r="F1331" i="18" s="1"/>
  <c r="E1326" i="18"/>
  <c r="F1326" i="18" s="1"/>
  <c r="E1323" i="18"/>
  <c r="F1323" i="18" s="1"/>
  <c r="E1319" i="18"/>
  <c r="F1319" i="18" s="1"/>
  <c r="H1319" i="18" s="1"/>
  <c r="E1314" i="18"/>
  <c r="F1314" i="18" s="1"/>
  <c r="H1314" i="18" s="1"/>
  <c r="E1287" i="18"/>
  <c r="F1287" i="18" s="1"/>
  <c r="E1282" i="18"/>
  <c r="F1282" i="18" s="1"/>
  <c r="H1282" i="18" s="1"/>
  <c r="E1278" i="18"/>
  <c r="F1278" i="18" s="1"/>
  <c r="G1278" i="18" s="1"/>
  <c r="E1274" i="18"/>
  <c r="F1274" i="18" s="1"/>
  <c r="E620" i="18"/>
  <c r="F620" i="18" s="1"/>
  <c r="H620" i="18" s="1"/>
  <c r="E1255" i="18"/>
  <c r="F1255" i="18" s="1"/>
  <c r="G1255" i="18" s="1"/>
  <c r="E1250" i="18"/>
  <c r="F1250" i="18" s="1"/>
  <c r="H1250" i="18" s="1"/>
  <c r="E1223" i="18"/>
  <c r="F1223" i="18" s="1"/>
  <c r="E1218" i="18"/>
  <c r="F1218" i="18" s="1"/>
  <c r="E1214" i="18"/>
  <c r="F1214" i="18" s="1"/>
  <c r="G1214" i="18" s="1"/>
  <c r="E1210" i="18"/>
  <c r="F1210" i="18" s="1"/>
  <c r="H1210" i="18" s="1"/>
  <c r="E1206" i="18"/>
  <c r="F1206" i="18" s="1"/>
  <c r="E1201" i="18"/>
  <c r="F1201" i="18" s="1"/>
  <c r="E1197" i="18"/>
  <c r="F1197" i="18" s="1"/>
  <c r="E1193" i="18"/>
  <c r="F1193" i="18" s="1"/>
  <c r="G1193" i="18" s="1"/>
  <c r="E1189" i="18"/>
  <c r="F1189" i="18" s="1"/>
  <c r="E1187" i="18"/>
  <c r="F1187" i="18" s="1"/>
  <c r="H1187" i="18" s="1"/>
  <c r="E1185" i="18"/>
  <c r="F1185" i="18" s="1"/>
  <c r="H1185" i="18" s="1"/>
  <c r="E1181" i="18"/>
  <c r="F1181" i="18" s="1"/>
  <c r="H1181" i="18" s="1"/>
  <c r="E1179" i="18"/>
  <c r="F1179" i="18" s="1"/>
  <c r="E1161" i="18"/>
  <c r="F1161" i="18" s="1"/>
  <c r="E1157" i="18"/>
  <c r="F1157" i="18" s="1"/>
  <c r="E1153" i="18"/>
  <c r="F1153" i="18" s="1"/>
  <c r="G1153" i="18" s="1"/>
  <c r="E1149" i="18"/>
  <c r="F1149" i="18" s="1"/>
  <c r="E1147" i="18"/>
  <c r="F1147" i="18" s="1"/>
  <c r="E1129" i="18"/>
  <c r="F1129" i="18" s="1"/>
  <c r="E1125" i="18"/>
  <c r="F1125" i="18" s="1"/>
  <c r="H1125" i="18" s="1"/>
  <c r="E1121" i="18"/>
  <c r="F1121" i="18" s="1"/>
  <c r="E1117" i="18"/>
  <c r="F1117" i="18" s="1"/>
  <c r="H1117" i="18" s="1"/>
  <c r="E1115" i="18"/>
  <c r="F1115" i="18" s="1"/>
  <c r="H1115" i="18" s="1"/>
  <c r="E1097" i="18"/>
  <c r="F1097" i="18" s="1"/>
  <c r="G1097" i="18" s="1"/>
  <c r="E1093" i="18"/>
  <c r="F1093" i="18" s="1"/>
  <c r="E1089" i="18"/>
  <c r="F1089" i="18" s="1"/>
  <c r="E1085" i="18"/>
  <c r="F1085" i="18" s="1"/>
  <c r="E1083" i="18"/>
  <c r="F1083" i="18" s="1"/>
  <c r="H1083" i="18" s="1"/>
  <c r="E1065" i="18"/>
  <c r="F1065" i="18" s="1"/>
  <c r="E1061" i="18"/>
  <c r="F1061" i="18" s="1"/>
  <c r="E1057" i="18"/>
  <c r="F1057" i="18" s="1"/>
  <c r="E1053" i="18"/>
  <c r="F1053" i="18" s="1"/>
  <c r="G1053" i="18" s="1"/>
  <c r="E1051" i="18"/>
  <c r="F1051" i="18" s="1"/>
  <c r="E913" i="18"/>
  <c r="F913" i="18" s="1"/>
  <c r="H913" i="18" s="1"/>
  <c r="E909" i="18"/>
  <c r="F909" i="18" s="1"/>
  <c r="G909" i="18" s="1"/>
  <c r="E905" i="18"/>
  <c r="F905" i="18" s="1"/>
  <c r="G905" i="18" s="1"/>
  <c r="E901" i="18"/>
  <c r="F901" i="18" s="1"/>
  <c r="E899" i="18"/>
  <c r="F899" i="18" s="1"/>
  <c r="E881" i="18"/>
  <c r="F881" i="18" s="1"/>
  <c r="E877" i="18"/>
  <c r="F877" i="18" s="1"/>
  <c r="G877" i="18" s="1"/>
  <c r="E873" i="18"/>
  <c r="F873" i="18" s="1"/>
  <c r="E869" i="18"/>
  <c r="F869" i="18" s="1"/>
  <c r="E866" i="18"/>
  <c r="F866" i="18" s="1"/>
  <c r="G866" i="18" s="1"/>
  <c r="E865" i="18"/>
  <c r="F865" i="18" s="1"/>
  <c r="H865" i="18" s="1"/>
  <c r="E860" i="18"/>
  <c r="F860" i="18" s="1"/>
  <c r="E845" i="18"/>
  <c r="F845" i="18" s="1"/>
  <c r="G845" i="18" s="1"/>
  <c r="E837" i="18"/>
  <c r="F837" i="18" s="1"/>
  <c r="G837" i="18" s="1"/>
  <c r="E833" i="18"/>
  <c r="F833" i="18" s="1"/>
  <c r="G833" i="18" s="1"/>
  <c r="E829" i="18"/>
  <c r="F829" i="18" s="1"/>
  <c r="E821" i="18"/>
  <c r="F821" i="18" s="1"/>
  <c r="E817" i="18"/>
  <c r="F817" i="18" s="1"/>
  <c r="E813" i="18"/>
  <c r="F813" i="18" s="1"/>
  <c r="G813" i="18" s="1"/>
  <c r="E805" i="18"/>
  <c r="F805" i="18" s="1"/>
  <c r="E801" i="18"/>
  <c r="F801" i="18" s="1"/>
  <c r="E796" i="18"/>
  <c r="F796" i="18" s="1"/>
  <c r="H796" i="18" s="1"/>
  <c r="E792" i="18"/>
  <c r="F792" i="18" s="1"/>
  <c r="H792" i="18" s="1"/>
  <c r="E782" i="18"/>
  <c r="F782" i="18" s="1"/>
  <c r="E760" i="18"/>
  <c r="F760" i="18" s="1"/>
  <c r="H760" i="18" s="1"/>
  <c r="E756" i="18"/>
  <c r="F756" i="18" s="1"/>
  <c r="H756" i="18" s="1"/>
  <c r="E752" i="18"/>
  <c r="F752" i="18" s="1"/>
  <c r="H752" i="18" s="1"/>
  <c r="E709" i="18"/>
  <c r="F709" i="18" s="1"/>
  <c r="E698" i="18"/>
  <c r="F698" i="18" s="1"/>
  <c r="E680" i="18"/>
  <c r="F680" i="18" s="1"/>
  <c r="G680" i="18" s="1"/>
  <c r="E625" i="18"/>
  <c r="F625" i="18" s="1"/>
  <c r="H625" i="18" s="1"/>
  <c r="E608" i="18"/>
  <c r="F608" i="18" s="1"/>
  <c r="E604" i="18"/>
  <c r="F604" i="18" s="1"/>
  <c r="E600" i="18"/>
  <c r="F600" i="18" s="1"/>
  <c r="E593" i="18"/>
  <c r="F593" i="18" s="1"/>
  <c r="H593" i="18" s="1"/>
  <c r="E545" i="18"/>
  <c r="F545" i="18" s="1"/>
  <c r="E524" i="18"/>
  <c r="F524" i="18" s="1"/>
  <c r="H524" i="18" s="1"/>
  <c r="E520" i="18"/>
  <c r="F520" i="18" s="1"/>
  <c r="G520" i="18" s="1"/>
  <c r="E513" i="18"/>
  <c r="F513" i="18" s="1"/>
  <c r="H513" i="18" s="1"/>
  <c r="E501" i="18"/>
  <c r="F501" i="18" s="1"/>
  <c r="E496" i="18"/>
  <c r="F496" i="18" s="1"/>
  <c r="E480" i="18"/>
  <c r="F480" i="18" s="1"/>
  <c r="G480" i="18" s="1"/>
  <c r="E446" i="18"/>
  <c r="F446" i="18" s="1"/>
  <c r="E424" i="18"/>
  <c r="F424" i="18" s="1"/>
  <c r="E420" i="18"/>
  <c r="F420" i="18" s="1"/>
  <c r="E416" i="18"/>
  <c r="F416" i="18" s="1"/>
  <c r="H416" i="18" s="1"/>
  <c r="E392" i="18"/>
  <c r="F392" i="18" s="1"/>
  <c r="G392" i="18" s="1"/>
  <c r="E388" i="18"/>
  <c r="F388" i="18" s="1"/>
  <c r="E384" i="18"/>
  <c r="F384" i="18" s="1"/>
  <c r="H384" i="18" s="1"/>
  <c r="E360" i="18"/>
  <c r="F360" i="18" s="1"/>
  <c r="G360" i="18" s="1"/>
  <c r="E356" i="18"/>
  <c r="F356" i="18" s="1"/>
  <c r="G356" i="18" s="1"/>
  <c r="E352" i="18"/>
  <c r="F352" i="18" s="1"/>
  <c r="E328" i="18"/>
  <c r="F328" i="18" s="1"/>
  <c r="E324" i="18"/>
  <c r="F324" i="18" s="1"/>
  <c r="E316" i="18"/>
  <c r="F316" i="18" s="1"/>
  <c r="H316" i="18" s="1"/>
  <c r="E308" i="18"/>
  <c r="F308" i="18" s="1"/>
  <c r="E110" i="18"/>
  <c r="F110" i="18" s="1"/>
  <c r="E6" i="18"/>
  <c r="F6" i="18" s="1"/>
  <c r="G6" i="18" s="1"/>
  <c r="E1245" i="18"/>
  <c r="F1245" i="18" s="1"/>
  <c r="G1245" i="18" s="1"/>
  <c r="E1241" i="18"/>
  <c r="F1241" i="18" s="1"/>
  <c r="E1237" i="18"/>
  <c r="F1237" i="18" s="1"/>
  <c r="G1237" i="18" s="1"/>
  <c r="E1233" i="18"/>
  <c r="F1233" i="18" s="1"/>
  <c r="H1233" i="18" s="1"/>
  <c r="E1229" i="18"/>
  <c r="F1229" i="18" s="1"/>
  <c r="G1229" i="18" s="1"/>
  <c r="E1198" i="18"/>
  <c r="F1198" i="18" s="1"/>
  <c r="E1194" i="18"/>
  <c r="F1194" i="18" s="1"/>
  <c r="H1194" i="18" s="1"/>
  <c r="E1190" i="18"/>
  <c r="F1190" i="18" s="1"/>
  <c r="G1190" i="18" s="1"/>
  <c r="E1186" i="18"/>
  <c r="F1186" i="18" s="1"/>
  <c r="H1186" i="18" s="1"/>
  <c r="E1182" i="18"/>
  <c r="F1182" i="18" s="1"/>
  <c r="E1158" i="18"/>
  <c r="F1158" i="18" s="1"/>
  <c r="E1154" i="18"/>
  <c r="F1154" i="18" s="1"/>
  <c r="H1154" i="18" s="1"/>
  <c r="E1150" i="18"/>
  <c r="F1150" i="18" s="1"/>
  <c r="H1150" i="18" s="1"/>
  <c r="E1126" i="18"/>
  <c r="F1126" i="18" s="1"/>
  <c r="E1122" i="18"/>
  <c r="F1122" i="18" s="1"/>
  <c r="G1122" i="18" s="1"/>
  <c r="E1118" i="18"/>
  <c r="F1118" i="18" s="1"/>
  <c r="G1118" i="18" s="1"/>
  <c r="E1094" i="18"/>
  <c r="F1094" i="18" s="1"/>
  <c r="H1094" i="18" s="1"/>
  <c r="E1090" i="18"/>
  <c r="F1090" i="18" s="1"/>
  <c r="E1086" i="18"/>
  <c r="F1086" i="18" s="1"/>
  <c r="E1062" i="18"/>
  <c r="F1062" i="18" s="1"/>
  <c r="G1062" i="18" s="1"/>
  <c r="E1058" i="18"/>
  <c r="F1058" i="18" s="1"/>
  <c r="H1058" i="18" s="1"/>
  <c r="E1054" i="18"/>
  <c r="F1054" i="18" s="1"/>
  <c r="E910" i="18"/>
  <c r="F910" i="18" s="1"/>
  <c r="H910" i="18" s="1"/>
  <c r="E906" i="18"/>
  <c r="F906" i="18" s="1"/>
  <c r="H906" i="18" s="1"/>
  <c r="E902" i="18"/>
  <c r="F902" i="18" s="1"/>
  <c r="H902" i="18" s="1"/>
  <c r="E878" i="18"/>
  <c r="F878" i="18" s="1"/>
  <c r="E874" i="18"/>
  <c r="F874" i="18" s="1"/>
  <c r="H874" i="18" s="1"/>
  <c r="E870" i="18"/>
  <c r="F870" i="18" s="1"/>
  <c r="H870" i="18" s="1"/>
  <c r="E861" i="18"/>
  <c r="F861" i="18" s="1"/>
  <c r="G861" i="18" s="1"/>
  <c r="E855" i="18"/>
  <c r="F855" i="18" s="1"/>
  <c r="E853" i="18"/>
  <c r="F853" i="18" s="1"/>
  <c r="E847" i="18"/>
  <c r="F847" i="18" s="1"/>
  <c r="G847" i="18" s="1"/>
  <c r="E838" i="18"/>
  <c r="F838" i="18" s="1"/>
  <c r="G838" i="18" s="1"/>
  <c r="E830" i="18"/>
  <c r="F830" i="18" s="1"/>
  <c r="E822" i="18"/>
  <c r="F822" i="18" s="1"/>
  <c r="E814" i="18"/>
  <c r="F814" i="18" s="1"/>
  <c r="H814" i="18" s="1"/>
  <c r="E806" i="18"/>
  <c r="F806" i="18" s="1"/>
  <c r="G806" i="18" s="1"/>
  <c r="E797" i="18"/>
  <c r="F797" i="18" s="1"/>
  <c r="E789" i="18"/>
  <c r="F789" i="18" s="1"/>
  <c r="G789" i="18" s="1"/>
  <c r="E783" i="18"/>
  <c r="F783" i="18" s="1"/>
  <c r="H783" i="18" s="1"/>
  <c r="E775" i="18"/>
  <c r="F775" i="18" s="1"/>
  <c r="G775" i="18" s="1"/>
  <c r="E771" i="18"/>
  <c r="F771" i="18" s="1"/>
  <c r="E767" i="18"/>
  <c r="F767" i="18" s="1"/>
  <c r="E765" i="18"/>
  <c r="F765" i="18" s="1"/>
  <c r="G765" i="18" s="1"/>
  <c r="E747" i="18"/>
  <c r="F747" i="18" s="1"/>
  <c r="G747" i="18" s="1"/>
  <c r="E743" i="18"/>
  <c r="F743" i="18" s="1"/>
  <c r="E716" i="18"/>
  <c r="F716" i="18" s="1"/>
  <c r="E712" i="18"/>
  <c r="F712" i="18" s="1"/>
  <c r="E705" i="18"/>
  <c r="F705" i="18" s="1"/>
  <c r="G705" i="18" s="1"/>
  <c r="E657" i="18"/>
  <c r="F657" i="18" s="1"/>
  <c r="E636" i="18"/>
  <c r="F636" i="18" s="1"/>
  <c r="G636" i="18" s="1"/>
  <c r="E632" i="18"/>
  <c r="F632" i="18" s="1"/>
  <c r="H632" i="18" s="1"/>
  <c r="E628" i="18"/>
  <c r="F628" i="18" s="1"/>
  <c r="H628" i="18" s="1"/>
  <c r="E577" i="18"/>
  <c r="F577" i="18" s="1"/>
  <c r="E556" i="18"/>
  <c r="F556" i="18" s="1"/>
  <c r="E552" i="18"/>
  <c r="F552" i="18" s="1"/>
  <c r="G552" i="18" s="1"/>
  <c r="E548" i="18"/>
  <c r="F548" i="18" s="1"/>
  <c r="H548" i="18" s="1"/>
  <c r="E533" i="18"/>
  <c r="F533" i="18" s="1"/>
  <c r="E502" i="18"/>
  <c r="F502" i="18" s="1"/>
  <c r="E493" i="18"/>
  <c r="F493" i="18" s="1"/>
  <c r="E487" i="18"/>
  <c r="F487" i="18" s="1"/>
  <c r="G487" i="18" s="1"/>
  <c r="E485" i="18"/>
  <c r="F485" i="18" s="1"/>
  <c r="E481" i="18"/>
  <c r="F481" i="18" s="1"/>
  <c r="G481" i="18" s="1"/>
  <c r="E472" i="18"/>
  <c r="F472" i="18" s="1"/>
  <c r="G472" i="18" s="1"/>
  <c r="E463" i="18"/>
  <c r="F463" i="18" s="1"/>
  <c r="E447" i="18"/>
  <c r="F447" i="18" s="1"/>
  <c r="E844" i="18"/>
  <c r="F844" i="18" s="1"/>
  <c r="E840" i="18"/>
  <c r="F840" i="18" s="1"/>
  <c r="G840" i="18" s="1"/>
  <c r="E832" i="18"/>
  <c r="F832" i="18" s="1"/>
  <c r="E828" i="18"/>
  <c r="F828" i="18" s="1"/>
  <c r="E824" i="18"/>
  <c r="F824" i="18" s="1"/>
  <c r="E816" i="18"/>
  <c r="F816" i="18" s="1"/>
  <c r="G816" i="18" s="1"/>
  <c r="E812" i="18"/>
  <c r="F812" i="18" s="1"/>
  <c r="G812" i="18" s="1"/>
  <c r="E808" i="18"/>
  <c r="F808" i="18" s="1"/>
  <c r="E800" i="18"/>
  <c r="F800" i="18" s="1"/>
  <c r="H800" i="18" s="1"/>
  <c r="E791" i="18"/>
  <c r="F791" i="18" s="1"/>
  <c r="H791" i="18" s="1"/>
  <c r="E781" i="18"/>
  <c r="F781" i="18" s="1"/>
  <c r="H781" i="18" s="1"/>
  <c r="E778" i="18"/>
  <c r="F778" i="18" s="1"/>
  <c r="E763" i="18"/>
  <c r="F763" i="18" s="1"/>
  <c r="E759" i="18"/>
  <c r="F759" i="18" s="1"/>
  <c r="H759" i="18" s="1"/>
  <c r="E755" i="18"/>
  <c r="F755" i="18" s="1"/>
  <c r="H755" i="18" s="1"/>
  <c r="E751" i="18"/>
  <c r="F751" i="18" s="1"/>
  <c r="E732" i="18"/>
  <c r="F732" i="18" s="1"/>
  <c r="E728" i="18"/>
  <c r="F728" i="18" s="1"/>
  <c r="H728" i="18" s="1"/>
  <c r="E700" i="18"/>
  <c r="F700" i="18" s="1"/>
  <c r="E696" i="18"/>
  <c r="F696" i="18" s="1"/>
  <c r="E692" i="18"/>
  <c r="F692" i="18" s="1"/>
  <c r="H692" i="18" s="1"/>
  <c r="E688" i="18"/>
  <c r="F688" i="18" s="1"/>
  <c r="H688" i="18" s="1"/>
  <c r="E666" i="18"/>
  <c r="F666" i="18" s="1"/>
  <c r="H666" i="18" s="1"/>
  <c r="E648" i="18"/>
  <c r="F648" i="18" s="1"/>
  <c r="E616" i="18"/>
  <c r="F616" i="18" s="1"/>
  <c r="E586" i="18"/>
  <c r="F586" i="18" s="1"/>
  <c r="E572" i="18"/>
  <c r="F572" i="18" s="1"/>
  <c r="E568" i="18"/>
  <c r="F568" i="18" s="1"/>
  <c r="E504" i="18"/>
  <c r="F504" i="18" s="1"/>
  <c r="E495" i="18"/>
  <c r="F495" i="18" s="1"/>
  <c r="H495" i="18" s="1"/>
  <c r="E489" i="18"/>
  <c r="F489" i="18" s="1"/>
  <c r="E479" i="18"/>
  <c r="F479" i="18" s="1"/>
  <c r="E445" i="18"/>
  <c r="F445" i="18" s="1"/>
  <c r="H445" i="18" s="1"/>
  <c r="E442" i="18"/>
  <c r="F442" i="18" s="1"/>
  <c r="H442" i="18" s="1"/>
  <c r="E427" i="18"/>
  <c r="F427" i="18" s="1"/>
  <c r="E423" i="18"/>
  <c r="F423" i="18" s="1"/>
  <c r="E419" i="18"/>
  <c r="F419" i="18" s="1"/>
  <c r="E415" i="18"/>
  <c r="F415" i="18" s="1"/>
  <c r="E413" i="18"/>
  <c r="F413" i="18" s="1"/>
  <c r="E395" i="18"/>
  <c r="F395" i="18" s="1"/>
  <c r="E391" i="18"/>
  <c r="F391" i="18" s="1"/>
  <c r="E387" i="18"/>
  <c r="F387" i="18" s="1"/>
  <c r="G387" i="18" s="1"/>
  <c r="E383" i="18"/>
  <c r="F383" i="18" s="1"/>
  <c r="G383" i="18" s="1"/>
  <c r="E381" i="18"/>
  <c r="F381" i="18" s="1"/>
  <c r="E363" i="18"/>
  <c r="F363" i="18" s="1"/>
  <c r="H363" i="18" s="1"/>
  <c r="E359" i="18"/>
  <c r="F359" i="18" s="1"/>
  <c r="G359" i="18" s="1"/>
  <c r="E355" i="18"/>
  <c r="F355" i="18" s="1"/>
  <c r="E351" i="18"/>
  <c r="F351" i="18" s="1"/>
  <c r="E349" i="18"/>
  <c r="F349" i="18" s="1"/>
  <c r="E331" i="18"/>
  <c r="F331" i="18" s="1"/>
  <c r="G331" i="18" s="1"/>
  <c r="E327" i="18"/>
  <c r="F327" i="18" s="1"/>
  <c r="G327" i="18" s="1"/>
  <c r="E323" i="18"/>
  <c r="F323" i="18" s="1"/>
  <c r="E301" i="18"/>
  <c r="F301" i="18" s="1"/>
  <c r="E297" i="18"/>
  <c r="F297" i="18" s="1"/>
  <c r="G297" i="18" s="1"/>
  <c r="E477" i="18"/>
  <c r="F477" i="18" s="1"/>
  <c r="G477" i="18" s="1"/>
  <c r="E469" i="18"/>
  <c r="F469" i="18" s="1"/>
  <c r="E464" i="18"/>
  <c r="F464" i="18" s="1"/>
  <c r="G464" i="18" s="1"/>
  <c r="E448" i="18"/>
  <c r="F448" i="18" s="1"/>
  <c r="H448" i="18" s="1"/>
  <c r="E439" i="18"/>
  <c r="F439" i="18" s="1"/>
  <c r="G439" i="18" s="1"/>
  <c r="E435" i="18"/>
  <c r="F435" i="18" s="1"/>
  <c r="H435" i="18" s="1"/>
  <c r="E431" i="18"/>
  <c r="F431" i="18" s="1"/>
  <c r="E429" i="18"/>
  <c r="F429" i="18" s="1"/>
  <c r="E411" i="18"/>
  <c r="F411" i="18" s="1"/>
  <c r="E407" i="18"/>
  <c r="F407" i="18" s="1"/>
  <c r="E403" i="18"/>
  <c r="F403" i="18" s="1"/>
  <c r="E399" i="18"/>
  <c r="F399" i="18" s="1"/>
  <c r="E397" i="18"/>
  <c r="F397" i="18" s="1"/>
  <c r="H397" i="18" s="1"/>
  <c r="E379" i="18"/>
  <c r="F379" i="18" s="1"/>
  <c r="H379" i="18" s="1"/>
  <c r="E375" i="18"/>
  <c r="F375" i="18" s="1"/>
  <c r="G375" i="18" s="1"/>
  <c r="E371" i="18"/>
  <c r="F371" i="18" s="1"/>
  <c r="G371" i="18" s="1"/>
  <c r="E367" i="18"/>
  <c r="F367" i="18" s="1"/>
  <c r="G367" i="18" s="1"/>
  <c r="E365" i="18"/>
  <c r="F365" i="18" s="1"/>
  <c r="E347" i="18"/>
  <c r="F347" i="18" s="1"/>
  <c r="E343" i="18"/>
  <c r="F343" i="18" s="1"/>
  <c r="G343" i="18" s="1"/>
  <c r="E339" i="18"/>
  <c r="F339" i="18" s="1"/>
  <c r="E335" i="18"/>
  <c r="F335" i="18" s="1"/>
  <c r="E333" i="18"/>
  <c r="F333" i="18" s="1"/>
  <c r="E317" i="18"/>
  <c r="F317" i="18" s="1"/>
  <c r="G317" i="18" s="1"/>
  <c r="E313" i="18"/>
  <c r="F313" i="18" s="1"/>
  <c r="H313" i="18" s="1"/>
  <c r="E311" i="18"/>
  <c r="F311" i="18" s="1"/>
  <c r="H311" i="18" s="1"/>
  <c r="E305" i="18"/>
  <c r="F305" i="18" s="1"/>
  <c r="G305" i="18" s="1"/>
  <c r="E303" i="18"/>
  <c r="F303" i="18" s="1"/>
  <c r="G303" i="18" s="1"/>
  <c r="E283" i="18"/>
  <c r="F283" i="18" s="1"/>
  <c r="H283" i="18" s="1"/>
  <c r="E278" i="18"/>
  <c r="F278" i="18" s="1"/>
  <c r="E274" i="18"/>
  <c r="F274" i="18" s="1"/>
  <c r="E270" i="18"/>
  <c r="F270" i="18" s="1"/>
  <c r="E266" i="18"/>
  <c r="F266" i="18" s="1"/>
  <c r="E262" i="18"/>
  <c r="F262" i="18" s="1"/>
  <c r="E258" i="18"/>
  <c r="F258" i="18" s="1"/>
  <c r="E254" i="18"/>
  <c r="F254" i="18" s="1"/>
  <c r="H254" i="18" s="1"/>
  <c r="E250" i="18"/>
  <c r="F250" i="18" s="1"/>
  <c r="H250" i="18" s="1"/>
  <c r="E246" i="18"/>
  <c r="F246" i="18" s="1"/>
  <c r="E242" i="18"/>
  <c r="F242" i="18" s="1"/>
  <c r="G242" i="18" s="1"/>
  <c r="E238" i="18"/>
  <c r="F238" i="18" s="1"/>
  <c r="H238" i="18" s="1"/>
  <c r="E234" i="18"/>
  <c r="F234" i="18" s="1"/>
  <c r="H234" i="18" s="1"/>
  <c r="E230" i="18"/>
  <c r="F230" i="18" s="1"/>
  <c r="E226" i="18"/>
  <c r="F226" i="18" s="1"/>
  <c r="E222" i="18"/>
  <c r="F222" i="18" s="1"/>
  <c r="G222" i="18" s="1"/>
  <c r="E218" i="18"/>
  <c r="F218" i="18" s="1"/>
  <c r="H218" i="18" s="1"/>
  <c r="E214" i="18"/>
  <c r="F214" i="18" s="1"/>
  <c r="E210" i="18"/>
  <c r="F210" i="18" s="1"/>
  <c r="E206" i="18"/>
  <c r="F206" i="18" s="1"/>
  <c r="E202" i="18"/>
  <c r="F202" i="18" s="1"/>
  <c r="G202" i="18" s="1"/>
  <c r="E198" i="18"/>
  <c r="F198" i="18" s="1"/>
  <c r="E194" i="18"/>
  <c r="F194" i="18" s="1"/>
  <c r="H194" i="18" s="1"/>
  <c r="E190" i="18"/>
  <c r="F190" i="18" s="1"/>
  <c r="H190" i="18" s="1"/>
  <c r="E186" i="18"/>
  <c r="F186" i="18" s="1"/>
  <c r="H186" i="18" s="1"/>
  <c r="E182" i="18"/>
  <c r="F182" i="18" s="1"/>
  <c r="E178" i="18"/>
  <c r="F178" i="18" s="1"/>
  <c r="E174" i="18"/>
  <c r="F174" i="18" s="1"/>
  <c r="E164" i="18"/>
  <c r="F164" i="18" s="1"/>
  <c r="H164" i="18" s="1"/>
  <c r="E156" i="18"/>
  <c r="F156" i="18" s="1"/>
  <c r="G156" i="18" s="1"/>
  <c r="E106" i="18"/>
  <c r="F106" i="18" s="1"/>
  <c r="E102" i="18"/>
  <c r="F102" i="18" s="1"/>
  <c r="G102" i="18" s="1"/>
  <c r="E98" i="18"/>
  <c r="F98" i="18" s="1"/>
  <c r="G98" i="18" s="1"/>
  <c r="E74" i="18"/>
  <c r="F74" i="18" s="1"/>
  <c r="H74" i="18" s="1"/>
  <c r="E70" i="18"/>
  <c r="F70" i="18" s="1"/>
  <c r="H70" i="18" s="1"/>
  <c r="E66" i="18"/>
  <c r="F66" i="18" s="1"/>
  <c r="G66" i="18" s="1"/>
  <c r="E62" i="18"/>
  <c r="F62" i="18" s="1"/>
  <c r="E58" i="18"/>
  <c r="F58" i="18" s="1"/>
  <c r="H58" i="18" s="1"/>
  <c r="E54" i="18"/>
  <c r="F54" i="18" s="1"/>
  <c r="E50" i="18"/>
  <c r="F50" i="18" s="1"/>
  <c r="E46" i="18"/>
  <c r="F46" i="18" s="1"/>
  <c r="E42" i="18"/>
  <c r="F42" i="18" s="1"/>
  <c r="G42" i="18" s="1"/>
  <c r="E38" i="18"/>
  <c r="F38" i="18" s="1"/>
  <c r="E34" i="18"/>
  <c r="F34" i="18" s="1"/>
  <c r="H34" i="18" s="1"/>
  <c r="E30" i="18"/>
  <c r="F30" i="18" s="1"/>
  <c r="E26" i="18"/>
  <c r="F26" i="18" s="1"/>
  <c r="E22" i="18"/>
  <c r="F22" i="18" s="1"/>
  <c r="G22" i="18" s="1"/>
  <c r="E111" i="18"/>
  <c r="F111" i="18" s="1"/>
  <c r="H111" i="18" s="1"/>
  <c r="E79" i="18"/>
  <c r="F79" i="18" s="1"/>
  <c r="E7" i="18"/>
  <c r="F7" i="18" s="1"/>
  <c r="H7" i="18" s="1"/>
  <c r="E292" i="18"/>
  <c r="F292" i="18" s="1"/>
  <c r="E285" i="18"/>
  <c r="F285" i="18" s="1"/>
  <c r="G285" i="18" s="1"/>
  <c r="E281" i="18"/>
  <c r="F281" i="18" s="1"/>
  <c r="E277" i="18"/>
  <c r="F277" i="18" s="1"/>
  <c r="E273" i="18"/>
  <c r="F273" i="18" s="1"/>
  <c r="E269" i="18"/>
  <c r="F269" i="18" s="1"/>
  <c r="H269" i="18" s="1"/>
  <c r="E265" i="18"/>
  <c r="F265" i="18" s="1"/>
  <c r="G265" i="18" s="1"/>
  <c r="E261" i="18"/>
  <c r="F261" i="18" s="1"/>
  <c r="E257" i="18"/>
  <c r="F257" i="18" s="1"/>
  <c r="G257" i="18" s="1"/>
  <c r="E253" i="18"/>
  <c r="F253" i="18" s="1"/>
  <c r="G253" i="18" s="1"/>
  <c r="E249" i="18"/>
  <c r="F249" i="18" s="1"/>
  <c r="G249" i="18" s="1"/>
  <c r="E245" i="18"/>
  <c r="F245" i="18" s="1"/>
  <c r="E241" i="18"/>
  <c r="F241" i="18" s="1"/>
  <c r="E237" i="18"/>
  <c r="F237" i="18" s="1"/>
  <c r="E233" i="18"/>
  <c r="F233" i="18" s="1"/>
  <c r="G233" i="18" s="1"/>
  <c r="E229" i="18"/>
  <c r="F229" i="18" s="1"/>
  <c r="E225" i="18"/>
  <c r="F225" i="18" s="1"/>
  <c r="E221" i="18"/>
  <c r="F221" i="18" s="1"/>
  <c r="E217" i="18"/>
  <c r="F217" i="18" s="1"/>
  <c r="G217" i="18" s="1"/>
  <c r="E213" i="18"/>
  <c r="F213" i="18" s="1"/>
  <c r="E209" i="18"/>
  <c r="F209" i="18" s="1"/>
  <c r="G209" i="18" s="1"/>
  <c r="E205" i="18"/>
  <c r="F205" i="18" s="1"/>
  <c r="H205" i="18" s="1"/>
  <c r="E201" i="18"/>
  <c r="F201" i="18" s="1"/>
  <c r="G201" i="18" s="1"/>
  <c r="E197" i="18"/>
  <c r="F197" i="18" s="1"/>
  <c r="E193" i="18"/>
  <c r="F193" i="18" s="1"/>
  <c r="E189" i="18"/>
  <c r="F189" i="18" s="1"/>
  <c r="E185" i="18"/>
  <c r="F185" i="18" s="1"/>
  <c r="G185" i="18" s="1"/>
  <c r="E181" i="18"/>
  <c r="F181" i="18" s="1"/>
  <c r="E177" i="18"/>
  <c r="F177" i="18" s="1"/>
  <c r="E173" i="18"/>
  <c r="F173" i="18" s="1"/>
  <c r="G173" i="18" s="1"/>
  <c r="E169" i="18"/>
  <c r="F169" i="18" s="1"/>
  <c r="G169" i="18" s="1"/>
  <c r="E109" i="18"/>
  <c r="F109" i="18" s="1"/>
  <c r="E105" i="18"/>
  <c r="F105" i="18" s="1"/>
  <c r="H105" i="18" s="1"/>
  <c r="E101" i="18"/>
  <c r="F101" i="18" s="1"/>
  <c r="H101" i="18" s="1"/>
  <c r="E97" i="18"/>
  <c r="F97" i="18" s="1"/>
  <c r="H97" i="18" s="1"/>
  <c r="E95" i="18"/>
  <c r="F95" i="18" s="1"/>
  <c r="E77" i="18"/>
  <c r="F77" i="18" s="1"/>
  <c r="E73" i="18"/>
  <c r="F73" i="18" s="1"/>
  <c r="H73" i="18" s="1"/>
  <c r="E69" i="18"/>
  <c r="F69" i="18" s="1"/>
  <c r="E65" i="18"/>
  <c r="F65" i="18" s="1"/>
  <c r="E61" i="18"/>
  <c r="F61" i="18" s="1"/>
  <c r="E57" i="18"/>
  <c r="F57" i="18" s="1"/>
  <c r="H57" i="18" s="1"/>
  <c r="E53" i="18"/>
  <c r="F53" i="18" s="1"/>
  <c r="G53" i="18" s="1"/>
  <c r="E49" i="18"/>
  <c r="F49" i="18" s="1"/>
  <c r="E45" i="18"/>
  <c r="F45" i="18" s="1"/>
  <c r="H45" i="18" s="1"/>
  <c r="E41" i="18"/>
  <c r="F41" i="18" s="1"/>
  <c r="H41" i="18" s="1"/>
  <c r="E37" i="18"/>
  <c r="F37" i="18" s="1"/>
  <c r="H37" i="18" s="1"/>
  <c r="E33" i="18"/>
  <c r="F33" i="18" s="1"/>
  <c r="G33" i="18" s="1"/>
  <c r="E29" i="18"/>
  <c r="F29" i="18" s="1"/>
  <c r="E25" i="18"/>
  <c r="F25" i="18" s="1"/>
  <c r="E23" i="18"/>
  <c r="F23" i="18" s="1"/>
  <c r="H23" i="18" s="1"/>
  <c r="E21" i="18"/>
  <c r="F21" i="18" s="1"/>
  <c r="E5" i="18"/>
  <c r="F5" i="18" s="1"/>
  <c r="E2981" i="18"/>
  <c r="F2981" i="18" s="1"/>
  <c r="G2981" i="18" s="1"/>
  <c r="E2649" i="18"/>
  <c r="F2649" i="18" s="1"/>
  <c r="G2649" i="18" s="1"/>
  <c r="E1706" i="18"/>
  <c r="F1706" i="18" s="1"/>
  <c r="G1706" i="18" s="1"/>
  <c r="E1562" i="18"/>
  <c r="F1562" i="18" s="1"/>
  <c r="H1562" i="18" s="1"/>
  <c r="E1531" i="18"/>
  <c r="F1531" i="18" s="1"/>
  <c r="G1531" i="18" s="1"/>
  <c r="E1498" i="18"/>
  <c r="F1498" i="18" s="1"/>
  <c r="H1498" i="18" s="1"/>
  <c r="E1483" i="18"/>
  <c r="F1483" i="18" s="1"/>
  <c r="H1483" i="18" s="1"/>
  <c r="E1466" i="18"/>
  <c r="F1466" i="18" s="1"/>
  <c r="H1466" i="18" s="1"/>
  <c r="E1451" i="18"/>
  <c r="F1451" i="18" s="1"/>
  <c r="H1451" i="18" s="1"/>
  <c r="E1403" i="18"/>
  <c r="F1403" i="18" s="1"/>
  <c r="H1403" i="18" s="1"/>
  <c r="E1211" i="18"/>
  <c r="F1211" i="18" s="1"/>
  <c r="E1203" i="18"/>
  <c r="F1203" i="18" s="1"/>
  <c r="G1203" i="18" s="1"/>
  <c r="E618" i="18"/>
  <c r="F618" i="18" s="1"/>
  <c r="H618" i="18" s="1"/>
  <c r="E492" i="18"/>
  <c r="F492" i="18" s="1"/>
  <c r="H492" i="18" s="1"/>
  <c r="E484" i="18"/>
  <c r="F484" i="18" s="1"/>
  <c r="E2869" i="18"/>
  <c r="F2869" i="18" s="1"/>
  <c r="G2869" i="18" s="1"/>
  <c r="E2633" i="18"/>
  <c r="F2633" i="18" s="1"/>
  <c r="H2633" i="18" s="1"/>
  <c r="E1674" i="18"/>
  <c r="F1674" i="18" s="1"/>
  <c r="H1674" i="18" s="1"/>
  <c r="E1578" i="18"/>
  <c r="F1578" i="18" s="1"/>
  <c r="G1578" i="18" s="1"/>
  <c r="E1418" i="18"/>
  <c r="F1418" i="18" s="1"/>
  <c r="H1418" i="18" s="1"/>
  <c r="E1355" i="18"/>
  <c r="F1355" i="18" s="1"/>
  <c r="G1355" i="18" s="1"/>
  <c r="E1351" i="18"/>
  <c r="F1351" i="18" s="1"/>
  <c r="E1339" i="18"/>
  <c r="F1339" i="18" s="1"/>
  <c r="E1195" i="18"/>
  <c r="F1195" i="18" s="1"/>
  <c r="H1195" i="18" s="1"/>
  <c r="E2933" i="18"/>
  <c r="F2933" i="18" s="1"/>
  <c r="H2933" i="18" s="1"/>
  <c r="E2853" i="18"/>
  <c r="F2853" i="18" s="1"/>
  <c r="H2853" i="18" s="1"/>
  <c r="E2666" i="18"/>
  <c r="F2666" i="18" s="1"/>
  <c r="G2666" i="18" s="1"/>
  <c r="E2650" i="18"/>
  <c r="F2650" i="18" s="1"/>
  <c r="G2650" i="18" s="1"/>
  <c r="E2642" i="18"/>
  <c r="F2642" i="18" s="1"/>
  <c r="G2642" i="18" s="1"/>
  <c r="E1723" i="18"/>
  <c r="F1723" i="18" s="1"/>
  <c r="E1691" i="18"/>
  <c r="F1691" i="18" s="1"/>
  <c r="E1563" i="18"/>
  <c r="F1563" i="18" s="1"/>
  <c r="G1563" i="18" s="1"/>
  <c r="E1435" i="18"/>
  <c r="F1435" i="18" s="1"/>
  <c r="G1435" i="18" s="1"/>
  <c r="E1371" i="18"/>
  <c r="F1371" i="18" s="1"/>
  <c r="H1371" i="18" s="1"/>
  <c r="E721" i="18"/>
  <c r="F721" i="18" s="1"/>
  <c r="E714" i="18"/>
  <c r="F714" i="18" s="1"/>
  <c r="G714" i="18" s="1"/>
  <c r="E690" i="18"/>
  <c r="F690" i="18" s="1"/>
  <c r="H690" i="18" s="1"/>
  <c r="E641" i="18"/>
  <c r="F641" i="18" s="1"/>
  <c r="G641" i="18" s="1"/>
  <c r="E613" i="18"/>
  <c r="F613" i="18" s="1"/>
  <c r="H613" i="18" s="1"/>
  <c r="E602" i="18"/>
  <c r="F602" i="18" s="1"/>
  <c r="G602" i="18" s="1"/>
  <c r="E561" i="18"/>
  <c r="F561" i="18" s="1"/>
  <c r="H561" i="18" s="1"/>
  <c r="E529" i="18"/>
  <c r="F529" i="18" s="1"/>
  <c r="H529" i="18" s="1"/>
  <c r="E522" i="18"/>
  <c r="F522" i="18" s="1"/>
  <c r="E460" i="18"/>
  <c r="F460" i="18" s="1"/>
  <c r="H460" i="18" s="1"/>
  <c r="E457" i="18"/>
  <c r="F457" i="18" s="1"/>
  <c r="E452" i="18"/>
  <c r="F452" i="18" s="1"/>
  <c r="G452" i="18" s="1"/>
  <c r="E315" i="18"/>
  <c r="F315" i="18" s="1"/>
  <c r="E307" i="18"/>
  <c r="F307" i="18" s="1"/>
  <c r="G307" i="18" s="1"/>
  <c r="E287" i="18"/>
  <c r="F287" i="18" s="1"/>
  <c r="E154" i="18"/>
  <c r="F154" i="18" s="1"/>
  <c r="H154" i="18" s="1"/>
  <c r="E1171" i="18"/>
  <c r="F1171" i="18" s="1"/>
  <c r="H1171" i="18" s="1"/>
  <c r="E1155" i="18"/>
  <c r="F1155" i="18" s="1"/>
  <c r="G1155" i="18" s="1"/>
  <c r="E1139" i="18"/>
  <c r="F1139" i="18" s="1"/>
  <c r="H1139" i="18" s="1"/>
  <c r="E1123" i="18"/>
  <c r="F1123" i="18" s="1"/>
  <c r="E1107" i="18"/>
  <c r="F1107" i="18" s="1"/>
  <c r="G1107" i="18" s="1"/>
  <c r="E1091" i="18"/>
  <c r="F1091" i="18" s="1"/>
  <c r="G1091" i="18" s="1"/>
  <c r="E1075" i="18"/>
  <c r="F1075" i="18" s="1"/>
  <c r="G1075" i="18" s="1"/>
  <c r="E1059" i="18"/>
  <c r="F1059" i="18" s="1"/>
  <c r="G1059" i="18" s="1"/>
  <c r="E1043" i="18"/>
  <c r="F1043" i="18" s="1"/>
  <c r="E1035" i="18"/>
  <c r="F1035" i="18" s="1"/>
  <c r="H1035" i="18" s="1"/>
  <c r="E1027" i="18"/>
  <c r="F1027" i="18" s="1"/>
  <c r="H1027" i="18" s="1"/>
  <c r="E1019" i="18"/>
  <c r="F1019" i="18" s="1"/>
  <c r="G1019" i="18" s="1"/>
  <c r="E1011" i="18"/>
  <c r="F1011" i="18" s="1"/>
  <c r="H1011" i="18" s="1"/>
  <c r="E1003" i="18"/>
  <c r="F1003" i="18" s="1"/>
  <c r="H1003" i="18" s="1"/>
  <c r="E995" i="18"/>
  <c r="F995" i="18" s="1"/>
  <c r="G995" i="18" s="1"/>
  <c r="E987" i="18"/>
  <c r="F987" i="18" s="1"/>
  <c r="H987" i="18" s="1"/>
  <c r="E979" i="18"/>
  <c r="F979" i="18" s="1"/>
  <c r="E971" i="18"/>
  <c r="F971" i="18" s="1"/>
  <c r="H971" i="18" s="1"/>
  <c r="E963" i="18"/>
  <c r="F963" i="18" s="1"/>
  <c r="G963" i="18" s="1"/>
  <c r="E955" i="18"/>
  <c r="F955" i="18" s="1"/>
  <c r="H955" i="18" s="1"/>
  <c r="E947" i="18"/>
  <c r="F947" i="18" s="1"/>
  <c r="E939" i="18"/>
  <c r="F939" i="18" s="1"/>
  <c r="H939" i="18" s="1"/>
  <c r="E931" i="18"/>
  <c r="F931" i="18" s="1"/>
  <c r="G931" i="18" s="1"/>
  <c r="E923" i="18"/>
  <c r="F923" i="18" s="1"/>
  <c r="H923" i="18" s="1"/>
  <c r="E907" i="18"/>
  <c r="F907" i="18" s="1"/>
  <c r="G907" i="18" s="1"/>
  <c r="E891" i="18"/>
  <c r="F891" i="18" s="1"/>
  <c r="G891" i="18" s="1"/>
  <c r="E875" i="18"/>
  <c r="F875" i="18" s="1"/>
  <c r="G875" i="18" s="1"/>
  <c r="E786" i="18"/>
  <c r="F786" i="18" s="1"/>
  <c r="H786" i="18" s="1"/>
  <c r="E773" i="18"/>
  <c r="F773" i="18" s="1"/>
  <c r="E757" i="18"/>
  <c r="F757" i="18" s="1"/>
  <c r="H757" i="18" s="1"/>
  <c r="E741" i="18"/>
  <c r="F741" i="18" s="1"/>
  <c r="E730" i="18"/>
  <c r="F730" i="18" s="1"/>
  <c r="E693" i="18"/>
  <c r="F693" i="18" s="1"/>
  <c r="E682" i="18"/>
  <c r="F682" i="18" s="1"/>
  <c r="G682" i="18" s="1"/>
  <c r="E665" i="18"/>
  <c r="F665" i="18" s="1"/>
  <c r="H665" i="18" s="1"/>
  <c r="E661" i="18"/>
  <c r="F661" i="18" s="1"/>
  <c r="H661" i="18" s="1"/>
  <c r="E650" i="18"/>
  <c r="F650" i="18" s="1"/>
  <c r="H650" i="18" s="1"/>
  <c r="E629" i="18"/>
  <c r="F629" i="18" s="1"/>
  <c r="G629" i="18" s="1"/>
  <c r="E609" i="18"/>
  <c r="F609" i="18" s="1"/>
  <c r="H609" i="18" s="1"/>
  <c r="E581" i="18"/>
  <c r="F581" i="18" s="1"/>
  <c r="H581" i="18" s="1"/>
  <c r="E570" i="18"/>
  <c r="F570" i="18" s="1"/>
  <c r="H570" i="18" s="1"/>
  <c r="E549" i="18"/>
  <c r="F549" i="18" s="1"/>
  <c r="G549" i="18" s="1"/>
  <c r="E538" i="18"/>
  <c r="F538" i="18" s="1"/>
  <c r="G538" i="18" s="1"/>
  <c r="E474" i="18"/>
  <c r="F474" i="18" s="1"/>
  <c r="E437" i="18"/>
  <c r="F437" i="18" s="1"/>
  <c r="G437" i="18" s="1"/>
  <c r="E421" i="18"/>
  <c r="F421" i="18" s="1"/>
  <c r="H421" i="18" s="1"/>
  <c r="E405" i="18"/>
  <c r="F405" i="18" s="1"/>
  <c r="G405" i="18" s="1"/>
  <c r="E389" i="18"/>
  <c r="F389" i="18" s="1"/>
  <c r="E373" i="18"/>
  <c r="F373" i="18" s="1"/>
  <c r="H373" i="18" s="1"/>
  <c r="E357" i="18"/>
  <c r="F357" i="18" s="1"/>
  <c r="H357" i="18" s="1"/>
  <c r="E341" i="18"/>
  <c r="F341" i="18" s="1"/>
  <c r="H341" i="18" s="1"/>
  <c r="E325" i="18"/>
  <c r="F325" i="18" s="1"/>
  <c r="H325" i="18" s="1"/>
  <c r="E319" i="18"/>
  <c r="F319" i="18" s="1"/>
  <c r="G319" i="18" s="1"/>
  <c r="E170" i="18"/>
  <c r="F170" i="18" s="1"/>
  <c r="G170" i="18" s="1"/>
  <c r="E159" i="18"/>
  <c r="F159" i="18" s="1"/>
  <c r="E147" i="18"/>
  <c r="F147" i="18" s="1"/>
  <c r="E139" i="18"/>
  <c r="F139" i="18" s="1"/>
  <c r="E131" i="18"/>
  <c r="F131" i="18" s="1"/>
  <c r="G131" i="18" s="1"/>
  <c r="E123" i="18"/>
  <c r="F123" i="18" s="1"/>
  <c r="H123" i="18" s="1"/>
  <c r="E119" i="18"/>
  <c r="F119" i="18" s="1"/>
  <c r="E103" i="18"/>
  <c r="F103" i="18" s="1"/>
  <c r="G103" i="18" s="1"/>
  <c r="E87" i="18"/>
  <c r="F87" i="18" s="1"/>
  <c r="H87" i="18" s="1"/>
  <c r="E71" i="18"/>
  <c r="F71" i="18" s="1"/>
  <c r="G71" i="18" s="1"/>
  <c r="E63" i="18"/>
  <c r="F63" i="18" s="1"/>
  <c r="E55" i="18"/>
  <c r="F55" i="18" s="1"/>
  <c r="E47" i="18"/>
  <c r="F47" i="18" s="1"/>
  <c r="G47" i="18" s="1"/>
  <c r="E39" i="18"/>
  <c r="F39" i="18" s="1"/>
  <c r="H39" i="18" s="1"/>
  <c r="E31" i="18"/>
  <c r="F31" i="18" s="1"/>
  <c r="G31" i="18" s="1"/>
  <c r="E15" i="18"/>
  <c r="F15" i="18" s="1"/>
  <c r="E2949" i="18"/>
  <c r="F2949" i="18" s="1"/>
  <c r="G2949" i="18" s="1"/>
  <c r="E2821" i="18"/>
  <c r="F2821" i="18" s="1"/>
  <c r="E2885" i="18"/>
  <c r="F2885" i="18" s="1"/>
  <c r="E2658" i="18"/>
  <c r="F2658" i="18" s="1"/>
  <c r="E1627" i="18"/>
  <c r="F1627" i="18" s="1"/>
  <c r="G1627" i="18" s="1"/>
  <c r="E1547" i="18"/>
  <c r="F1547" i="18" s="1"/>
  <c r="G1547" i="18" s="1"/>
  <c r="E1515" i="18"/>
  <c r="F1515" i="18" s="1"/>
  <c r="G1515" i="18" s="1"/>
  <c r="E2657" i="18"/>
  <c r="F2657" i="18" s="1"/>
  <c r="H2657" i="18" s="1"/>
  <c r="E2965" i="18"/>
  <c r="F2965" i="18" s="1"/>
  <c r="H2965" i="18" s="1"/>
  <c r="E2901" i="18"/>
  <c r="F2901" i="18" s="1"/>
  <c r="G2901" i="18" s="1"/>
  <c r="E2837" i="18"/>
  <c r="F2837" i="18" s="1"/>
  <c r="H2837" i="18" s="1"/>
  <c r="E2665" i="18"/>
  <c r="F2665" i="18" s="1"/>
  <c r="E2641" i="18"/>
  <c r="F2641" i="18" s="1"/>
  <c r="G2641" i="18" s="1"/>
  <c r="E2634" i="18"/>
  <c r="F2634" i="18" s="1"/>
  <c r="E1722" i="18"/>
  <c r="F1722" i="18" s="1"/>
  <c r="G1722" i="18" s="1"/>
  <c r="E1707" i="18"/>
  <c r="F1707" i="18" s="1"/>
  <c r="G1707" i="18" s="1"/>
  <c r="E1659" i="18"/>
  <c r="F1659" i="18" s="1"/>
  <c r="H1659" i="18" s="1"/>
  <c r="E1595" i="18"/>
  <c r="F1595" i="18" s="1"/>
  <c r="G1595" i="18" s="1"/>
  <c r="E1546" i="18"/>
  <c r="F1546" i="18" s="1"/>
  <c r="G1546" i="18" s="1"/>
  <c r="E1514" i="18"/>
  <c r="F1514" i="18" s="1"/>
  <c r="H1514" i="18" s="1"/>
  <c r="E738" i="18"/>
  <c r="F738" i="18" s="1"/>
  <c r="H738" i="18" s="1"/>
  <c r="E674" i="18"/>
  <c r="F674" i="18" s="1"/>
  <c r="G674" i="18" s="1"/>
  <c r="E526" i="18"/>
  <c r="F526" i="18" s="1"/>
  <c r="E1434" i="18"/>
  <c r="F1434" i="18" s="1"/>
  <c r="E1419" i="18"/>
  <c r="F1419" i="18" s="1"/>
  <c r="G1419" i="18" s="1"/>
  <c r="E1402" i="18"/>
  <c r="F1402" i="18" s="1"/>
  <c r="H1402" i="18" s="1"/>
  <c r="E1387" i="18"/>
  <c r="F1387" i="18" s="1"/>
  <c r="H1387" i="18" s="1"/>
  <c r="E1383" i="18"/>
  <c r="F1383" i="18" s="1"/>
  <c r="E1337" i="18"/>
  <c r="F1337" i="18" s="1"/>
  <c r="H1337" i="18" s="1"/>
  <c r="E1321" i="18"/>
  <c r="F1321" i="18" s="1"/>
  <c r="G1321" i="18" s="1"/>
  <c r="E1318" i="18"/>
  <c r="F1318" i="18" s="1"/>
  <c r="E737" i="18"/>
  <c r="F737" i="18" s="1"/>
  <c r="E706" i="18"/>
  <c r="F706" i="18" s="1"/>
  <c r="G706" i="18" s="1"/>
  <c r="E697" i="18"/>
  <c r="F697" i="18" s="1"/>
  <c r="G697" i="18" s="1"/>
  <c r="E673" i="18"/>
  <c r="F673" i="18" s="1"/>
  <c r="E1690" i="18"/>
  <c r="F1690" i="18" s="1"/>
  <c r="E1675" i="18"/>
  <c r="F1675" i="18" s="1"/>
  <c r="G1675" i="18" s="1"/>
  <c r="E1658" i="18"/>
  <c r="F1658" i="18" s="1"/>
  <c r="H1658" i="18" s="1"/>
  <c r="E1643" i="18"/>
  <c r="F1643" i="18" s="1"/>
  <c r="H1643" i="18" s="1"/>
  <c r="E1626" i="18"/>
  <c r="F1626" i="18" s="1"/>
  <c r="H1626" i="18" s="1"/>
  <c r="E1611" i="18"/>
  <c r="F1611" i="18" s="1"/>
  <c r="G1611" i="18" s="1"/>
  <c r="E1594" i="18"/>
  <c r="F1594" i="18" s="1"/>
  <c r="H1594" i="18" s="1"/>
  <c r="E1579" i="18"/>
  <c r="F1579" i="18" s="1"/>
  <c r="G1579" i="18" s="1"/>
  <c r="E1499" i="18"/>
  <c r="F1499" i="18" s="1"/>
  <c r="E1482" i="18"/>
  <c r="F1482" i="18" s="1"/>
  <c r="H1482" i="18" s="1"/>
  <c r="E1467" i="18"/>
  <c r="F1467" i="18" s="1"/>
  <c r="G1467" i="18" s="1"/>
  <c r="E1450" i="18"/>
  <c r="F1450" i="18" s="1"/>
  <c r="H1450" i="18" s="1"/>
  <c r="E1369" i="18"/>
  <c r="F1369" i="18" s="1"/>
  <c r="E1353" i="18"/>
  <c r="F1353" i="18" s="1"/>
  <c r="G1353" i="18" s="1"/>
  <c r="E1350" i="18"/>
  <c r="F1350" i="18" s="1"/>
  <c r="G1350" i="18" s="1"/>
  <c r="E1215" i="18"/>
  <c r="F1215" i="18" s="1"/>
  <c r="H1215" i="18" s="1"/>
  <c r="E1207" i="18"/>
  <c r="F1207" i="18" s="1"/>
  <c r="G1207" i="18" s="1"/>
  <c r="E1199" i="18"/>
  <c r="F1199" i="18" s="1"/>
  <c r="H1199" i="18" s="1"/>
  <c r="E1191" i="18"/>
  <c r="F1191" i="18" s="1"/>
  <c r="G1191" i="18" s="1"/>
  <c r="E1183" i="18"/>
  <c r="F1183" i="18" s="1"/>
  <c r="E1175" i="18"/>
  <c r="F1175" i="18" s="1"/>
  <c r="E1167" i="18"/>
  <c r="F1167" i="18" s="1"/>
  <c r="H1167" i="18" s="1"/>
  <c r="E1159" i="18"/>
  <c r="F1159" i="18" s="1"/>
  <c r="H1159" i="18" s="1"/>
  <c r="E1151" i="18"/>
  <c r="F1151" i="18" s="1"/>
  <c r="G1151" i="18" s="1"/>
  <c r="E1143" i="18"/>
  <c r="F1143" i="18" s="1"/>
  <c r="H1143" i="18" s="1"/>
  <c r="E1135" i="18"/>
  <c r="F1135" i="18" s="1"/>
  <c r="H1135" i="18" s="1"/>
  <c r="E1127" i="18"/>
  <c r="F1127" i="18" s="1"/>
  <c r="G1127" i="18" s="1"/>
  <c r="E1119" i="18"/>
  <c r="F1119" i="18" s="1"/>
  <c r="E1111" i="18"/>
  <c r="F1111" i="18" s="1"/>
  <c r="E1103" i="18"/>
  <c r="F1103" i="18" s="1"/>
  <c r="H1103" i="18" s="1"/>
  <c r="E1095" i="18"/>
  <c r="F1095" i="18" s="1"/>
  <c r="H1095" i="18" s="1"/>
  <c r="E1087" i="18"/>
  <c r="F1087" i="18" s="1"/>
  <c r="G1087" i="18" s="1"/>
  <c r="E1079" i="18"/>
  <c r="F1079" i="18" s="1"/>
  <c r="H1079" i="18" s="1"/>
  <c r="E1071" i="18"/>
  <c r="F1071" i="18" s="1"/>
  <c r="H1071" i="18" s="1"/>
  <c r="E1063" i="18"/>
  <c r="F1063" i="18" s="1"/>
  <c r="H1063" i="18" s="1"/>
  <c r="E1055" i="18"/>
  <c r="F1055" i="18" s="1"/>
  <c r="H1055" i="18" s="1"/>
  <c r="E1047" i="18"/>
  <c r="F1047" i="18" s="1"/>
  <c r="G1047" i="18" s="1"/>
  <c r="E1039" i="18"/>
  <c r="F1039" i="18" s="1"/>
  <c r="H1039" i="18" s="1"/>
  <c r="E1031" i="18"/>
  <c r="F1031" i="18" s="1"/>
  <c r="E1023" i="18"/>
  <c r="F1023" i="18" s="1"/>
  <c r="E1015" i="18"/>
  <c r="F1015" i="18" s="1"/>
  <c r="E1007" i="18"/>
  <c r="F1007" i="18" s="1"/>
  <c r="H1007" i="18" s="1"/>
  <c r="E999" i="18"/>
  <c r="F999" i="18" s="1"/>
  <c r="H999" i="18" s="1"/>
  <c r="E991" i="18"/>
  <c r="F991" i="18" s="1"/>
  <c r="G991" i="18" s="1"/>
  <c r="E983" i="18"/>
  <c r="F983" i="18" s="1"/>
  <c r="G983" i="18" s="1"/>
  <c r="E975" i="18"/>
  <c r="F975" i="18" s="1"/>
  <c r="H975" i="18" s="1"/>
  <c r="E967" i="18"/>
  <c r="F967" i="18" s="1"/>
  <c r="E959" i="18"/>
  <c r="F959" i="18" s="1"/>
  <c r="E951" i="18"/>
  <c r="F951" i="18" s="1"/>
  <c r="E943" i="18"/>
  <c r="F943" i="18" s="1"/>
  <c r="H943" i="18" s="1"/>
  <c r="E935" i="18"/>
  <c r="F935" i="18" s="1"/>
  <c r="H935" i="18" s="1"/>
  <c r="E927" i="18"/>
  <c r="F927" i="18" s="1"/>
  <c r="G927" i="18" s="1"/>
  <c r="E919" i="18"/>
  <c r="F919" i="18" s="1"/>
  <c r="H919" i="18" s="1"/>
  <c r="E911" i="18"/>
  <c r="F911" i="18" s="1"/>
  <c r="H911" i="18" s="1"/>
  <c r="E903" i="18"/>
  <c r="F903" i="18" s="1"/>
  <c r="G903" i="18" s="1"/>
  <c r="E895" i="18"/>
  <c r="F895" i="18" s="1"/>
  <c r="H895" i="18" s="1"/>
  <c r="E887" i="18"/>
  <c r="F887" i="18" s="1"/>
  <c r="E879" i="18"/>
  <c r="F879" i="18" s="1"/>
  <c r="G879" i="18" s="1"/>
  <c r="E871" i="18"/>
  <c r="F871" i="18" s="1"/>
  <c r="G871" i="18" s="1"/>
  <c r="E850" i="18"/>
  <c r="F850" i="18" s="1"/>
  <c r="G850" i="18" s="1"/>
  <c r="E826" i="18"/>
  <c r="F826" i="18" s="1"/>
  <c r="H826" i="18" s="1"/>
  <c r="E818" i="18"/>
  <c r="F818" i="18" s="1"/>
  <c r="G818" i="18" s="1"/>
  <c r="E722" i="18"/>
  <c r="F722" i="18" s="1"/>
  <c r="E713" i="18"/>
  <c r="F713" i="18" s="1"/>
  <c r="G713" i="18" s="1"/>
  <c r="E689" i="18"/>
  <c r="F689" i="18" s="1"/>
  <c r="H689" i="18" s="1"/>
  <c r="E658" i="18"/>
  <c r="F658" i="18" s="1"/>
  <c r="G658" i="18" s="1"/>
  <c r="E649" i="18"/>
  <c r="F649" i="18" s="1"/>
  <c r="H649" i="18" s="1"/>
  <c r="E510" i="18"/>
  <c r="F510" i="18" s="1"/>
  <c r="G510" i="18" s="1"/>
  <c r="E834" i="18"/>
  <c r="F834" i="18" s="1"/>
  <c r="G834" i="18" s="1"/>
  <c r="E825" i="18"/>
  <c r="F825" i="18" s="1"/>
  <c r="G825" i="18" s="1"/>
  <c r="E802" i="18"/>
  <c r="F802" i="18" s="1"/>
  <c r="E777" i="18"/>
  <c r="F777" i="18" s="1"/>
  <c r="H777" i="18" s="1"/>
  <c r="E769" i="18"/>
  <c r="F769" i="18" s="1"/>
  <c r="H769" i="18" s="1"/>
  <c r="E761" i="18"/>
  <c r="F761" i="18" s="1"/>
  <c r="G761" i="18" s="1"/>
  <c r="E753" i="18"/>
  <c r="F753" i="18" s="1"/>
  <c r="E745" i="18"/>
  <c r="F745" i="18" s="1"/>
  <c r="E733" i="18"/>
  <c r="F733" i="18" s="1"/>
  <c r="E717" i="18"/>
  <c r="F717" i="18" s="1"/>
  <c r="G717" i="18" s="1"/>
  <c r="E701" i="18"/>
  <c r="F701" i="18" s="1"/>
  <c r="G701" i="18" s="1"/>
  <c r="E685" i="18"/>
  <c r="F685" i="18" s="1"/>
  <c r="E669" i="18"/>
  <c r="F669" i="18" s="1"/>
  <c r="E653" i="18"/>
  <c r="F653" i="18" s="1"/>
  <c r="H653" i="18" s="1"/>
  <c r="E637" i="18"/>
  <c r="F637" i="18" s="1"/>
  <c r="H637" i="18" s="1"/>
  <c r="E621" i="18"/>
  <c r="F621" i="18" s="1"/>
  <c r="E605" i="18"/>
  <c r="F605" i="18" s="1"/>
  <c r="G605" i="18" s="1"/>
  <c r="E589" i="18"/>
  <c r="F589" i="18" s="1"/>
  <c r="H589" i="18" s="1"/>
  <c r="E573" i="18"/>
  <c r="F573" i="18" s="1"/>
  <c r="E557" i="18"/>
  <c r="F557" i="18" s="1"/>
  <c r="H557" i="18" s="1"/>
  <c r="E541" i="18"/>
  <c r="F541" i="18" s="1"/>
  <c r="E525" i="18"/>
  <c r="F525" i="18" s="1"/>
  <c r="H525" i="18" s="1"/>
  <c r="E518" i="18"/>
  <c r="F518" i="18" s="1"/>
  <c r="G518" i="18" s="1"/>
  <c r="E509" i="18"/>
  <c r="F509" i="18" s="1"/>
  <c r="H509" i="18" s="1"/>
  <c r="E314" i="18"/>
  <c r="F314" i="18" s="1"/>
  <c r="H314" i="18" s="1"/>
  <c r="E282" i="18"/>
  <c r="F282" i="18" s="1"/>
  <c r="G282" i="18" s="1"/>
  <c r="E642" i="18"/>
  <c r="F642" i="18" s="1"/>
  <c r="E633" i="18"/>
  <c r="F633" i="18" s="1"/>
  <c r="E626" i="18"/>
  <c r="F626" i="18" s="1"/>
  <c r="H626" i="18" s="1"/>
  <c r="E617" i="18"/>
  <c r="F617" i="18" s="1"/>
  <c r="H617" i="18" s="1"/>
  <c r="E610" i="18"/>
  <c r="F610" i="18" s="1"/>
  <c r="E601" i="18"/>
  <c r="F601" i="18" s="1"/>
  <c r="E594" i="18"/>
  <c r="F594" i="18" s="1"/>
  <c r="E585" i="18"/>
  <c r="F585" i="18" s="1"/>
  <c r="G585" i="18" s="1"/>
  <c r="E578" i="18"/>
  <c r="F578" i="18" s="1"/>
  <c r="G578" i="18" s="1"/>
  <c r="E569" i="18"/>
  <c r="F569" i="18" s="1"/>
  <c r="E562" i="18"/>
  <c r="F562" i="18" s="1"/>
  <c r="H562" i="18" s="1"/>
  <c r="E553" i="18"/>
  <c r="F553" i="18" s="1"/>
  <c r="H553" i="18" s="1"/>
  <c r="E546" i="18"/>
  <c r="F546" i="18" s="1"/>
  <c r="E537" i="18"/>
  <c r="F537" i="18" s="1"/>
  <c r="G537" i="18" s="1"/>
  <c r="E530" i="18"/>
  <c r="F530" i="18" s="1"/>
  <c r="H530" i="18" s="1"/>
  <c r="E521" i="18"/>
  <c r="F521" i="18" s="1"/>
  <c r="G521" i="18" s="1"/>
  <c r="E514" i="18"/>
  <c r="F514" i="18" s="1"/>
  <c r="E505" i="18"/>
  <c r="F505" i="18" s="1"/>
  <c r="E500" i="18"/>
  <c r="F500" i="18" s="1"/>
  <c r="H500" i="18" s="1"/>
  <c r="E490" i="18"/>
  <c r="F490" i="18" s="1"/>
  <c r="H490" i="18" s="1"/>
  <c r="E476" i="18"/>
  <c r="F476" i="18" s="1"/>
  <c r="G476" i="18" s="1"/>
  <c r="E473" i="18"/>
  <c r="F473" i="18" s="1"/>
  <c r="G473" i="18" s="1"/>
  <c r="E468" i="18"/>
  <c r="F468" i="18" s="1"/>
  <c r="H468" i="18" s="1"/>
  <c r="E458" i="18"/>
  <c r="F458" i="18" s="1"/>
  <c r="G458" i="18" s="1"/>
  <c r="E444" i="18"/>
  <c r="F444" i="18" s="1"/>
  <c r="E441" i="18"/>
  <c r="F441" i="18" s="1"/>
  <c r="E433" i="18"/>
  <c r="F433" i="18" s="1"/>
  <c r="H433" i="18" s="1"/>
  <c r="E425" i="18"/>
  <c r="F425" i="18" s="1"/>
  <c r="G425" i="18" s="1"/>
  <c r="E417" i="18"/>
  <c r="F417" i="18" s="1"/>
  <c r="E409" i="18"/>
  <c r="F409" i="18" s="1"/>
  <c r="H409" i="18" s="1"/>
  <c r="E401" i="18"/>
  <c r="F401" i="18" s="1"/>
  <c r="H401" i="18" s="1"/>
  <c r="E393" i="18"/>
  <c r="F393" i="18" s="1"/>
  <c r="G393" i="18" s="1"/>
  <c r="E306" i="18"/>
  <c r="F306" i="18" s="1"/>
  <c r="G306" i="18" s="1"/>
  <c r="E299" i="18"/>
  <c r="F299" i="18" s="1"/>
  <c r="E279" i="18"/>
  <c r="F279" i="18" s="1"/>
  <c r="G279" i="18" s="1"/>
  <c r="E162" i="18"/>
  <c r="F162" i="18" s="1"/>
  <c r="G162" i="18" s="1"/>
  <c r="E151" i="18"/>
  <c r="F151" i="18" s="1"/>
  <c r="G151" i="18" s="1"/>
  <c r="E143" i="18"/>
  <c r="F143" i="18" s="1"/>
  <c r="E135" i="18"/>
  <c r="F135" i="18" s="1"/>
  <c r="E127" i="18"/>
  <c r="F127" i="18" s="1"/>
  <c r="H127" i="18" s="1"/>
  <c r="E385" i="18"/>
  <c r="F385" i="18" s="1"/>
  <c r="H385" i="18" s="1"/>
  <c r="E377" i="18"/>
  <c r="F377" i="18" s="1"/>
  <c r="E369" i="18"/>
  <c r="F369" i="18" s="1"/>
  <c r="E361" i="18"/>
  <c r="F361" i="18" s="1"/>
  <c r="G361" i="18" s="1"/>
  <c r="E353" i="18"/>
  <c r="F353" i="18" s="1"/>
  <c r="G353" i="18" s="1"/>
  <c r="E345" i="18"/>
  <c r="F345" i="18" s="1"/>
  <c r="E337" i="18"/>
  <c r="F337" i="18" s="1"/>
  <c r="E329" i="18"/>
  <c r="F329" i="18" s="1"/>
  <c r="G329" i="18" s="1"/>
  <c r="E321" i="18"/>
  <c r="F321" i="18" s="1"/>
  <c r="G321" i="18" s="1"/>
  <c r="E298" i="18"/>
  <c r="F298" i="18" s="1"/>
  <c r="E291" i="18"/>
  <c r="F291" i="18" s="1"/>
  <c r="E271" i="18"/>
  <c r="F271" i="18" s="1"/>
  <c r="G271" i="18" s="1"/>
  <c r="E263" i="18"/>
  <c r="F263" i="18" s="1"/>
  <c r="E255" i="18"/>
  <c r="F255" i="18" s="1"/>
  <c r="H255" i="18" s="1"/>
  <c r="E247" i="18"/>
  <c r="F247" i="18" s="1"/>
  <c r="G247" i="18" s="1"/>
  <c r="E239" i="18"/>
  <c r="F239" i="18" s="1"/>
  <c r="G239" i="18" s="1"/>
  <c r="E231" i="18"/>
  <c r="F231" i="18" s="1"/>
  <c r="H231" i="18" s="1"/>
  <c r="E223" i="18"/>
  <c r="F223" i="18" s="1"/>
  <c r="G223" i="18" s="1"/>
  <c r="E215" i="18"/>
  <c r="F215" i="18" s="1"/>
  <c r="E207" i="18"/>
  <c r="F207" i="18" s="1"/>
  <c r="G207" i="18" s="1"/>
  <c r="E199" i="18"/>
  <c r="F199" i="18" s="1"/>
  <c r="G199" i="18" s="1"/>
  <c r="E191" i="18"/>
  <c r="F191" i="18" s="1"/>
  <c r="E183" i="18"/>
  <c r="F183" i="18" s="1"/>
  <c r="H183" i="18" s="1"/>
  <c r="E175" i="18"/>
  <c r="F175" i="18" s="1"/>
  <c r="G175" i="18" s="1"/>
  <c r="E115" i="18"/>
  <c r="F115" i="18" s="1"/>
  <c r="G115" i="18" s="1"/>
  <c r="E107" i="18"/>
  <c r="F107" i="18" s="1"/>
  <c r="E99" i="18"/>
  <c r="F99" i="18" s="1"/>
  <c r="E91" i="18"/>
  <c r="F91" i="18" s="1"/>
  <c r="H91" i="18" s="1"/>
  <c r="E83" i="18"/>
  <c r="F83" i="18" s="1"/>
  <c r="H83" i="18" s="1"/>
  <c r="E75" i="18"/>
  <c r="F75" i="18" s="1"/>
  <c r="G75" i="18" s="1"/>
  <c r="E67" i="18"/>
  <c r="F67" i="18" s="1"/>
  <c r="E59" i="18"/>
  <c r="F59" i="18" s="1"/>
  <c r="H59" i="18" s="1"/>
  <c r="E51" i="18"/>
  <c r="F51" i="18" s="1"/>
  <c r="H51" i="18" s="1"/>
  <c r="E43" i="18"/>
  <c r="F43" i="18" s="1"/>
  <c r="G43" i="18" s="1"/>
  <c r="E35" i="18"/>
  <c r="F35" i="18" s="1"/>
  <c r="G35" i="18" s="1"/>
  <c r="E27" i="18"/>
  <c r="F27" i="18" s="1"/>
  <c r="H27" i="18" s="1"/>
  <c r="E19" i="18"/>
  <c r="F19" i="18" s="1"/>
  <c r="E11" i="18"/>
  <c r="F11" i="18" s="1"/>
  <c r="E3" i="18"/>
  <c r="F3" i="18" s="1"/>
  <c r="H3" i="18" s="1"/>
  <c r="E290" i="18"/>
  <c r="F290" i="18" s="1"/>
  <c r="G290" i="18" s="1"/>
  <c r="E275" i="18"/>
  <c r="F275" i="18" s="1"/>
  <c r="G275" i="18" s="1"/>
  <c r="E267" i="18"/>
  <c r="F267" i="18" s="1"/>
  <c r="H267" i="18" s="1"/>
  <c r="E259" i="18"/>
  <c r="F259" i="18" s="1"/>
  <c r="G259" i="18" s="1"/>
  <c r="E251" i="18"/>
  <c r="F251" i="18" s="1"/>
  <c r="H251" i="18" s="1"/>
  <c r="E243" i="18"/>
  <c r="F243" i="18" s="1"/>
  <c r="H243" i="18" s="1"/>
  <c r="E235" i="18"/>
  <c r="F235" i="18" s="1"/>
  <c r="E227" i="18"/>
  <c r="F227" i="18" s="1"/>
  <c r="H227" i="18" s="1"/>
  <c r="E219" i="18"/>
  <c r="F219" i="18" s="1"/>
  <c r="G219" i="18" s="1"/>
  <c r="E211" i="18"/>
  <c r="F211" i="18" s="1"/>
  <c r="E203" i="18"/>
  <c r="F203" i="18" s="1"/>
  <c r="H203" i="18" s="1"/>
  <c r="E195" i="18"/>
  <c r="F195" i="18" s="1"/>
  <c r="G195" i="18" s="1"/>
  <c r="E187" i="18"/>
  <c r="F187" i="18" s="1"/>
  <c r="G187" i="18" s="1"/>
  <c r="E179" i="18"/>
  <c r="F179" i="18" s="1"/>
  <c r="H179" i="18" s="1"/>
  <c r="E171" i="18"/>
  <c r="F171" i="18" s="1"/>
  <c r="G171" i="18" s="1"/>
  <c r="E167" i="18"/>
  <c r="F167" i="18" s="1"/>
  <c r="G167" i="18" s="1"/>
  <c r="H2264" i="18"/>
  <c r="H2088" i="18"/>
  <c r="H2805" i="18"/>
  <c r="G1242" i="18"/>
  <c r="G2716" i="18"/>
  <c r="H2955" i="18"/>
  <c r="H2825" i="18"/>
  <c r="H2096" i="18"/>
  <c r="G1664" i="18"/>
  <c r="H2903" i="18"/>
  <c r="H2985" i="18"/>
  <c r="H1940" i="18"/>
  <c r="G2969" i="18"/>
  <c r="G2839" i="18"/>
  <c r="G2748" i="18"/>
  <c r="H2344" i="18"/>
  <c r="G1728" i="18"/>
  <c r="G854" i="18"/>
  <c r="G2983" i="18"/>
  <c r="H2983" i="18"/>
  <c r="G2971" i="18"/>
  <c r="H2971" i="18"/>
  <c r="H2959" i="18"/>
  <c r="G2959" i="18"/>
  <c r="H2905" i="18"/>
  <c r="G2905" i="18"/>
  <c r="H2899" i="18"/>
  <c r="H2843" i="18"/>
  <c r="G2843" i="18"/>
  <c r="G2831" i="18"/>
  <c r="H2831" i="18"/>
  <c r="G2817" i="18"/>
  <c r="H2817" i="18"/>
  <c r="H2801" i="18"/>
  <c r="G2801" i="18"/>
  <c r="H2785" i="18"/>
  <c r="G2785" i="18"/>
  <c r="H2769" i="18"/>
  <c r="G2769" i="18"/>
  <c r="H2753" i="18"/>
  <c r="G2753" i="18"/>
  <c r="G2628" i="18"/>
  <c r="H2628" i="18"/>
  <c r="G2612" i="18"/>
  <c r="H2612" i="18"/>
  <c r="G2572" i="18"/>
  <c r="H2572" i="18"/>
  <c r="G2556" i="18"/>
  <c r="H2556" i="18"/>
  <c r="G2540" i="18"/>
  <c r="H2540" i="18"/>
  <c r="G2532" i="18"/>
  <c r="H2532" i="18"/>
  <c r="G2516" i="18"/>
  <c r="G2500" i="18"/>
  <c r="H2500" i="18"/>
  <c r="G2484" i="18"/>
  <c r="H2484" i="18"/>
  <c r="G2444" i="18"/>
  <c r="H2444" i="18"/>
  <c r="G2436" i="18"/>
  <c r="H2436" i="18"/>
  <c r="G2420" i="18"/>
  <c r="H2420" i="18"/>
  <c r="G2388" i="18"/>
  <c r="H2388" i="18"/>
  <c r="G2324" i="18"/>
  <c r="H2324" i="18"/>
  <c r="G2292" i="18"/>
  <c r="H2292" i="18"/>
  <c r="G2260" i="18"/>
  <c r="H2260" i="18"/>
  <c r="G2228" i="18"/>
  <c r="H2228" i="18"/>
  <c r="G2148" i="18"/>
  <c r="H2148" i="18"/>
  <c r="G2116" i="18"/>
  <c r="H2116" i="18"/>
  <c r="G2084" i="18"/>
  <c r="H2084" i="18"/>
  <c r="G2020" i="18"/>
  <c r="H2020" i="18"/>
  <c r="G1988" i="18"/>
  <c r="H1988" i="18"/>
  <c r="G1956" i="18"/>
  <c r="H1956" i="18"/>
  <c r="G1892" i="18"/>
  <c r="H1892" i="18"/>
  <c r="H1828" i="18"/>
  <c r="G1828" i="18"/>
  <c r="H1826" i="18"/>
  <c r="G1826" i="18"/>
  <c r="G1810" i="18"/>
  <c r="H1796" i="18"/>
  <c r="G1796" i="18"/>
  <c r="H1762" i="18"/>
  <c r="G1762" i="18"/>
  <c r="H1748" i="18"/>
  <c r="G1748" i="18"/>
  <c r="H1552" i="18"/>
  <c r="G1552" i="18"/>
  <c r="H1544" i="18"/>
  <c r="G1544" i="18"/>
  <c r="G1401" i="18"/>
  <c r="H1401" i="18"/>
  <c r="G1316" i="18"/>
  <c r="H1316" i="18"/>
  <c r="H907" i="18"/>
  <c r="H2524" i="18"/>
  <c r="H2993" i="18"/>
  <c r="G2993" i="18"/>
  <c r="H2981" i="18"/>
  <c r="G2967" i="18"/>
  <c r="H2967" i="18"/>
  <c r="H2953" i="18"/>
  <c r="G2953" i="18"/>
  <c r="G2947" i="18"/>
  <c r="H2947" i="18"/>
  <c r="G2943" i="18"/>
  <c r="H2943" i="18"/>
  <c r="G2929" i="18"/>
  <c r="H2929" i="18"/>
  <c r="G2889" i="18"/>
  <c r="H2889" i="18"/>
  <c r="G2883" i="18"/>
  <c r="H2883" i="18"/>
  <c r="G2865" i="18"/>
  <c r="H2865" i="18"/>
  <c r="H2827" i="18"/>
  <c r="G2827" i="18"/>
  <c r="H2819" i="18"/>
  <c r="G2819" i="18"/>
  <c r="H2797" i="18"/>
  <c r="H2756" i="18"/>
  <c r="G2756" i="18"/>
  <c r="H2740" i="18"/>
  <c r="G2740" i="18"/>
  <c r="G2724" i="18"/>
  <c r="H2708" i="18"/>
  <c r="G2708" i="18"/>
  <c r="G2664" i="18"/>
  <c r="H2664" i="18"/>
  <c r="G2640" i="18"/>
  <c r="H2640" i="18"/>
  <c r="G2384" i="18"/>
  <c r="H2384" i="18"/>
  <c r="G2368" i="18"/>
  <c r="H2368" i="18"/>
  <c r="G2336" i="18"/>
  <c r="H2336" i="18"/>
  <c r="G2320" i="18"/>
  <c r="H2320" i="18"/>
  <c r="G2288" i="18"/>
  <c r="H2288" i="18"/>
  <c r="G2945" i="18"/>
  <c r="H2879" i="18"/>
  <c r="G2813" i="18"/>
  <c r="H2460" i="18"/>
  <c r="H2308" i="18"/>
  <c r="H2052" i="18"/>
  <c r="H1358" i="18"/>
  <c r="G2997" i="18"/>
  <c r="H2963" i="18"/>
  <c r="G2963" i="18"/>
  <c r="G2933" i="18"/>
  <c r="G2907" i="18"/>
  <c r="H2907" i="18"/>
  <c r="H2881" i="18"/>
  <c r="G2881" i="18"/>
  <c r="G2835" i="18"/>
  <c r="H2835" i="18"/>
  <c r="G2776" i="18"/>
  <c r="H2776" i="18"/>
  <c r="G2744" i="18"/>
  <c r="H2744" i="18"/>
  <c r="G2728" i="18"/>
  <c r="H2728" i="18"/>
  <c r="G2712" i="18"/>
  <c r="H2712" i="18"/>
  <c r="G2696" i="18"/>
  <c r="H2696" i="18"/>
  <c r="G2680" i="18"/>
  <c r="H2680" i="18"/>
  <c r="G2620" i="18"/>
  <c r="H2620" i="18"/>
  <c r="H2604" i="18"/>
  <c r="G2596" i="18"/>
  <c r="H2596" i="18"/>
  <c r="H2580" i="18"/>
  <c r="G2564" i="18"/>
  <c r="H2564" i="18"/>
  <c r="H2548" i="18"/>
  <c r="G2508" i="18"/>
  <c r="H2508" i="18"/>
  <c r="G2492" i="18"/>
  <c r="H2492" i="18"/>
  <c r="G2476" i="18"/>
  <c r="H2476" i="18"/>
  <c r="G2468" i="18"/>
  <c r="H2468" i="18"/>
  <c r="G2452" i="18"/>
  <c r="G2428" i="18"/>
  <c r="H2428" i="18"/>
  <c r="G2412" i="18"/>
  <c r="H2412" i="18"/>
  <c r="H2372" i="18"/>
  <c r="G2340" i="18"/>
  <c r="H2340" i="18"/>
  <c r="H2276" i="18"/>
  <c r="G2244" i="18"/>
  <c r="H2244" i="18"/>
  <c r="G2212" i="18"/>
  <c r="H2212" i="18"/>
  <c r="G2196" i="18"/>
  <c r="H2196" i="18"/>
  <c r="G2164" i="18"/>
  <c r="H2164" i="18"/>
  <c r="H2132" i="18"/>
  <c r="H2100" i="18"/>
  <c r="G1972" i="18"/>
  <c r="H1972" i="18"/>
  <c r="H1844" i="18"/>
  <c r="H1812" i="18"/>
  <c r="G1812" i="18"/>
  <c r="H1794" i="18"/>
  <c r="G1794" i="18"/>
  <c r="H1764" i="18"/>
  <c r="G1764" i="18"/>
  <c r="G1753" i="18"/>
  <c r="H1753" i="18"/>
  <c r="H1746" i="18"/>
  <c r="G1746" i="18"/>
  <c r="G1565" i="18"/>
  <c r="H1565" i="18"/>
  <c r="G1533" i="18"/>
  <c r="H1533" i="18"/>
  <c r="H1440" i="18"/>
  <c r="G1440" i="18"/>
  <c r="H1432" i="18"/>
  <c r="G1432" i="18"/>
  <c r="H963" i="18"/>
  <c r="G899" i="18"/>
  <c r="H899" i="18"/>
  <c r="H822" i="18"/>
  <c r="G822" i="18"/>
  <c r="H2919" i="18"/>
  <c r="H2656" i="18"/>
  <c r="H2396" i="18"/>
  <c r="H2004" i="18"/>
  <c r="G1512" i="18"/>
  <c r="G2256" i="18"/>
  <c r="H2256" i="18"/>
  <c r="G2192" i="18"/>
  <c r="H2192" i="18"/>
  <c r="G2144" i="18"/>
  <c r="H2144" i="18"/>
  <c r="G2016" i="18"/>
  <c r="H2016" i="18"/>
  <c r="H1856" i="18"/>
  <c r="G1709" i="18"/>
  <c r="H1709" i="18"/>
  <c r="H1632" i="18"/>
  <c r="G1632" i="18"/>
  <c r="G1613" i="18"/>
  <c r="H1613" i="18"/>
  <c r="G1581" i="18"/>
  <c r="H1581" i="18"/>
  <c r="H1456" i="18"/>
  <c r="G1456" i="18"/>
  <c r="G1383" i="18"/>
  <c r="H1383" i="18"/>
  <c r="H1348" i="18"/>
  <c r="G1348" i="18"/>
  <c r="G949" i="18"/>
  <c r="H949" i="18"/>
  <c r="G885" i="18"/>
  <c r="H885" i="18"/>
  <c r="H790" i="18"/>
  <c r="G790" i="18"/>
  <c r="H2176" i="18"/>
  <c r="H2048" i="18"/>
  <c r="H2000" i="18"/>
  <c r="H1872" i="18"/>
  <c r="G1656" i="18"/>
  <c r="G1592" i="18"/>
  <c r="G1226" i="18"/>
  <c r="G2764" i="18"/>
  <c r="G2732" i="18"/>
  <c r="H2328" i="18"/>
  <c r="H2200" i="18"/>
  <c r="H2160" i="18"/>
  <c r="H2032" i="18"/>
  <c r="G1488" i="18"/>
  <c r="G1306" i="18"/>
  <c r="G1146" i="18"/>
  <c r="G942" i="18"/>
  <c r="H680" i="18"/>
  <c r="G2208" i="18"/>
  <c r="H2208" i="18"/>
  <c r="G2080" i="18"/>
  <c r="G1984" i="18"/>
  <c r="G1952" i="18"/>
  <c r="H1952" i="18"/>
  <c r="H1696" i="18"/>
  <c r="G1677" i="18"/>
  <c r="H1677" i="18"/>
  <c r="G1645" i="18"/>
  <c r="H1645" i="18"/>
  <c r="G1501" i="18"/>
  <c r="H1501" i="18"/>
  <c r="G1469" i="18"/>
  <c r="H1258" i="18"/>
  <c r="G2921" i="18"/>
  <c r="H2921" i="18"/>
  <c r="G2857" i="18"/>
  <c r="H2857" i="18"/>
  <c r="G2833" i="18"/>
  <c r="H2833" i="18"/>
  <c r="G2821" i="18"/>
  <c r="H2821" i="18"/>
  <c r="G2789" i="18"/>
  <c r="H2789" i="18"/>
  <c r="G2376" i="18"/>
  <c r="H2376" i="18"/>
  <c r="G2360" i="18"/>
  <c r="H2360" i="18"/>
  <c r="G2312" i="18"/>
  <c r="G2296" i="18"/>
  <c r="G2248" i="18"/>
  <c r="G2232" i="18"/>
  <c r="H2232" i="18"/>
  <c r="G2184" i="18"/>
  <c r="H2184" i="18"/>
  <c r="G2168" i="18"/>
  <c r="H2168" i="18"/>
  <c r="G2120" i="18"/>
  <c r="H2120" i="18"/>
  <c r="G2104" i="18"/>
  <c r="H2104" i="18"/>
  <c r="G2056" i="18"/>
  <c r="H2056" i="18"/>
  <c r="G2040" i="18"/>
  <c r="H2040" i="18"/>
  <c r="H1672" i="18"/>
  <c r="G1672" i="18"/>
  <c r="H1608" i="18"/>
  <c r="G1608" i="18"/>
  <c r="H1496" i="18"/>
  <c r="G1496" i="18"/>
  <c r="H1274" i="18"/>
  <c r="G1274" i="18"/>
  <c r="H1178" i="18"/>
  <c r="G1178" i="18"/>
  <c r="H1082" i="18"/>
  <c r="G1082" i="18"/>
  <c r="H1050" i="18"/>
  <c r="G1050" i="18"/>
  <c r="H2961" i="18"/>
  <c r="H2280" i="18"/>
  <c r="H2152" i="18"/>
  <c r="H2112" i="18"/>
  <c r="H2024" i="18"/>
  <c r="H1968" i="18"/>
  <c r="G1480" i="18"/>
  <c r="G1394" i="18"/>
  <c r="G1114" i="18"/>
  <c r="H2986" i="18"/>
  <c r="G2986" i="18"/>
  <c r="H2972" i="18"/>
  <c r="G2972" i="18"/>
  <c r="H2932" i="18"/>
  <c r="H2922" i="18"/>
  <c r="G2922" i="18"/>
  <c r="H2908" i="18"/>
  <c r="G2908" i="18"/>
  <c r="H2840" i="18"/>
  <c r="G2840" i="18"/>
  <c r="H2834" i="18"/>
  <c r="G2834" i="18"/>
  <c r="G2566" i="18"/>
  <c r="H2566" i="18"/>
  <c r="G2565" i="18"/>
  <c r="G2558" i="18"/>
  <c r="H2558" i="18"/>
  <c r="H2557" i="18"/>
  <c r="G2557" i="18"/>
  <c r="G2550" i="18"/>
  <c r="H2550" i="18"/>
  <c r="G2549" i="18"/>
  <c r="G2542" i="18"/>
  <c r="H2542" i="18"/>
  <c r="H2541" i="18"/>
  <c r="G2534" i="18"/>
  <c r="H2534" i="18"/>
  <c r="G2526" i="18"/>
  <c r="H2526" i="18"/>
  <c r="H2525" i="18"/>
  <c r="G2525" i="18"/>
  <c r="G2518" i="18"/>
  <c r="H2518" i="18"/>
  <c r="G2517" i="18"/>
  <c r="G2510" i="18"/>
  <c r="H2510" i="18"/>
  <c r="H2509" i="18"/>
  <c r="G2509" i="18"/>
  <c r="G2502" i="18"/>
  <c r="H2502" i="18"/>
  <c r="G2501" i="18"/>
  <c r="H2493" i="18"/>
  <c r="G2493" i="18"/>
  <c r="G2486" i="18"/>
  <c r="H2486" i="18"/>
  <c r="G2478" i="18"/>
  <c r="H2478" i="18"/>
  <c r="H2477" i="18"/>
  <c r="G2477" i="18"/>
  <c r="G2470" i="18"/>
  <c r="H2470" i="18"/>
  <c r="G2469" i="18"/>
  <c r="G2462" i="18"/>
  <c r="H2462" i="18"/>
  <c r="H2461" i="18"/>
  <c r="G2461" i="18"/>
  <c r="G2454" i="18"/>
  <c r="H2454" i="18"/>
  <c r="G2453" i="18"/>
  <c r="H2445" i="18"/>
  <c r="G2445" i="18"/>
  <c r="G2438" i="18"/>
  <c r="H2438" i="18"/>
  <c r="G2430" i="18"/>
  <c r="H2430" i="18"/>
  <c r="H2429" i="18"/>
  <c r="G2429" i="18"/>
  <c r="G2422" i="18"/>
  <c r="H2422" i="18"/>
  <c r="G2421" i="18"/>
  <c r="G2414" i="18"/>
  <c r="H2414" i="18"/>
  <c r="H2413" i="18"/>
  <c r="G2413" i="18"/>
  <c r="G2406" i="18"/>
  <c r="H2406" i="18"/>
  <c r="G2405" i="18"/>
  <c r="H2397" i="18"/>
  <c r="G2390" i="18"/>
  <c r="H2390" i="18"/>
  <c r="H2385" i="18"/>
  <c r="G2385" i="18"/>
  <c r="H2378" i="18"/>
  <c r="H2369" i="18"/>
  <c r="G2369" i="18"/>
  <c r="G2362" i="18"/>
  <c r="H2362" i="18"/>
  <c r="H2353" i="18"/>
  <c r="G2353" i="18"/>
  <c r="H2346" i="18"/>
  <c r="G2330" i="18"/>
  <c r="H2330" i="18"/>
  <c r="H2321" i="18"/>
  <c r="H2305" i="18"/>
  <c r="G2305" i="18"/>
  <c r="G2298" i="18"/>
  <c r="H2298" i="18"/>
  <c r="H2289" i="18"/>
  <c r="G2289" i="18"/>
  <c r="H2273" i="18"/>
  <c r="G2273" i="18"/>
  <c r="G2266" i="18"/>
  <c r="H2266" i="18"/>
  <c r="H2257" i="18"/>
  <c r="G2257" i="18"/>
  <c r="G2250" i="18"/>
  <c r="H2250" i="18"/>
  <c r="G2234" i="18"/>
  <c r="H2234" i="18"/>
  <c r="G2218" i="18"/>
  <c r="H2218" i="18"/>
  <c r="H2209" i="18"/>
  <c r="G2209" i="18"/>
  <c r="H2193" i="18"/>
  <c r="G2193" i="18"/>
  <c r="G2186" i="18"/>
  <c r="H2186" i="18"/>
  <c r="H2177" i="18"/>
  <c r="G2177" i="18"/>
  <c r="H2170" i="18"/>
  <c r="H2161" i="18"/>
  <c r="H2154" i="18"/>
  <c r="H2145" i="18"/>
  <c r="G2138" i="18"/>
  <c r="H2138" i="18"/>
  <c r="H2129" i="18"/>
  <c r="G2129" i="18"/>
  <c r="G2122" i="18"/>
  <c r="G2106" i="18"/>
  <c r="H2106" i="18"/>
  <c r="H2097" i="18"/>
  <c r="G2097" i="18"/>
  <c r="H2081" i="18"/>
  <c r="G2081" i="18"/>
  <c r="H2074" i="18"/>
  <c r="G2065" i="18"/>
  <c r="G2058" i="18"/>
  <c r="H2058" i="18"/>
  <c r="H2049" i="18"/>
  <c r="G2049" i="18"/>
  <c r="G2042" i="18"/>
  <c r="H2042" i="18"/>
  <c r="H2033" i="18"/>
  <c r="G2033" i="18"/>
  <c r="G2026" i="18"/>
  <c r="H2026" i="18"/>
  <c r="H2017" i="18"/>
  <c r="G2017" i="18"/>
  <c r="H2010" i="18"/>
  <c r="H2001" i="18"/>
  <c r="G2001" i="18"/>
  <c r="G1994" i="18"/>
  <c r="H1994" i="18"/>
  <c r="H1985" i="18"/>
  <c r="G1985" i="18"/>
  <c r="G1978" i="18"/>
  <c r="H1978" i="18"/>
  <c r="H1969" i="18"/>
  <c r="G1969" i="18"/>
  <c r="G1962" i="18"/>
  <c r="H1962" i="18"/>
  <c r="H1953" i="18"/>
  <c r="G1953" i="18"/>
  <c r="G1946" i="18"/>
  <c r="H1946" i="18"/>
  <c r="H1937" i="18"/>
  <c r="G1937" i="18"/>
  <c r="G1930" i="18"/>
  <c r="H1930" i="18"/>
  <c r="H1921" i="18"/>
  <c r="G1921" i="18"/>
  <c r="G1914" i="18"/>
  <c r="H1914" i="18"/>
  <c r="H1905" i="18"/>
  <c r="G1905" i="18"/>
  <c r="G1898" i="18"/>
  <c r="H1898" i="18"/>
  <c r="H1889" i="18"/>
  <c r="G1889" i="18"/>
  <c r="G1882" i="18"/>
  <c r="H1882" i="18"/>
  <c r="H1873" i="18"/>
  <c r="G1866" i="18"/>
  <c r="H1866" i="18"/>
  <c r="H1857" i="18"/>
  <c r="G1857" i="18"/>
  <c r="G1850" i="18"/>
  <c r="H1850" i="18"/>
  <c r="H1841" i="18"/>
  <c r="G1841" i="18"/>
  <c r="H1834" i="18"/>
  <c r="G1825" i="18"/>
  <c r="H1825" i="18"/>
  <c r="G1820" i="18"/>
  <c r="G1809" i="18"/>
  <c r="H1809" i="18"/>
  <c r="H1804" i="18"/>
  <c r="G1804" i="18"/>
  <c r="H1802" i="18"/>
  <c r="G1802" i="18"/>
  <c r="H1788" i="18"/>
  <c r="G1788" i="18"/>
  <c r="H1786" i="18"/>
  <c r="G1786" i="18"/>
  <c r="G1777" i="18"/>
  <c r="H1777" i="18"/>
  <c r="H1772" i="18"/>
  <c r="G1772" i="18"/>
  <c r="H1770" i="18"/>
  <c r="G1770" i="18"/>
  <c r="G1761" i="18"/>
  <c r="H1761" i="18"/>
  <c r="H1756" i="18"/>
  <c r="G1756" i="18"/>
  <c r="H1754" i="18"/>
  <c r="G1754" i="18"/>
  <c r="G1745" i="18"/>
  <c r="H1745" i="18"/>
  <c r="H1740" i="18"/>
  <c r="G1740" i="18"/>
  <c r="H1738" i="18"/>
  <c r="G1738" i="18"/>
  <c r="G1729" i="18"/>
  <c r="H1729" i="18"/>
  <c r="H1714" i="18"/>
  <c r="G1714" i="18"/>
  <c r="H1707" i="18"/>
  <c r="G1697" i="18"/>
  <c r="H1697" i="18"/>
  <c r="H1690" i="18"/>
  <c r="G1690" i="18"/>
  <c r="H1682" i="18"/>
  <c r="G1682" i="18"/>
  <c r="H1678" i="18"/>
  <c r="G1678" i="18"/>
  <c r="H1665" i="18"/>
  <c r="G1663" i="18"/>
  <c r="G1658" i="18"/>
  <c r="H1650" i="18"/>
  <c r="G1650" i="18"/>
  <c r="H1646" i="18"/>
  <c r="G1646" i="18"/>
  <c r="H1633" i="18"/>
  <c r="H1631" i="18"/>
  <c r="G1626" i="18"/>
  <c r="H1618" i="18"/>
  <c r="G1618" i="18"/>
  <c r="H1614" i="18"/>
  <c r="G1614" i="18"/>
  <c r="G1601" i="18"/>
  <c r="H1601" i="18"/>
  <c r="G1586" i="18"/>
  <c r="G1561" i="18"/>
  <c r="H1558" i="18"/>
  <c r="G1558" i="18"/>
  <c r="G1527" i="18"/>
  <c r="H1527" i="18"/>
  <c r="H1526" i="18"/>
  <c r="G1526" i="18"/>
  <c r="G1517" i="18"/>
  <c r="H1517" i="18"/>
  <c r="G1499" i="18"/>
  <c r="H1499" i="18"/>
  <c r="G1489" i="18"/>
  <c r="H1489" i="18"/>
  <c r="G1487" i="18"/>
  <c r="H1487" i="18"/>
  <c r="H1474" i="18"/>
  <c r="G1474" i="18"/>
  <c r="H1470" i="18"/>
  <c r="G1470" i="18"/>
  <c r="G1455" i="18"/>
  <c r="H1455" i="18"/>
  <c r="H1442" i="18"/>
  <c r="G1441" i="18"/>
  <c r="H1441" i="18"/>
  <c r="H1437" i="18"/>
  <c r="G1417" i="18"/>
  <c r="H1417" i="18"/>
  <c r="H1416" i="18"/>
  <c r="G1416" i="18"/>
  <c r="G1414" i="18"/>
  <c r="H1414" i="18"/>
  <c r="G1405" i="18"/>
  <c r="H1405" i="18"/>
  <c r="H1380" i="18"/>
  <c r="G1380" i="18"/>
  <c r="G1379" i="18"/>
  <c r="H1379" i="18"/>
  <c r="H1378" i="18"/>
  <c r="G1378" i="18"/>
  <c r="G1377" i="18"/>
  <c r="H1377" i="18"/>
  <c r="G1369" i="18"/>
  <c r="H1369" i="18"/>
  <c r="G1359" i="18"/>
  <c r="H1359" i="18"/>
  <c r="H1332" i="18"/>
  <c r="H1329" i="18"/>
  <c r="G1329" i="18"/>
  <c r="H1325" i="18"/>
  <c r="G1325" i="18"/>
  <c r="H1305" i="18"/>
  <c r="G1305" i="18"/>
  <c r="H1303" i="18"/>
  <c r="G1303" i="18"/>
  <c r="H1302" i="18"/>
  <c r="H1298" i="18"/>
  <c r="H1285" i="18"/>
  <c r="H1283" i="18"/>
  <c r="G1283" i="18"/>
  <c r="H1273" i="18"/>
  <c r="G1273" i="18"/>
  <c r="H1266" i="18"/>
  <c r="G1266" i="18"/>
  <c r="H1251" i="18"/>
  <c r="G1251" i="18"/>
  <c r="H1241" i="18"/>
  <c r="G1241" i="18"/>
  <c r="H1239" i="18"/>
  <c r="G1239" i="18"/>
  <c r="H1221" i="18"/>
  <c r="G1221" i="18"/>
  <c r="H1219" i="18"/>
  <c r="G1219" i="18"/>
  <c r="H1218" i="18"/>
  <c r="G1218" i="18"/>
  <c r="H1207" i="18"/>
  <c r="H1175" i="18"/>
  <c r="G1175" i="18"/>
  <c r="G1159" i="18"/>
  <c r="G1143" i="18"/>
  <c r="H1127" i="18"/>
  <c r="H1111" i="18"/>
  <c r="G1111" i="18"/>
  <c r="G1079" i="18"/>
  <c r="G1071" i="18"/>
  <c r="H1047" i="18"/>
  <c r="H1031" i="18"/>
  <c r="G1031" i="18"/>
  <c r="H1015" i="18"/>
  <c r="G1015" i="18"/>
  <c r="H983" i="18"/>
  <c r="H967" i="18"/>
  <c r="G967" i="18"/>
  <c r="H951" i="18"/>
  <c r="G951" i="18"/>
  <c r="G943" i="18"/>
  <c r="G935" i="18"/>
  <c r="G919" i="18"/>
  <c r="H887" i="18"/>
  <c r="G887" i="18"/>
  <c r="H871" i="18"/>
  <c r="H847" i="18"/>
  <c r="H840" i="18"/>
  <c r="G839" i="18"/>
  <c r="H839" i="18"/>
  <c r="H837" i="18"/>
  <c r="H828" i="18"/>
  <c r="G828" i="18"/>
  <c r="G815" i="18"/>
  <c r="H815" i="18"/>
  <c r="H808" i="18"/>
  <c r="G808" i="18"/>
  <c r="G807" i="18"/>
  <c r="H807" i="18"/>
  <c r="H798" i="18"/>
  <c r="G798" i="18"/>
  <c r="G785" i="18"/>
  <c r="H785" i="18"/>
  <c r="H780" i="18"/>
  <c r="G780" i="18"/>
  <c r="G771" i="18"/>
  <c r="H771" i="18"/>
  <c r="G763" i="18"/>
  <c r="H763" i="18"/>
  <c r="H747" i="18"/>
  <c r="H724" i="18"/>
  <c r="H708" i="18"/>
  <c r="G708" i="18"/>
  <c r="H697" i="18"/>
  <c r="G690" i="18"/>
  <c r="G665" i="18"/>
  <c r="H644" i="18"/>
  <c r="G644" i="18"/>
  <c r="G626" i="18"/>
  <c r="H612" i="18"/>
  <c r="G612" i="18"/>
  <c r="G594" i="18"/>
  <c r="H594" i="18"/>
  <c r="H580" i="18"/>
  <c r="G580" i="18"/>
  <c r="G562" i="18"/>
  <c r="G530" i="18"/>
  <c r="H516" i="18"/>
  <c r="G516" i="18"/>
  <c r="H497" i="18"/>
  <c r="G497" i="18"/>
  <c r="H478" i="18"/>
  <c r="G478" i="18"/>
  <c r="H465" i="18"/>
  <c r="G465" i="18"/>
  <c r="H446" i="18"/>
  <c r="G446" i="18"/>
  <c r="G417" i="18"/>
  <c r="H417" i="18"/>
  <c r="G401" i="18"/>
  <c r="G385" i="18"/>
  <c r="G300" i="18"/>
  <c r="H300" i="18"/>
  <c r="G291" i="18"/>
  <c r="H291" i="18"/>
  <c r="G273" i="18"/>
  <c r="H273" i="18"/>
  <c r="G268" i="18"/>
  <c r="H268" i="18"/>
  <c r="G260" i="18"/>
  <c r="H260" i="18"/>
  <c r="G244" i="18"/>
  <c r="H244" i="18"/>
  <c r="G241" i="18"/>
  <c r="H241" i="18"/>
  <c r="H236" i="18"/>
  <c r="G236" i="18"/>
  <c r="H226" i="18"/>
  <c r="G226" i="18"/>
  <c r="H220" i="18"/>
  <c r="G220" i="18"/>
  <c r="H212" i="18"/>
  <c r="G212" i="18"/>
  <c r="H202" i="18"/>
  <c r="H199" i="18"/>
  <c r="G183" i="18"/>
  <c r="H178" i="18"/>
  <c r="G178" i="18"/>
  <c r="H153" i="18"/>
  <c r="G153" i="18"/>
  <c r="H145" i="18"/>
  <c r="G145" i="18"/>
  <c r="H137" i="18"/>
  <c r="G137" i="18"/>
  <c r="G130" i="18"/>
  <c r="G122" i="18"/>
  <c r="H122" i="18"/>
  <c r="G114" i="18"/>
  <c r="H114" i="18"/>
  <c r="H106" i="18"/>
  <c r="G106" i="18"/>
  <c r="H89" i="18"/>
  <c r="G89" i="18"/>
  <c r="H81" i="18"/>
  <c r="G81" i="18"/>
  <c r="H65" i="18"/>
  <c r="G65" i="18"/>
  <c r="H50" i="18"/>
  <c r="G50" i="18"/>
  <c r="H42" i="18"/>
  <c r="H33" i="18"/>
  <c r="H25" i="18"/>
  <c r="G25" i="18"/>
  <c r="H17" i="18"/>
  <c r="G17" i="18"/>
  <c r="H10" i="18"/>
  <c r="G10" i="18"/>
  <c r="H2937" i="18"/>
  <c r="H2913" i="18"/>
  <c r="H2901" i="18"/>
  <c r="H2809" i="18"/>
  <c r="H2672" i="18"/>
  <c r="H2624" i="18"/>
  <c r="H2608" i="18"/>
  <c r="H2576" i="18"/>
  <c r="H2552" i="18"/>
  <c r="H2520" i="18"/>
  <c r="H2512" i="18"/>
  <c r="H2496" i="18"/>
  <c r="H2472" i="18"/>
  <c r="H2456" i="18"/>
  <c r="H2440" i="18"/>
  <c r="H2424" i="18"/>
  <c r="H2408" i="18"/>
  <c r="H2392" i="18"/>
  <c r="H2012" i="18"/>
  <c r="H1964" i="18"/>
  <c r="H1900" i="18"/>
  <c r="H1884" i="18"/>
  <c r="H1852" i="18"/>
  <c r="G1568" i="18"/>
  <c r="H1415" i="18"/>
  <c r="H2992" i="18"/>
  <c r="G2992" i="18"/>
  <c r="H2970" i="18"/>
  <c r="G2970" i="18"/>
  <c r="H2956" i="18"/>
  <c r="G2956" i="18"/>
  <c r="H2952" i="18"/>
  <c r="G2952" i="18"/>
  <c r="H2946" i="18"/>
  <c r="G2946" i="18"/>
  <c r="H2928" i="18"/>
  <c r="G2928" i="18"/>
  <c r="H2916" i="18"/>
  <c r="G2916" i="18"/>
  <c r="H2906" i="18"/>
  <c r="G2906" i="18"/>
  <c r="H2892" i="18"/>
  <c r="G2892" i="18"/>
  <c r="H2888" i="18"/>
  <c r="G2888" i="18"/>
  <c r="H2864" i="18"/>
  <c r="G2864" i="18"/>
  <c r="H2852" i="18"/>
  <c r="G2852" i="18"/>
  <c r="G2842" i="18"/>
  <c r="H2828" i="18"/>
  <c r="G2828" i="18"/>
  <c r="H2824" i="18"/>
  <c r="G2824" i="18"/>
  <c r="G2812" i="18"/>
  <c r="H2796" i="18"/>
  <c r="G2796" i="18"/>
  <c r="H2773" i="18"/>
  <c r="G2773" i="18"/>
  <c r="H2757" i="18"/>
  <c r="G2757" i="18"/>
  <c r="H2741" i="18"/>
  <c r="G2741" i="18"/>
  <c r="H2725" i="18"/>
  <c r="G2725" i="18"/>
  <c r="H2709" i="18"/>
  <c r="G2709" i="18"/>
  <c r="H2693" i="18"/>
  <c r="G2693" i="18"/>
  <c r="H2677" i="18"/>
  <c r="G2677" i="18"/>
  <c r="G2658" i="18"/>
  <c r="H2658" i="18"/>
  <c r="G2654" i="18"/>
  <c r="H2654" i="18"/>
  <c r="H2649" i="18"/>
  <c r="H2381" i="18"/>
  <c r="G2381" i="18"/>
  <c r="G2374" i="18"/>
  <c r="H2374" i="18"/>
  <c r="G2365" i="18"/>
  <c r="G2358" i="18"/>
  <c r="H2358" i="18"/>
  <c r="H2349" i="18"/>
  <c r="G2349" i="18"/>
  <c r="G2342" i="18"/>
  <c r="H2342" i="18"/>
  <c r="G2326" i="18"/>
  <c r="H2326" i="18"/>
  <c r="H2317" i="18"/>
  <c r="G2317" i="18"/>
  <c r="G2310" i="18"/>
  <c r="H2310" i="18"/>
  <c r="H2301" i="18"/>
  <c r="G2301" i="18"/>
  <c r="G2294" i="18"/>
  <c r="H2294" i="18"/>
  <c r="G2285" i="18"/>
  <c r="G2278" i="18"/>
  <c r="H2278" i="18"/>
  <c r="G2262" i="18"/>
  <c r="H2262" i="18"/>
  <c r="H2253" i="18"/>
  <c r="G2253" i="18"/>
  <c r="G2246" i="18"/>
  <c r="H2246" i="18"/>
  <c r="H2237" i="18"/>
  <c r="G2237" i="18"/>
  <c r="G2230" i="18"/>
  <c r="H2230" i="18"/>
  <c r="G2214" i="18"/>
  <c r="H2214" i="18"/>
  <c r="G2205" i="18"/>
  <c r="G2198" i="18"/>
  <c r="H2198" i="18"/>
  <c r="H2189" i="18"/>
  <c r="G2189" i="18"/>
  <c r="G2182" i="18"/>
  <c r="H2182" i="18"/>
  <c r="G2166" i="18"/>
  <c r="H2166" i="18"/>
  <c r="G2157" i="18"/>
  <c r="G2150" i="18"/>
  <c r="H2150" i="18"/>
  <c r="H2141" i="18"/>
  <c r="G2141" i="18"/>
  <c r="G2134" i="18"/>
  <c r="H2134" i="18"/>
  <c r="H2125" i="18"/>
  <c r="G2125" i="18"/>
  <c r="H2109" i="18"/>
  <c r="G2109" i="18"/>
  <c r="G2102" i="18"/>
  <c r="H2102" i="18"/>
  <c r="H2093" i="18"/>
  <c r="G2093" i="18"/>
  <c r="G2086" i="18"/>
  <c r="H2086" i="18"/>
  <c r="H2077" i="18"/>
  <c r="G2077" i="18"/>
  <c r="G2070" i="18"/>
  <c r="H2070" i="18"/>
  <c r="G2061" i="18"/>
  <c r="G2054" i="18"/>
  <c r="H2054" i="18"/>
  <c r="H2045" i="18"/>
  <c r="G2045" i="18"/>
  <c r="G2038" i="18"/>
  <c r="H2038" i="18"/>
  <c r="G2029" i="18"/>
  <c r="G2022" i="18"/>
  <c r="H2022" i="18"/>
  <c r="G2006" i="18"/>
  <c r="H2006" i="18"/>
  <c r="H1997" i="18"/>
  <c r="G1997" i="18"/>
  <c r="G1990" i="18"/>
  <c r="H1990" i="18"/>
  <c r="G1974" i="18"/>
  <c r="H1974" i="18"/>
  <c r="H1965" i="18"/>
  <c r="G1965" i="18"/>
  <c r="G1958" i="18"/>
  <c r="H1958" i="18"/>
  <c r="H1949" i="18"/>
  <c r="G1949" i="18"/>
  <c r="G1942" i="18"/>
  <c r="H1942" i="18"/>
  <c r="G1926" i="18"/>
  <c r="H1926" i="18"/>
  <c r="H1917" i="18"/>
  <c r="G1917" i="18"/>
  <c r="G1910" i="18"/>
  <c r="H1910" i="18"/>
  <c r="G1901" i="18"/>
  <c r="G1894" i="18"/>
  <c r="H1894" i="18"/>
  <c r="G1885" i="18"/>
  <c r="G1878" i="18"/>
  <c r="H1878" i="18"/>
  <c r="H1869" i="18"/>
  <c r="G1869" i="18"/>
  <c r="G1862" i="18"/>
  <c r="H1862" i="18"/>
  <c r="G1846" i="18"/>
  <c r="H1846" i="18"/>
  <c r="H1837" i="18"/>
  <c r="G1837" i="18"/>
  <c r="G1830" i="18"/>
  <c r="H1830" i="18"/>
  <c r="H1821" i="18"/>
  <c r="G1821" i="18"/>
  <c r="H1816" i="18"/>
  <c r="G1816" i="18"/>
  <c r="H1814" i="18"/>
  <c r="G1814" i="18"/>
  <c r="H1800" i="18"/>
  <c r="G1800" i="18"/>
  <c r="H1798" i="18"/>
  <c r="G1798" i="18"/>
  <c r="H1789" i="18"/>
  <c r="G1789" i="18"/>
  <c r="H1784" i="18"/>
  <c r="H1773" i="18"/>
  <c r="G1773" i="18"/>
  <c r="G1768" i="18"/>
  <c r="H1766" i="18"/>
  <c r="G1766" i="18"/>
  <c r="H1757" i="18"/>
  <c r="G1757" i="18"/>
  <c r="H1752" i="18"/>
  <c r="G1752" i="18"/>
  <c r="H1750" i="18"/>
  <c r="G1750" i="18"/>
  <c r="H1741" i="18"/>
  <c r="G1741" i="18"/>
  <c r="H1734" i="18"/>
  <c r="G1734" i="18"/>
  <c r="G1725" i="18"/>
  <c r="G1705" i="18"/>
  <c r="H1705" i="18"/>
  <c r="G1703" i="18"/>
  <c r="H1703" i="18"/>
  <c r="G1693" i="18"/>
  <c r="G1673" i="18"/>
  <c r="H1673" i="18"/>
  <c r="G1671" i="18"/>
  <c r="H1671" i="18"/>
  <c r="H1670" i="18"/>
  <c r="G1670" i="18"/>
  <c r="G1661" i="18"/>
  <c r="G1641" i="18"/>
  <c r="H1641" i="18"/>
  <c r="G1639" i="18"/>
  <c r="H1639" i="18"/>
  <c r="G1609" i="18"/>
  <c r="H1609" i="18"/>
  <c r="G1607" i="18"/>
  <c r="H1607" i="18"/>
  <c r="G1606" i="18"/>
  <c r="G1597" i="18"/>
  <c r="H1597" i="18"/>
  <c r="H1577" i="18"/>
  <c r="G1575" i="18"/>
  <c r="H1575" i="18"/>
  <c r="H1574" i="18"/>
  <c r="G1574" i="18"/>
  <c r="H1554" i="18"/>
  <c r="G1554" i="18"/>
  <c r="H1550" i="18"/>
  <c r="G1550" i="18"/>
  <c r="H1547" i="18"/>
  <c r="G1537" i="18"/>
  <c r="H1537" i="18"/>
  <c r="G1535" i="18"/>
  <c r="H1535" i="18"/>
  <c r="H1530" i="18"/>
  <c r="G1530" i="18"/>
  <c r="H1518" i="18"/>
  <c r="G1497" i="18"/>
  <c r="H1497" i="18"/>
  <c r="G1495" i="18"/>
  <c r="H1494" i="18"/>
  <c r="G1494" i="18"/>
  <c r="H1485" i="18"/>
  <c r="G1465" i="18"/>
  <c r="H1465" i="18"/>
  <c r="G1463" i="18"/>
  <c r="H1463" i="18"/>
  <c r="H1462" i="18"/>
  <c r="G1462" i="18"/>
  <c r="G1453" i="18"/>
  <c r="H1453" i="18"/>
  <c r="H1438" i="18"/>
  <c r="G1438" i="18"/>
  <c r="H1435" i="18"/>
  <c r="G1423" i="18"/>
  <c r="H1423" i="18"/>
  <c r="H1410" i="18"/>
  <c r="G1410" i="18"/>
  <c r="G1406" i="18"/>
  <c r="H1406" i="18"/>
  <c r="G1393" i="18"/>
  <c r="H1393" i="18"/>
  <c r="G1391" i="18"/>
  <c r="H1391" i="18"/>
  <c r="G1385" i="18"/>
  <c r="H1385" i="18"/>
  <c r="H1364" i="18"/>
  <c r="G1364" i="18"/>
  <c r="H1339" i="18"/>
  <c r="G1339" i="18"/>
  <c r="G1333" i="18"/>
  <c r="H1331" i="18"/>
  <c r="G1331" i="18"/>
  <c r="H1326" i="18"/>
  <c r="G1326" i="18"/>
  <c r="H1323" i="18"/>
  <c r="G1323" i="18"/>
  <c r="G1319" i="18"/>
  <c r="H1311" i="18"/>
  <c r="G1311" i="18"/>
  <c r="H1310" i="18"/>
  <c r="G1310" i="18"/>
  <c r="H1293" i="18"/>
  <c r="G1293" i="18"/>
  <c r="H1281" i="18"/>
  <c r="G1281" i="18"/>
  <c r="H1279" i="18"/>
  <c r="G1279" i="18"/>
  <c r="H1259" i="18"/>
  <c r="G1259" i="18"/>
  <c r="H1249" i="18"/>
  <c r="G1249" i="18"/>
  <c r="H1247" i="18"/>
  <c r="H1246" i="18"/>
  <c r="G1246" i="18"/>
  <c r="H1227" i="18"/>
  <c r="G1227" i="18"/>
  <c r="H1217" i="18"/>
  <c r="H1209" i="18"/>
  <c r="G1209" i="18"/>
  <c r="H1202" i="18"/>
  <c r="G1202" i="18"/>
  <c r="H1201" i="18"/>
  <c r="G1201" i="18"/>
  <c r="H1193" i="18"/>
  <c r="G1186" i="18"/>
  <c r="H1177" i="18"/>
  <c r="G1177" i="18"/>
  <c r="H1170" i="18"/>
  <c r="G1170" i="18"/>
  <c r="H1169" i="18"/>
  <c r="G1169" i="18"/>
  <c r="H1161" i="18"/>
  <c r="G1161" i="18"/>
  <c r="G1154" i="18"/>
  <c r="H1153" i="18"/>
  <c r="H1145" i="18"/>
  <c r="G1145" i="18"/>
  <c r="H1138" i="18"/>
  <c r="G1138" i="18"/>
  <c r="H1137" i="18"/>
  <c r="G1137" i="18"/>
  <c r="H1129" i="18"/>
  <c r="G1129" i="18"/>
  <c r="H1122" i="18"/>
  <c r="H1121" i="18"/>
  <c r="G1121" i="18"/>
  <c r="H1106" i="18"/>
  <c r="G1106" i="18"/>
  <c r="H1105" i="18"/>
  <c r="G1105" i="18"/>
  <c r="H1090" i="18"/>
  <c r="G1090" i="18"/>
  <c r="H1089" i="18"/>
  <c r="G1089" i="18"/>
  <c r="H1081" i="18"/>
  <c r="G1081" i="18"/>
  <c r="H1073" i="18"/>
  <c r="G1073" i="18"/>
  <c r="H1065" i="18"/>
  <c r="G1065" i="18"/>
  <c r="G1058" i="18"/>
  <c r="H1057" i="18"/>
  <c r="G1057" i="18"/>
  <c r="H1049" i="18"/>
  <c r="G1049" i="18"/>
  <c r="H1042" i="18"/>
  <c r="G1042" i="18"/>
  <c r="H1041" i="18"/>
  <c r="G1041" i="18"/>
  <c r="H1033" i="18"/>
  <c r="G1033" i="18"/>
  <c r="H1026" i="18"/>
  <c r="G1026" i="18"/>
  <c r="H1025" i="18"/>
  <c r="G1025" i="18"/>
  <c r="H1017" i="18"/>
  <c r="G1017" i="18"/>
  <c r="H1010" i="18"/>
  <c r="G1010" i="18"/>
  <c r="H1009" i="18"/>
  <c r="G1009" i="18"/>
  <c r="H1001" i="18"/>
  <c r="G1001" i="18"/>
  <c r="H994" i="18"/>
  <c r="G994" i="18"/>
  <c r="H993" i="18"/>
  <c r="G993" i="18"/>
  <c r="H985" i="18"/>
  <c r="G985" i="18"/>
  <c r="H978" i="18"/>
  <c r="G978" i="18"/>
  <c r="H977" i="18"/>
  <c r="G977" i="18"/>
  <c r="H969" i="18"/>
  <c r="G969" i="18"/>
  <c r="H962" i="18"/>
  <c r="G962" i="18"/>
  <c r="H961" i="18"/>
  <c r="G961" i="18"/>
  <c r="G954" i="18"/>
  <c r="H953" i="18"/>
  <c r="G953" i="18"/>
  <c r="H946" i="18"/>
  <c r="G946" i="18"/>
  <c r="H945" i="18"/>
  <c r="G945" i="18"/>
  <c r="G938" i="18"/>
  <c r="H937" i="18"/>
  <c r="G937" i="18"/>
  <c r="H930" i="18"/>
  <c r="G930" i="18"/>
  <c r="H929" i="18"/>
  <c r="G929" i="18"/>
  <c r="H921" i="18"/>
  <c r="G921" i="18"/>
  <c r="H914" i="18"/>
  <c r="G914" i="18"/>
  <c r="G906" i="18"/>
  <c r="H898" i="18"/>
  <c r="G898" i="18"/>
  <c r="H897" i="18"/>
  <c r="G897" i="18"/>
  <c r="H890" i="18"/>
  <c r="G890" i="18"/>
  <c r="H889" i="18"/>
  <c r="G889" i="18"/>
  <c r="H882" i="18"/>
  <c r="G882" i="18"/>
  <c r="G881" i="18"/>
  <c r="H881" i="18"/>
  <c r="G874" i="18"/>
  <c r="G873" i="18"/>
  <c r="H873" i="18"/>
  <c r="H856" i="18"/>
  <c r="G856" i="18"/>
  <c r="G855" i="18"/>
  <c r="H855" i="18"/>
  <c r="G853" i="18"/>
  <c r="H853" i="18"/>
  <c r="H846" i="18"/>
  <c r="G846" i="18"/>
  <c r="G841" i="18"/>
  <c r="H841" i="18"/>
  <c r="G829" i="18"/>
  <c r="H829" i="18"/>
  <c r="G826" i="18"/>
  <c r="H816" i="18"/>
  <c r="G814" i="18"/>
  <c r="G809" i="18"/>
  <c r="H809" i="18"/>
  <c r="G801" i="18"/>
  <c r="H801" i="18"/>
  <c r="G796" i="18"/>
  <c r="G781" i="18"/>
  <c r="H778" i="18"/>
  <c r="G778" i="18"/>
  <c r="G773" i="18"/>
  <c r="H773" i="18"/>
  <c r="H765" i="18"/>
  <c r="G757" i="18"/>
  <c r="G749" i="18"/>
  <c r="H749" i="18"/>
  <c r="G741" i="18"/>
  <c r="H741" i="18"/>
  <c r="H736" i="18"/>
  <c r="G725" i="18"/>
  <c r="H725" i="18"/>
  <c r="H720" i="18"/>
  <c r="G720" i="18"/>
  <c r="G709" i="18"/>
  <c r="H709" i="18"/>
  <c r="H704" i="18"/>
  <c r="G704" i="18"/>
  <c r="G693" i="18"/>
  <c r="H693" i="18"/>
  <c r="G677" i="18"/>
  <c r="H677" i="18"/>
  <c r="H672" i="18"/>
  <c r="H656" i="18"/>
  <c r="G656" i="18"/>
  <c r="H645" i="18"/>
  <c r="G645" i="18"/>
  <c r="H640" i="18"/>
  <c r="G640" i="18"/>
  <c r="H629" i="18"/>
  <c r="H624" i="18"/>
  <c r="G624" i="18"/>
  <c r="G613" i="18"/>
  <c r="H608" i="18"/>
  <c r="G608" i="18"/>
  <c r="H597" i="18"/>
  <c r="G597" i="18"/>
  <c r="H592" i="18"/>
  <c r="G592" i="18"/>
  <c r="H576" i="18"/>
  <c r="G576" i="18"/>
  <c r="H565" i="18"/>
  <c r="G565" i="18"/>
  <c r="H560" i="18"/>
  <c r="G560" i="18"/>
  <c r="H549" i="18"/>
  <c r="H544" i="18"/>
  <c r="G544" i="18"/>
  <c r="H533" i="18"/>
  <c r="G533" i="18"/>
  <c r="H517" i="18"/>
  <c r="G517" i="18"/>
  <c r="H512" i="18"/>
  <c r="G512" i="18"/>
  <c r="H488" i="18"/>
  <c r="G488" i="18"/>
  <c r="H487" i="18"/>
  <c r="H486" i="18"/>
  <c r="G486" i="18"/>
  <c r="H485" i="18"/>
  <c r="G485" i="18"/>
  <c r="H456" i="18"/>
  <c r="G456" i="18"/>
  <c r="H455" i="18"/>
  <c r="G455" i="18"/>
  <c r="H454" i="18"/>
  <c r="G454" i="18"/>
  <c r="H453" i="18"/>
  <c r="G453" i="18"/>
  <c r="G436" i="18"/>
  <c r="H436" i="18"/>
  <c r="G435" i="18"/>
  <c r="H428" i="18"/>
  <c r="G428" i="18"/>
  <c r="H420" i="18"/>
  <c r="G420" i="18"/>
  <c r="G419" i="18"/>
  <c r="H419" i="18"/>
  <c r="H412" i="18"/>
  <c r="G412" i="18"/>
  <c r="G404" i="18"/>
  <c r="H404" i="18"/>
  <c r="G403" i="18"/>
  <c r="H403" i="18"/>
  <c r="H396" i="18"/>
  <c r="G396" i="18"/>
  <c r="G395" i="18"/>
  <c r="H395" i="18"/>
  <c r="H388" i="18"/>
  <c r="G388" i="18"/>
  <c r="H380" i="18"/>
  <c r="G379" i="18"/>
  <c r="G372" i="18"/>
  <c r="H372" i="18"/>
  <c r="G364" i="18"/>
  <c r="H364" i="18"/>
  <c r="G363" i="18"/>
  <c r="G347" i="18"/>
  <c r="H347" i="18"/>
  <c r="G332" i="18"/>
  <c r="H332" i="18"/>
  <c r="G324" i="18"/>
  <c r="H324" i="18"/>
  <c r="G323" i="18"/>
  <c r="H323" i="18"/>
  <c r="H318" i="18"/>
  <c r="G318" i="18"/>
  <c r="G315" i="18"/>
  <c r="H315" i="18"/>
  <c r="G311" i="18"/>
  <c r="G308" i="18"/>
  <c r="H308" i="18"/>
  <c r="H294" i="18"/>
  <c r="G294" i="18"/>
  <c r="G289" i="18"/>
  <c r="H289" i="18"/>
  <c r="G284" i="18"/>
  <c r="H284" i="18"/>
  <c r="H166" i="18"/>
  <c r="G166" i="18"/>
  <c r="H165" i="18"/>
  <c r="G165" i="18"/>
  <c r="H159" i="18"/>
  <c r="G159" i="18"/>
  <c r="H156" i="18"/>
  <c r="H139" i="18"/>
  <c r="G139" i="18"/>
  <c r="H131" i="18"/>
  <c r="G123" i="18"/>
  <c r="H115" i="18"/>
  <c r="H99" i="18"/>
  <c r="G99" i="18"/>
  <c r="H67" i="18"/>
  <c r="G67" i="18"/>
  <c r="G51" i="18"/>
  <c r="H35" i="18"/>
  <c r="H19" i="18"/>
  <c r="G19" i="18"/>
  <c r="G3" i="18"/>
  <c r="G2977" i="18"/>
  <c r="G2873" i="18"/>
  <c r="H2784" i="18"/>
  <c r="H2768" i="18"/>
  <c r="H2752" i="18"/>
  <c r="H2736" i="18"/>
  <c r="H2720" i="18"/>
  <c r="H2008" i="18"/>
  <c r="H1992" i="18"/>
  <c r="H1976" i="18"/>
  <c r="H1960" i="18"/>
  <c r="H1912" i="18"/>
  <c r="H1896" i="18"/>
  <c r="H1880" i="18"/>
  <c r="H1864" i="18"/>
  <c r="H1848" i="18"/>
  <c r="H1832" i="18"/>
  <c r="G1736" i="18"/>
  <c r="G1712" i="18"/>
  <c r="G1640" i="18"/>
  <c r="G1584" i="18"/>
  <c r="G1536" i="18"/>
  <c r="G1464" i="18"/>
  <c r="G1194" i="18"/>
  <c r="G1130" i="18"/>
  <c r="G1066" i="18"/>
  <c r="G1002" i="18"/>
  <c r="G495" i="18"/>
  <c r="H2996" i="18"/>
  <c r="G2996" i="18"/>
  <c r="H2968" i="18"/>
  <c r="G2968" i="18"/>
  <c r="H2962" i="18"/>
  <c r="G2962" i="18"/>
  <c r="H2944" i="18"/>
  <c r="G2944" i="18"/>
  <c r="H2898" i="18"/>
  <c r="G2898" i="18"/>
  <c r="H2880" i="18"/>
  <c r="G2880" i="18"/>
  <c r="H2858" i="18"/>
  <c r="G2858" i="18"/>
  <c r="H2844" i="18"/>
  <c r="G2844" i="18"/>
  <c r="H2816" i="18"/>
  <c r="G2816" i="18"/>
  <c r="H2800" i="18"/>
  <c r="G2800" i="18"/>
  <c r="H2697" i="18"/>
  <c r="G2697" i="18"/>
  <c r="H2681" i="18"/>
  <c r="G2681" i="18"/>
  <c r="H2665" i="18"/>
  <c r="G2665" i="18"/>
  <c r="H2637" i="18"/>
  <c r="G2637" i="18"/>
  <c r="G2634" i="18"/>
  <c r="H2634" i="18"/>
  <c r="H2629" i="18"/>
  <c r="G2629" i="18"/>
  <c r="G2622" i="18"/>
  <c r="H2622" i="18"/>
  <c r="H2621" i="18"/>
  <c r="G2621" i="18"/>
  <c r="G2614" i="18"/>
  <c r="H2614" i="18"/>
  <c r="H2613" i="18"/>
  <c r="G2613" i="18"/>
  <c r="G2606" i="18"/>
  <c r="H2606" i="18"/>
  <c r="H2605" i="18"/>
  <c r="G2605" i="18"/>
  <c r="G2598" i="18"/>
  <c r="H2598" i="18"/>
  <c r="H2597" i="18"/>
  <c r="G2597" i="18"/>
  <c r="H2589" i="18"/>
  <c r="G2589" i="18"/>
  <c r="G2582" i="18"/>
  <c r="H2582" i="18"/>
  <c r="G2574" i="18"/>
  <c r="H2574" i="18"/>
  <c r="H2573" i="18"/>
  <c r="G2573" i="18"/>
  <c r="G805" i="18"/>
  <c r="H805" i="18"/>
  <c r="G793" i="18"/>
  <c r="H793" i="18"/>
  <c r="H784" i="18"/>
  <c r="G784" i="18"/>
  <c r="H772" i="18"/>
  <c r="G772" i="18"/>
  <c r="H764" i="18"/>
  <c r="G764" i="18"/>
  <c r="H748" i="18"/>
  <c r="G748" i="18"/>
  <c r="H740" i="18"/>
  <c r="G740" i="18"/>
  <c r="G729" i="18"/>
  <c r="H729" i="18"/>
  <c r="G722" i="18"/>
  <c r="H722" i="18"/>
  <c r="G692" i="18"/>
  <c r="G681" i="18"/>
  <c r="H681" i="18"/>
  <c r="H660" i="18"/>
  <c r="G660" i="18"/>
  <c r="G642" i="18"/>
  <c r="H642" i="18"/>
  <c r="G610" i="18"/>
  <c r="H610" i="18"/>
  <c r="H596" i="18"/>
  <c r="G596" i="18"/>
  <c r="G546" i="18"/>
  <c r="H546" i="18"/>
  <c r="G514" i="18"/>
  <c r="H514" i="18"/>
  <c r="G500" i="18"/>
  <c r="H493" i="18"/>
  <c r="G493" i="18"/>
  <c r="H480" i="18"/>
  <c r="G468" i="18"/>
  <c r="H461" i="18"/>
  <c r="G461" i="18"/>
  <c r="G444" i="18"/>
  <c r="H444" i="18"/>
  <c r="G369" i="18"/>
  <c r="H369" i="18"/>
  <c r="H353" i="18"/>
  <c r="G337" i="18"/>
  <c r="H337" i="18"/>
  <c r="H321" i="18"/>
  <c r="H305" i="18"/>
  <c r="G287" i="18"/>
  <c r="H287" i="18"/>
  <c r="G276" i="18"/>
  <c r="H276" i="18"/>
  <c r="G274" i="18"/>
  <c r="H274" i="18"/>
  <c r="G263" i="18"/>
  <c r="H263" i="18"/>
  <c r="G258" i="18"/>
  <c r="H258" i="18"/>
  <c r="H247" i="18"/>
  <c r="H228" i="18"/>
  <c r="G228" i="18"/>
  <c r="G225" i="18"/>
  <c r="H225" i="18"/>
  <c r="G215" i="18"/>
  <c r="H215" i="18"/>
  <c r="H210" i="18"/>
  <c r="G210" i="18"/>
  <c r="H204" i="18"/>
  <c r="G204" i="18"/>
  <c r="H196" i="18"/>
  <c r="G196" i="18"/>
  <c r="G193" i="18"/>
  <c r="H193" i="18"/>
  <c r="H188" i="18"/>
  <c r="G188" i="18"/>
  <c r="G177" i="18"/>
  <c r="H177" i="18"/>
  <c r="H172" i="18"/>
  <c r="G172" i="18"/>
  <c r="G158" i="18"/>
  <c r="H158" i="18"/>
  <c r="G146" i="18"/>
  <c r="H146" i="18"/>
  <c r="G138" i="18"/>
  <c r="H138" i="18"/>
  <c r="H121" i="18"/>
  <c r="G121" i="18"/>
  <c r="H113" i="18"/>
  <c r="H90" i="18"/>
  <c r="G90" i="18"/>
  <c r="H82" i="18"/>
  <c r="G82" i="18"/>
  <c r="G74" i="18"/>
  <c r="G58" i="18"/>
  <c r="H49" i="18"/>
  <c r="G49" i="18"/>
  <c r="G34" i="18"/>
  <c r="H26" i="18"/>
  <c r="G26" i="18"/>
  <c r="H18" i="18"/>
  <c r="G18" i="18"/>
  <c r="H2704" i="18"/>
  <c r="H2616" i="18"/>
  <c r="H2600" i="18"/>
  <c r="H2584" i="18"/>
  <c r="H2568" i="18"/>
  <c r="H2560" i="18"/>
  <c r="H2528" i="18"/>
  <c r="H2504" i="18"/>
  <c r="H2488" i="18"/>
  <c r="H2464" i="18"/>
  <c r="H2432" i="18"/>
  <c r="H2416" i="18"/>
  <c r="G564" i="18"/>
  <c r="H2999" i="18"/>
  <c r="H2995" i="18"/>
  <c r="H2991" i="18"/>
  <c r="H2987" i="18"/>
  <c r="H2979" i="18"/>
  <c r="H2975" i="18"/>
  <c r="H2951" i="18"/>
  <c r="H2939" i="18"/>
  <c r="H2935" i="18"/>
  <c r="H2927" i="18"/>
  <c r="H2923" i="18"/>
  <c r="H2915" i="18"/>
  <c r="H2911" i="18"/>
  <c r="H2887" i="18"/>
  <c r="H2875" i="18"/>
  <c r="H2871" i="18"/>
  <c r="H2867" i="18"/>
  <c r="H2863" i="18"/>
  <c r="H2851" i="18"/>
  <c r="H2847" i="18"/>
  <c r="H2823" i="18"/>
  <c r="G2761" i="18"/>
  <c r="G2745" i="18"/>
  <c r="G2729" i="18"/>
  <c r="G2713" i="18"/>
  <c r="H2684" i="18"/>
  <c r="H2668" i="18"/>
  <c r="H2644" i="18"/>
  <c r="H2380" i="18"/>
  <c r="H2364" i="18"/>
  <c r="H2332" i="18"/>
  <c r="H2316" i="18"/>
  <c r="H2300" i="18"/>
  <c r="H2284" i="18"/>
  <c r="H2268" i="18"/>
  <c r="H2252" i="18"/>
  <c r="H2220" i="18"/>
  <c r="H2204" i="18"/>
  <c r="H2188" i="18"/>
  <c r="H2172" i="18"/>
  <c r="H2108" i="18"/>
  <c r="H2092" i="18"/>
  <c r="H2076" i="18"/>
  <c r="H2060" i="18"/>
  <c r="H2044" i="18"/>
  <c r="H2028" i="18"/>
  <c r="G1560" i="18"/>
  <c r="G1424" i="18"/>
  <c r="G1704" i="18"/>
  <c r="G1648" i="18"/>
  <c r="G1576" i="18"/>
  <c r="G1528" i="18"/>
  <c r="G1472" i="18"/>
  <c r="G1098" i="18"/>
  <c r="G1034" i="18"/>
  <c r="H1824" i="18"/>
  <c r="G1824" i="18"/>
  <c r="H1822" i="18"/>
  <c r="G1822" i="18"/>
  <c r="H1808" i="18"/>
  <c r="G1808" i="18"/>
  <c r="H1806" i="18"/>
  <c r="G1806" i="18"/>
  <c r="H1792" i="18"/>
  <c r="G1792" i="18"/>
  <c r="H1790" i="18"/>
  <c r="G1790" i="18"/>
  <c r="H1774" i="18"/>
  <c r="G1774" i="18"/>
  <c r="H1760" i="18"/>
  <c r="G1760" i="18"/>
  <c r="H1758" i="18"/>
  <c r="G1758" i="18"/>
  <c r="H1744" i="18"/>
  <c r="G1744" i="18"/>
  <c r="H1742" i="18"/>
  <c r="G1742" i="18"/>
  <c r="G1719" i="18"/>
  <c r="H1719" i="18"/>
  <c r="H1718" i="18"/>
  <c r="G1718" i="18"/>
  <c r="H1686" i="18"/>
  <c r="G1686" i="18"/>
  <c r="G1654" i="18"/>
  <c r="G1623" i="18"/>
  <c r="H1623" i="18"/>
  <c r="H1590" i="18"/>
  <c r="G1590" i="18"/>
  <c r="H1566" i="18"/>
  <c r="G1566" i="18"/>
  <c r="G1551" i="18"/>
  <c r="H1551" i="18"/>
  <c r="H1534" i="18"/>
  <c r="G1534" i="18"/>
  <c r="G1519" i="18"/>
  <c r="H1519" i="18"/>
  <c r="G1514" i="18"/>
  <c r="G1479" i="18"/>
  <c r="H1479" i="18"/>
  <c r="H1446" i="18"/>
  <c r="G1446" i="18"/>
  <c r="G1439" i="18"/>
  <c r="H1439" i="18"/>
  <c r="H1434" i="18"/>
  <c r="G1434" i="18"/>
  <c r="G1426" i="18"/>
  <c r="H1422" i="18"/>
  <c r="G1422" i="18"/>
  <c r="G1409" i="18"/>
  <c r="H1409" i="18"/>
  <c r="G1407" i="18"/>
  <c r="H1407" i="18"/>
  <c r="G1402" i="18"/>
  <c r="G1375" i="18"/>
  <c r="H1375" i="18"/>
  <c r="G1349" i="18"/>
  <c r="H1349" i="18"/>
  <c r="G1347" i="18"/>
  <c r="H1347" i="18"/>
  <c r="H1345" i="18"/>
  <c r="G1345" i="18"/>
  <c r="H1334" i="18"/>
  <c r="G1334" i="18"/>
  <c r="G1327" i="18"/>
  <c r="H1321" i="18"/>
  <c r="H1309" i="18"/>
  <c r="G1309" i="18"/>
  <c r="H1307" i="18"/>
  <c r="G1307" i="18"/>
  <c r="H1297" i="18"/>
  <c r="G1297" i="18"/>
  <c r="H1294" i="18"/>
  <c r="G1294" i="18"/>
  <c r="H1277" i="18"/>
  <c r="G1277" i="18"/>
  <c r="H1275" i="18"/>
  <c r="G1275" i="18"/>
  <c r="H1265" i="18"/>
  <c r="G1265" i="18"/>
  <c r="H1263" i="18"/>
  <c r="G1263" i="18"/>
  <c r="H1262" i="18"/>
  <c r="G1262" i="18"/>
  <c r="H1245" i="18"/>
  <c r="H1243" i="18"/>
  <c r="G1243" i="18"/>
  <c r="H1231" i="18"/>
  <c r="G1231" i="18"/>
  <c r="H1230" i="18"/>
  <c r="G1230" i="18"/>
  <c r="H1214" i="18"/>
  <c r="H1213" i="18"/>
  <c r="G1213" i="18"/>
  <c r="H1206" i="18"/>
  <c r="G1206" i="18"/>
  <c r="H1205" i="18"/>
  <c r="G1205" i="18"/>
  <c r="H1198" i="18"/>
  <c r="G1198" i="18"/>
  <c r="H1197" i="18"/>
  <c r="G1197" i="18"/>
  <c r="H1190" i="18"/>
  <c r="H1189" i="18"/>
  <c r="G1189" i="18"/>
  <c r="H1182" i="18"/>
  <c r="G1182" i="18"/>
  <c r="G1181" i="18"/>
  <c r="H1173" i="18"/>
  <c r="G1173" i="18"/>
  <c r="H1166" i="18"/>
  <c r="H1158" i="18"/>
  <c r="G1158" i="18"/>
  <c r="H1157" i="18"/>
  <c r="G1157" i="18"/>
  <c r="H1149" i="18"/>
  <c r="G1149" i="18"/>
  <c r="H1142" i="18"/>
  <c r="G1142" i="18"/>
  <c r="H1141" i="18"/>
  <c r="G1141" i="18"/>
  <c r="H1134" i="18"/>
  <c r="G1134" i="18"/>
  <c r="H1126" i="18"/>
  <c r="G1126" i="18"/>
  <c r="G1117" i="18"/>
  <c r="H1109" i="18"/>
  <c r="G1109" i="18"/>
  <c r="H1102" i="18"/>
  <c r="G1102" i="18"/>
  <c r="H1101" i="18"/>
  <c r="G1101" i="18"/>
  <c r="H1093" i="18"/>
  <c r="G1093" i="18"/>
  <c r="H1086" i="18"/>
  <c r="G1086" i="18"/>
  <c r="H1085" i="18"/>
  <c r="G1085" i="18"/>
  <c r="H1078" i="18"/>
  <c r="G1078" i="18"/>
  <c r="H1077" i="18"/>
  <c r="G1077" i="18"/>
  <c r="H1069" i="18"/>
  <c r="G1069" i="18"/>
  <c r="H1062" i="18"/>
  <c r="H1061" i="18"/>
  <c r="G1061" i="18"/>
  <c r="H1054" i="18"/>
  <c r="G1054" i="18"/>
  <c r="H1053" i="18"/>
  <c r="H1045" i="18"/>
  <c r="G1045" i="18"/>
  <c r="H1038" i="18"/>
  <c r="G1038" i="18"/>
  <c r="H1037" i="18"/>
  <c r="G1037" i="18"/>
  <c r="H1029" i="18"/>
  <c r="G1029" i="18"/>
  <c r="H1022" i="18"/>
  <c r="H1021" i="18"/>
  <c r="G1021" i="18"/>
  <c r="H1013" i="18"/>
  <c r="G1013" i="18"/>
  <c r="H1006" i="18"/>
  <c r="G1006" i="18"/>
  <c r="H1005" i="18"/>
  <c r="G1005" i="18"/>
  <c r="H997" i="18"/>
  <c r="G997" i="18"/>
  <c r="H990" i="18"/>
  <c r="G990" i="18"/>
  <c r="H989" i="18"/>
  <c r="G989" i="18"/>
  <c r="H981" i="18"/>
  <c r="G981" i="18"/>
  <c r="H974" i="18"/>
  <c r="H973" i="18"/>
  <c r="G973" i="18"/>
  <c r="G965" i="18"/>
  <c r="H965" i="18"/>
  <c r="H958" i="18"/>
  <c r="G958" i="18"/>
  <c r="G957" i="18"/>
  <c r="H957" i="18"/>
  <c r="G941" i="18"/>
  <c r="H941" i="18"/>
  <c r="G933" i="18"/>
  <c r="H933" i="18"/>
  <c r="G925" i="18"/>
  <c r="H925" i="18"/>
  <c r="G901" i="18"/>
  <c r="H901" i="18"/>
  <c r="H894" i="18"/>
  <c r="G894" i="18"/>
  <c r="G893" i="18"/>
  <c r="H893" i="18"/>
  <c r="H886" i="18"/>
  <c r="G886" i="18"/>
  <c r="H878" i="18"/>
  <c r="G878" i="18"/>
  <c r="G869" i="18"/>
  <c r="H869" i="18"/>
  <c r="H860" i="18"/>
  <c r="G860" i="18"/>
  <c r="H834" i="18"/>
  <c r="H832" i="18"/>
  <c r="G832" i="18"/>
  <c r="H830" i="18"/>
  <c r="G830" i="18"/>
  <c r="G817" i="18"/>
  <c r="H817" i="18"/>
  <c r="H802" i="18"/>
  <c r="G802" i="18"/>
  <c r="G799" i="18"/>
  <c r="H799" i="18"/>
  <c r="G792" i="18"/>
  <c r="H782" i="18"/>
  <c r="G782" i="18"/>
  <c r="G777" i="18"/>
  <c r="G769" i="18"/>
  <c r="G753" i="18"/>
  <c r="H753" i="18"/>
  <c r="G733" i="18"/>
  <c r="H733" i="18"/>
  <c r="G728" i="18"/>
  <c r="G712" i="18"/>
  <c r="H712" i="18"/>
  <c r="G696" i="18"/>
  <c r="H696" i="18"/>
  <c r="G669" i="18"/>
  <c r="H669" i="18"/>
  <c r="G664" i="18"/>
  <c r="H664" i="18"/>
  <c r="H648" i="18"/>
  <c r="G648" i="18"/>
  <c r="H616" i="18"/>
  <c r="G616" i="18"/>
  <c r="H605" i="18"/>
  <c r="H600" i="18"/>
  <c r="G600" i="18"/>
  <c r="H573" i="18"/>
  <c r="G573" i="18"/>
  <c r="H568" i="18"/>
  <c r="G568" i="18"/>
  <c r="H552" i="18"/>
  <c r="H541" i="18"/>
  <c r="G541" i="18"/>
  <c r="H536" i="18"/>
  <c r="G536" i="18"/>
  <c r="H520" i="18"/>
  <c r="H504" i="18"/>
  <c r="G504" i="18"/>
  <c r="H503" i="18"/>
  <c r="G503" i="18"/>
  <c r="H502" i="18"/>
  <c r="G502" i="18"/>
  <c r="H501" i="18"/>
  <c r="G501" i="18"/>
  <c r="H479" i="18"/>
  <c r="G479" i="18"/>
  <c r="H471" i="18"/>
  <c r="G471" i="18"/>
  <c r="H470" i="18"/>
  <c r="G470" i="18"/>
  <c r="H469" i="18"/>
  <c r="G469" i="18"/>
  <c r="H447" i="18"/>
  <c r="G447" i="18"/>
  <c r="H432" i="18"/>
  <c r="G432" i="18"/>
  <c r="G431" i="18"/>
  <c r="H431" i="18"/>
  <c r="G424" i="18"/>
  <c r="H424" i="18"/>
  <c r="G423" i="18"/>
  <c r="H423" i="18"/>
  <c r="G416" i="18"/>
  <c r="G415" i="18"/>
  <c r="H415" i="18"/>
  <c r="G408" i="18"/>
  <c r="H408" i="18"/>
  <c r="G407" i="18"/>
  <c r="H407" i="18"/>
  <c r="H400" i="18"/>
  <c r="G400" i="18"/>
  <c r="G399" i="18"/>
  <c r="H399" i="18"/>
  <c r="G391" i="18"/>
  <c r="H391" i="18"/>
  <c r="H383" i="18"/>
  <c r="G376" i="18"/>
  <c r="H376" i="18"/>
  <c r="G368" i="18"/>
  <c r="H368" i="18"/>
  <c r="H367" i="18"/>
  <c r="G352" i="18"/>
  <c r="H352" i="18"/>
  <c r="G351" i="18"/>
  <c r="H351" i="18"/>
  <c r="H343" i="18"/>
  <c r="G336" i="18"/>
  <c r="H336" i="18"/>
  <c r="G335" i="18"/>
  <c r="H335" i="18"/>
  <c r="G328" i="18"/>
  <c r="H328" i="18"/>
  <c r="H327" i="18"/>
  <c r="G316" i="18"/>
  <c r="G314" i="18"/>
  <c r="H297" i="18"/>
  <c r="H286" i="18"/>
  <c r="G286" i="18"/>
  <c r="H285" i="18"/>
  <c r="H279" i="18"/>
  <c r="G164" i="18"/>
  <c r="H151" i="18"/>
  <c r="H135" i="18"/>
  <c r="G135" i="18"/>
  <c r="H103" i="18"/>
  <c r="H95" i="18"/>
  <c r="G95" i="18"/>
  <c r="H71" i="18"/>
  <c r="H55" i="18"/>
  <c r="G55" i="18"/>
  <c r="H47" i="18"/>
  <c r="G39" i="18"/>
  <c r="H31" i="18"/>
  <c r="G23" i="18"/>
  <c r="H15" i="18"/>
  <c r="G15" i="18"/>
  <c r="G7" i="18"/>
  <c r="G2994" i="18"/>
  <c r="G2984" i="18"/>
  <c r="G2978" i="18"/>
  <c r="G2976" i="18"/>
  <c r="G2964" i="18"/>
  <c r="G2960" i="18"/>
  <c r="G2954" i="18"/>
  <c r="G2948" i="18"/>
  <c r="G2940" i="18"/>
  <c r="G2938" i="18"/>
  <c r="G2936" i="18"/>
  <c r="G2930" i="18"/>
  <c r="G2920" i="18"/>
  <c r="G2914" i="18"/>
  <c r="G2884" i="18"/>
  <c r="G2876" i="18"/>
  <c r="G2874" i="18"/>
  <c r="G2866" i="18"/>
  <c r="G2860" i="18"/>
  <c r="G2856" i="18"/>
  <c r="G2850" i="18"/>
  <c r="G2848" i="18"/>
  <c r="G2836" i="18"/>
  <c r="G2832" i="18"/>
  <c r="G2826" i="18"/>
  <c r="G2820" i="18"/>
  <c r="G2808" i="18"/>
  <c r="G2804" i="18"/>
  <c r="G2792" i="18"/>
  <c r="G2788" i="18"/>
  <c r="G2705" i="18"/>
  <c r="G2701" i="18"/>
  <c r="G2685" i="18"/>
  <c r="G2673" i="18"/>
  <c r="G2669" i="18"/>
  <c r="G2657" i="18"/>
  <c r="G2653" i="18"/>
  <c r="G2645" i="18"/>
  <c r="G2625" i="18"/>
  <c r="G2617" i="18"/>
  <c r="G2609" i="18"/>
  <c r="G2601" i="18"/>
  <c r="G2593" i="18"/>
  <c r="G2577" i="18"/>
  <c r="G2569" i="18"/>
  <c r="G2561" i="18"/>
  <c r="G2553" i="18"/>
  <c r="G2545" i="18"/>
  <c r="G2529" i="18"/>
  <c r="G2521" i="18"/>
  <c r="G2513" i="18"/>
  <c r="G2505" i="18"/>
  <c r="G2497" i="18"/>
  <c r="G2481" i="18"/>
  <c r="G2473" i="18"/>
  <c r="G2465" i="18"/>
  <c r="G2457" i="18"/>
  <c r="G2449" i="18"/>
  <c r="G2433" i="18"/>
  <c r="G2425" i="18"/>
  <c r="G2417" i="18"/>
  <c r="G2409" i="18"/>
  <c r="G2401" i="18"/>
  <c r="G2377" i="18"/>
  <c r="G2373" i="18"/>
  <c r="G2361" i="18"/>
  <c r="G2357" i="18"/>
  <c r="G2345" i="18"/>
  <c r="G2325" i="18"/>
  <c r="G2313" i="18"/>
  <c r="G2309" i="18"/>
  <c r="G2297" i="18"/>
  <c r="G2293" i="18"/>
  <c r="G2281" i="18"/>
  <c r="G2265" i="18"/>
  <c r="G2261" i="18"/>
  <c r="G2249" i="18"/>
  <c r="G2233" i="18"/>
  <c r="G2229" i="18"/>
  <c r="G2217" i="18"/>
  <c r="G2213" i="18"/>
  <c r="G2201" i="18"/>
  <c r="G2185" i="18"/>
  <c r="G2181" i="18"/>
  <c r="G2169" i="18"/>
  <c r="G2165" i="18"/>
  <c r="G2149" i="18"/>
  <c r="G2137" i="18"/>
  <c r="G2133" i="18"/>
  <c r="G2121" i="18"/>
  <c r="G2117" i="18"/>
  <c r="G2105" i="18"/>
  <c r="G2101" i="18"/>
  <c r="G2089" i="18"/>
  <c r="G2085" i="18"/>
  <c r="G2073" i="18"/>
  <c r="G2069" i="18"/>
  <c r="G2053" i="18"/>
  <c r="G2037" i="18"/>
  <c r="G2025" i="18"/>
  <c r="G2021" i="18"/>
  <c r="G2005" i="18"/>
  <c r="G1993" i="18"/>
  <c r="G1989" i="18"/>
  <c r="G1973" i="18"/>
  <c r="G1961" i="18"/>
  <c r="G1957" i="18"/>
  <c r="G1945" i="18"/>
  <c r="G1941" i="18"/>
  <c r="G1929" i="18"/>
  <c r="G1925" i="18"/>
  <c r="G1909" i="18"/>
  <c r="G1897" i="18"/>
  <c r="G1893" i="18"/>
  <c r="G1881" i="18"/>
  <c r="G1877" i="18"/>
  <c r="G1861" i="18"/>
  <c r="G1849" i="18"/>
  <c r="G1845" i="18"/>
  <c r="G1833" i="18"/>
  <c r="G1829" i="18"/>
  <c r="G1797" i="18"/>
  <c r="G1781" i="18"/>
  <c r="G1749" i="18"/>
  <c r="H1737" i="18"/>
  <c r="H1689" i="18"/>
  <c r="H1681" i="18"/>
  <c r="H1657" i="18"/>
  <c r="H1649" i="18"/>
  <c r="H1625" i="18"/>
  <c r="H1617" i="18"/>
  <c r="H1545" i="18"/>
  <c r="H1513" i="18"/>
  <c r="H1505" i="18"/>
  <c r="H1481" i="18"/>
  <c r="H1473" i="18"/>
  <c r="H1449" i="18"/>
  <c r="H1374" i="18"/>
  <c r="H931" i="18"/>
  <c r="G910" i="18"/>
  <c r="G384" i="18"/>
  <c r="H1730" i="18"/>
  <c r="G1730" i="18"/>
  <c r="H1726" i="18"/>
  <c r="G1726" i="18"/>
  <c r="H1706" i="18"/>
  <c r="H1698" i="18"/>
  <c r="G1698" i="18"/>
  <c r="H1694" i="18"/>
  <c r="G1694" i="18"/>
  <c r="G1691" i="18"/>
  <c r="H1691" i="18"/>
  <c r="H1666" i="18"/>
  <c r="G1666" i="18"/>
  <c r="H1662" i="18"/>
  <c r="G1662" i="18"/>
  <c r="G1647" i="18"/>
  <c r="H1647" i="18"/>
  <c r="H1642" i="18"/>
  <c r="G1642" i="18"/>
  <c r="H1634" i="18"/>
  <c r="G1634" i="18"/>
  <c r="G1630" i="18"/>
  <c r="G1610" i="18"/>
  <c r="H1602" i="18"/>
  <c r="G1602" i="18"/>
  <c r="H1598" i="18"/>
  <c r="G1598" i="18"/>
  <c r="G1583" i="18"/>
  <c r="H1583" i="18"/>
  <c r="H1578" i="18"/>
  <c r="H1570" i="18"/>
  <c r="G1570" i="18"/>
  <c r="G1543" i="18"/>
  <c r="H1543" i="18"/>
  <c r="G1511" i="18"/>
  <c r="H1511" i="18"/>
  <c r="H1510" i="18"/>
  <c r="G1503" i="18"/>
  <c r="H1503" i="18"/>
  <c r="H1490" i="18"/>
  <c r="G1490" i="18"/>
  <c r="H1486" i="18"/>
  <c r="G1486" i="18"/>
  <c r="G1483" i="18"/>
  <c r="G1471" i="18"/>
  <c r="H1471" i="18"/>
  <c r="H1458" i="18"/>
  <c r="G1458" i="18"/>
  <c r="H1454" i="18"/>
  <c r="G1454" i="18"/>
  <c r="G1451" i="18"/>
  <c r="G1431" i="18"/>
  <c r="H1431" i="18"/>
  <c r="H1430" i="18"/>
  <c r="G1430" i="18"/>
  <c r="H1408" i="18"/>
  <c r="G1408" i="18"/>
  <c r="H1400" i="18"/>
  <c r="G1398" i="18"/>
  <c r="H1398" i="18"/>
  <c r="H1389" i="18"/>
  <c r="G1365" i="18"/>
  <c r="H1365" i="18"/>
  <c r="G1363" i="18"/>
  <c r="H1363" i="18"/>
  <c r="H1343" i="18"/>
  <c r="G1343" i="18"/>
  <c r="H1342" i="18"/>
  <c r="G1342" i="18"/>
  <c r="H1317" i="18"/>
  <c r="G1317" i="18"/>
  <c r="H1313" i="18"/>
  <c r="G1313" i="18"/>
  <c r="H1301" i="18"/>
  <c r="G1301" i="18"/>
  <c r="H1299" i="18"/>
  <c r="G1299" i="18"/>
  <c r="G1289" i="18"/>
  <c r="H1287" i="18"/>
  <c r="G1287" i="18"/>
  <c r="H1269" i="18"/>
  <c r="H1267" i="18"/>
  <c r="G1267" i="18"/>
  <c r="H1254" i="18"/>
  <c r="G1254" i="18"/>
  <c r="H1237" i="18"/>
  <c r="H1235" i="18"/>
  <c r="G1235" i="18"/>
  <c r="H1225" i="18"/>
  <c r="G1225" i="18"/>
  <c r="H1223" i="18"/>
  <c r="G1223" i="18"/>
  <c r="H1222" i="18"/>
  <c r="G1222" i="18"/>
  <c r="H1211" i="18"/>
  <c r="G1211" i="18"/>
  <c r="H1203" i="18"/>
  <c r="H1179" i="18"/>
  <c r="G1179" i="18"/>
  <c r="G1171" i="18"/>
  <c r="H1163" i="18"/>
  <c r="G1163" i="18"/>
  <c r="H1147" i="18"/>
  <c r="G1147" i="18"/>
  <c r="H1131" i="18"/>
  <c r="G1131" i="18"/>
  <c r="H1107" i="18"/>
  <c r="H1099" i="18"/>
  <c r="G1099" i="18"/>
  <c r="H1091" i="18"/>
  <c r="G1083" i="18"/>
  <c r="H1075" i="18"/>
  <c r="H1059" i="18"/>
  <c r="H1051" i="18"/>
  <c r="G1051" i="18"/>
  <c r="H1043" i="18"/>
  <c r="G1043" i="18"/>
  <c r="G1027" i="18"/>
  <c r="G1011" i="18"/>
  <c r="H979" i="18"/>
  <c r="G979" i="18"/>
  <c r="G947" i="18"/>
  <c r="H947" i="18"/>
  <c r="G915" i="18"/>
  <c r="G883" i="18"/>
  <c r="H883" i="18"/>
  <c r="H866" i="18"/>
  <c r="H864" i="18"/>
  <c r="G864" i="18"/>
  <c r="H862" i="18"/>
  <c r="G862" i="18"/>
  <c r="G857" i="18"/>
  <c r="H857" i="18"/>
  <c r="G849" i="18"/>
  <c r="H849" i="18"/>
  <c r="H848" i="18"/>
  <c r="G848" i="18"/>
  <c r="H844" i="18"/>
  <c r="G844" i="18"/>
  <c r="H824" i="18"/>
  <c r="G824" i="18"/>
  <c r="G821" i="18"/>
  <c r="H821" i="18"/>
  <c r="H812" i="18"/>
  <c r="G797" i="18"/>
  <c r="H797" i="18"/>
  <c r="H776" i="18"/>
  <c r="G776" i="18"/>
  <c r="H768" i="18"/>
  <c r="G768" i="18"/>
  <c r="G767" i="18"/>
  <c r="H767" i="18"/>
  <c r="G759" i="18"/>
  <c r="G751" i="18"/>
  <c r="H751" i="18"/>
  <c r="H744" i="18"/>
  <c r="G744" i="18"/>
  <c r="G743" i="18"/>
  <c r="H743" i="18"/>
  <c r="G737" i="18"/>
  <c r="H737" i="18"/>
  <c r="H732" i="18"/>
  <c r="G732" i="18"/>
  <c r="G721" i="18"/>
  <c r="H721" i="18"/>
  <c r="H716" i="18"/>
  <c r="G716" i="18"/>
  <c r="H705" i="18"/>
  <c r="G698" i="18"/>
  <c r="H698" i="18"/>
  <c r="G689" i="18"/>
  <c r="H668" i="18"/>
  <c r="G668" i="18"/>
  <c r="H657" i="18"/>
  <c r="G657" i="18"/>
  <c r="H652" i="18"/>
  <c r="G652" i="18"/>
  <c r="G650" i="18"/>
  <c r="H636" i="18"/>
  <c r="G634" i="18"/>
  <c r="H634" i="18"/>
  <c r="G618" i="18"/>
  <c r="H604" i="18"/>
  <c r="G604" i="18"/>
  <c r="G593" i="18"/>
  <c r="G586" i="18"/>
  <c r="H586" i="18"/>
  <c r="H577" i="18"/>
  <c r="G577" i="18"/>
  <c r="H572" i="18"/>
  <c r="G572" i="18"/>
  <c r="G570" i="18"/>
  <c r="G561" i="18"/>
  <c r="H556" i="18"/>
  <c r="G556" i="18"/>
  <c r="G554" i="18"/>
  <c r="H554" i="18"/>
  <c r="H545" i="18"/>
  <c r="G545" i="18"/>
  <c r="H540" i="18"/>
  <c r="G540" i="18"/>
  <c r="G524" i="18"/>
  <c r="G522" i="18"/>
  <c r="H522" i="18"/>
  <c r="G508" i="18"/>
  <c r="H506" i="18"/>
  <c r="G506" i="18"/>
  <c r="H496" i="18"/>
  <c r="G496" i="18"/>
  <c r="H494" i="18"/>
  <c r="G494" i="18"/>
  <c r="G484" i="18"/>
  <c r="H484" i="18"/>
  <c r="H481" i="18"/>
  <c r="H477" i="18"/>
  <c r="H462" i="18"/>
  <c r="G462" i="18"/>
  <c r="G460" i="18"/>
  <c r="H457" i="18"/>
  <c r="G457" i="18"/>
  <c r="H449" i="18"/>
  <c r="G449" i="18"/>
  <c r="H437" i="18"/>
  <c r="G429" i="18"/>
  <c r="H429" i="18"/>
  <c r="G421" i="18"/>
  <c r="G413" i="18"/>
  <c r="H413" i="18"/>
  <c r="G397" i="18"/>
  <c r="G381" i="18"/>
  <c r="H381" i="18"/>
  <c r="G373" i="18"/>
  <c r="G365" i="18"/>
  <c r="H365" i="18"/>
  <c r="G349" i="18"/>
  <c r="H349" i="18"/>
  <c r="G341" i="18"/>
  <c r="G333" i="18"/>
  <c r="H333" i="18"/>
  <c r="H319" i="18"/>
  <c r="H302" i="18"/>
  <c r="G302" i="18"/>
  <c r="G301" i="18"/>
  <c r="H301" i="18"/>
  <c r="G295" i="18"/>
  <c r="H295" i="18"/>
  <c r="G292" i="18"/>
  <c r="H292" i="18"/>
  <c r="H278" i="18"/>
  <c r="G278" i="18"/>
  <c r="G277" i="18"/>
  <c r="H277" i="18"/>
  <c r="H272" i="18"/>
  <c r="G272" i="18"/>
  <c r="H270" i="18"/>
  <c r="G270" i="18"/>
  <c r="G269" i="18"/>
  <c r="G264" i="18"/>
  <c r="H264" i="18"/>
  <c r="H262" i="18"/>
  <c r="G262" i="18"/>
  <c r="G261" i="18"/>
  <c r="H261" i="18"/>
  <c r="H259" i="18"/>
  <c r="H256" i="18"/>
  <c r="G256" i="18"/>
  <c r="G254" i="18"/>
  <c r="H248" i="18"/>
  <c r="H246" i="18"/>
  <c r="G246" i="18"/>
  <c r="G245" i="18"/>
  <c r="H245" i="18"/>
  <c r="H240" i="18"/>
  <c r="G240" i="18"/>
  <c r="G237" i="18"/>
  <c r="H237" i="18"/>
  <c r="H232" i="18"/>
  <c r="G232" i="18"/>
  <c r="H230" i="18"/>
  <c r="G230" i="18"/>
  <c r="G229" i="18"/>
  <c r="H229" i="18"/>
  <c r="G227" i="18"/>
  <c r="H224" i="18"/>
  <c r="G224" i="18"/>
  <c r="H222" i="18"/>
  <c r="G221" i="18"/>
  <c r="H221" i="18"/>
  <c r="H216" i="18"/>
  <c r="G216" i="18"/>
  <c r="H214" i="18"/>
  <c r="G214" i="18"/>
  <c r="G213" i="18"/>
  <c r="H213" i="18"/>
  <c r="G211" i="18"/>
  <c r="H211" i="18"/>
  <c r="H208" i="18"/>
  <c r="G208" i="18"/>
  <c r="H206" i="18"/>
  <c r="G206" i="18"/>
  <c r="G203" i="18"/>
  <c r="H200" i="18"/>
  <c r="G200" i="18"/>
  <c r="H198" i="18"/>
  <c r="G198" i="18"/>
  <c r="G197" i="18"/>
  <c r="H197" i="18"/>
  <c r="H195" i="18"/>
  <c r="H192" i="18"/>
  <c r="G192" i="18"/>
  <c r="G189" i="18"/>
  <c r="H189" i="18"/>
  <c r="H184" i="18"/>
  <c r="G184" i="18"/>
  <c r="H182" i="18"/>
  <c r="G182" i="18"/>
  <c r="G181" i="18"/>
  <c r="H181" i="18"/>
  <c r="H174" i="18"/>
  <c r="G174" i="18"/>
  <c r="H173" i="18"/>
  <c r="H167" i="18"/>
  <c r="H161" i="18"/>
  <c r="G161" i="18"/>
  <c r="G150" i="18"/>
  <c r="H150" i="18"/>
  <c r="H149" i="18"/>
  <c r="G149" i="18"/>
  <c r="G142" i="18"/>
  <c r="H142" i="18"/>
  <c r="H141" i="18"/>
  <c r="G141" i="18"/>
  <c r="H134" i="18"/>
  <c r="G134" i="18"/>
  <c r="G126" i="18"/>
  <c r="H126" i="18"/>
  <c r="H125" i="18"/>
  <c r="G125" i="18"/>
  <c r="G118" i="18"/>
  <c r="H118" i="18"/>
  <c r="H117" i="18"/>
  <c r="G117" i="18"/>
  <c r="H110" i="18"/>
  <c r="G110" i="18"/>
  <c r="H109" i="18"/>
  <c r="G109" i="18"/>
  <c r="H102" i="18"/>
  <c r="H94" i="18"/>
  <c r="G94" i="18"/>
  <c r="H93" i="18"/>
  <c r="G93" i="18"/>
  <c r="H86" i="18"/>
  <c r="G86" i="18"/>
  <c r="H85" i="18"/>
  <c r="G85" i="18"/>
  <c r="H78" i="18"/>
  <c r="G78" i="18"/>
  <c r="H77" i="18"/>
  <c r="G77" i="18"/>
  <c r="G70" i="18"/>
  <c r="H69" i="18"/>
  <c r="G69" i="18"/>
  <c r="H61" i="18"/>
  <c r="G61" i="18"/>
  <c r="H54" i="18"/>
  <c r="G54" i="18"/>
  <c r="H38" i="18"/>
  <c r="G38" i="18"/>
  <c r="H29" i="18"/>
  <c r="G29" i="18"/>
  <c r="H22" i="18"/>
  <c r="H21" i="18"/>
  <c r="G21" i="18"/>
  <c r="H14" i="18"/>
  <c r="G14" i="18"/>
  <c r="H13" i="18"/>
  <c r="G13" i="18"/>
  <c r="H6" i="18"/>
  <c r="H5" i="18"/>
  <c r="G5" i="18"/>
  <c r="G2781" i="18"/>
  <c r="G2765" i="18"/>
  <c r="G2733" i="18"/>
  <c r="H2662" i="18"/>
  <c r="H2646" i="18"/>
  <c r="H2642" i="18"/>
  <c r="H2638" i="18"/>
  <c r="H2626" i="18"/>
  <c r="H2618" i="18"/>
  <c r="H2610" i="18"/>
  <c r="H2594" i="18"/>
  <c r="H2578" i="18"/>
  <c r="H2562" i="18"/>
  <c r="H2554" i="18"/>
  <c r="H2546" i="18"/>
  <c r="H2530" i="18"/>
  <c r="H2522" i="18"/>
  <c r="H2514" i="18"/>
  <c r="H2498" i="18"/>
  <c r="H2482" i="18"/>
  <c r="H2466" i="18"/>
  <c r="H2458" i="18"/>
  <c r="H2450" i="18"/>
  <c r="H2434" i="18"/>
  <c r="H2426" i="18"/>
  <c r="H2418" i="18"/>
  <c r="H2402" i="18"/>
  <c r="H2394" i="18"/>
  <c r="H2386" i="18"/>
  <c r="H2382" i="18"/>
  <c r="H2370" i="18"/>
  <c r="H2366" i="18"/>
  <c r="H2354" i="18"/>
  <c r="H2350" i="18"/>
  <c r="H2338" i="18"/>
  <c r="H2334" i="18"/>
  <c r="H2322" i="18"/>
  <c r="H2306" i="18"/>
  <c r="H2302" i="18"/>
  <c r="H2290" i="18"/>
  <c r="H2286" i="18"/>
  <c r="H2270" i="18"/>
  <c r="H2258" i="18"/>
  <c r="H2254" i="18"/>
  <c r="H2242" i="18"/>
  <c r="H2238" i="18"/>
  <c r="H2226" i="18"/>
  <c r="H2222" i="18"/>
  <c r="H2210" i="18"/>
  <c r="H2206" i="18"/>
  <c r="H2194" i="18"/>
  <c r="H2190" i="18"/>
  <c r="H2178" i="18"/>
  <c r="H2174" i="18"/>
  <c r="H2162" i="18"/>
  <c r="H2158" i="18"/>
  <c r="H2146" i="18"/>
  <c r="H2142" i="18"/>
  <c r="H2130" i="18"/>
  <c r="H2126" i="18"/>
  <c r="H2114" i="18"/>
  <c r="H2110" i="18"/>
  <c r="H2098" i="18"/>
  <c r="H2082" i="18"/>
  <c r="H2078" i="18"/>
  <c r="H2066" i="18"/>
  <c r="H2062" i="18"/>
  <c r="H2034" i="18"/>
  <c r="H2018" i="18"/>
  <c r="H2014" i="18"/>
  <c r="H2002" i="18"/>
  <c r="H1986" i="18"/>
  <c r="H1982" i="18"/>
  <c r="H1970" i="18"/>
  <c r="H1966" i="18"/>
  <c r="H1954" i="18"/>
  <c r="H1938" i="18"/>
  <c r="H1934" i="18"/>
  <c r="H1922" i="18"/>
  <c r="H1918" i="18"/>
  <c r="H1902" i="18"/>
  <c r="H1890" i="18"/>
  <c r="H1886" i="18"/>
  <c r="H1874" i="18"/>
  <c r="H1870" i="18"/>
  <c r="H1858" i="18"/>
  <c r="H1854" i="18"/>
  <c r="H1842" i="18"/>
  <c r="H1838" i="18"/>
  <c r="G1732" i="18"/>
  <c r="H1399" i="18"/>
  <c r="G1346" i="18"/>
  <c r="G1330" i="18"/>
  <c r="G1314" i="18"/>
  <c r="G1282" i="18"/>
  <c r="G939" i="18"/>
  <c r="H917" i="18"/>
  <c r="G440" i="18"/>
  <c r="G155" i="18"/>
  <c r="E2973" i="18"/>
  <c r="F2973" i="18" s="1"/>
  <c r="E2941" i="18"/>
  <c r="F2941" i="18" s="1"/>
  <c r="E2909" i="18"/>
  <c r="F2909" i="18" s="1"/>
  <c r="E2877" i="18"/>
  <c r="F2877" i="18" s="1"/>
  <c r="E2845" i="18"/>
  <c r="F2845" i="18" s="1"/>
  <c r="E2989" i="18"/>
  <c r="F2989" i="18" s="1"/>
  <c r="E2957" i="18"/>
  <c r="F2957" i="18" s="1"/>
  <c r="E2925" i="18"/>
  <c r="F2925" i="18" s="1"/>
  <c r="E2893" i="18"/>
  <c r="F2893" i="18" s="1"/>
  <c r="E2861" i="18"/>
  <c r="F2861" i="18" s="1"/>
  <c r="E2829" i="18"/>
  <c r="F2829" i="18" s="1"/>
  <c r="E2815" i="18"/>
  <c r="F2815" i="18" s="1"/>
  <c r="E2811" i="18"/>
  <c r="F2811" i="18" s="1"/>
  <c r="E2803" i="18"/>
  <c r="F2803" i="18" s="1"/>
  <c r="E2799" i="18"/>
  <c r="F2799" i="18" s="1"/>
  <c r="E2791" i="18"/>
  <c r="F2791" i="18" s="1"/>
  <c r="E2787" i="18"/>
  <c r="F2787" i="18" s="1"/>
  <c r="E2783" i="18"/>
  <c r="F2783" i="18" s="1"/>
  <c r="E2775" i="18"/>
  <c r="F2775" i="18" s="1"/>
  <c r="E2771" i="18"/>
  <c r="F2771" i="18" s="1"/>
  <c r="E2763" i="18"/>
  <c r="F2763" i="18" s="1"/>
  <c r="E2755" i="18"/>
  <c r="F2755" i="18" s="1"/>
  <c r="E2751" i="18"/>
  <c r="F2751" i="18" s="1"/>
  <c r="E2743" i="18"/>
  <c r="F2743" i="18" s="1"/>
  <c r="E2735" i="18"/>
  <c r="F2735" i="18" s="1"/>
  <c r="E2727" i="18"/>
  <c r="F2727" i="18" s="1"/>
  <c r="E2719" i="18"/>
  <c r="F2719" i="18" s="1"/>
  <c r="E2711" i="18"/>
  <c r="F2711" i="18" s="1"/>
  <c r="E2699" i="18"/>
  <c r="F2699" i="18" s="1"/>
  <c r="E2691" i="18"/>
  <c r="F2691" i="18" s="1"/>
  <c r="E2683" i="18"/>
  <c r="F2683" i="18" s="1"/>
  <c r="E2675" i="18"/>
  <c r="F2675" i="18" s="1"/>
  <c r="E2651" i="18"/>
  <c r="F2651" i="18" s="1"/>
  <c r="E2635" i="18"/>
  <c r="F2635" i="18" s="1"/>
  <c r="E1669" i="18"/>
  <c r="F1669" i="18" s="1"/>
  <c r="E1605" i="18"/>
  <c r="F1605" i="18" s="1"/>
  <c r="E2998" i="18"/>
  <c r="F2998" i="18" s="1"/>
  <c r="E2990" i="18"/>
  <c r="F2990" i="18" s="1"/>
  <c r="E2982" i="18"/>
  <c r="F2982" i="18" s="1"/>
  <c r="E2974" i="18"/>
  <c r="F2974" i="18" s="1"/>
  <c r="E2966" i="18"/>
  <c r="F2966" i="18" s="1"/>
  <c r="E2958" i="18"/>
  <c r="F2958" i="18" s="1"/>
  <c r="E2950" i="18"/>
  <c r="F2950" i="18" s="1"/>
  <c r="E2942" i="18"/>
  <c r="F2942" i="18" s="1"/>
  <c r="E2934" i="18"/>
  <c r="F2934" i="18" s="1"/>
  <c r="E2926" i="18"/>
  <c r="F2926" i="18" s="1"/>
  <c r="E2918" i="18"/>
  <c r="F2918" i="18" s="1"/>
  <c r="E2910" i="18"/>
  <c r="F2910" i="18" s="1"/>
  <c r="E2902" i="18"/>
  <c r="F2902" i="18" s="1"/>
  <c r="E2894" i="18"/>
  <c r="F2894" i="18" s="1"/>
  <c r="E2886" i="18"/>
  <c r="F2886" i="18" s="1"/>
  <c r="E2878" i="18"/>
  <c r="F2878" i="18" s="1"/>
  <c r="E2870" i="18"/>
  <c r="F2870" i="18" s="1"/>
  <c r="E2862" i="18"/>
  <c r="F2862" i="18" s="1"/>
  <c r="E2854" i="18"/>
  <c r="F2854" i="18" s="1"/>
  <c r="E2846" i="18"/>
  <c r="F2846" i="18" s="1"/>
  <c r="E2838" i="18"/>
  <c r="F2838" i="18" s="1"/>
  <c r="E2830" i="18"/>
  <c r="F2830" i="18" s="1"/>
  <c r="E2822" i="18"/>
  <c r="F2822" i="18" s="1"/>
  <c r="E2652" i="18"/>
  <c r="F2652" i="18" s="1"/>
  <c r="E2636" i="18"/>
  <c r="F2636" i="18" s="1"/>
  <c r="E2807" i="18"/>
  <c r="F2807" i="18" s="1"/>
  <c r="E2795" i="18"/>
  <c r="F2795" i="18" s="1"/>
  <c r="E2779" i="18"/>
  <c r="F2779" i="18" s="1"/>
  <c r="E2767" i="18"/>
  <c r="F2767" i="18" s="1"/>
  <c r="E2759" i="18"/>
  <c r="F2759" i="18" s="1"/>
  <c r="E2747" i="18"/>
  <c r="F2747" i="18" s="1"/>
  <c r="E2739" i="18"/>
  <c r="F2739" i="18" s="1"/>
  <c r="E2731" i="18"/>
  <c r="F2731" i="18" s="1"/>
  <c r="E2723" i="18"/>
  <c r="F2723" i="18" s="1"/>
  <c r="E2715" i="18"/>
  <c r="F2715" i="18" s="1"/>
  <c r="E2707" i="18"/>
  <c r="F2707" i="18" s="1"/>
  <c r="E2703" i="18"/>
  <c r="F2703" i="18" s="1"/>
  <c r="E2695" i="18"/>
  <c r="F2695" i="18" s="1"/>
  <c r="E2687" i="18"/>
  <c r="F2687" i="18" s="1"/>
  <c r="E2679" i="18"/>
  <c r="F2679" i="18" s="1"/>
  <c r="E2671" i="18"/>
  <c r="F2671" i="18" s="1"/>
  <c r="E2667" i="18"/>
  <c r="F2667" i="18" s="1"/>
  <c r="E1701" i="18"/>
  <c r="F1701" i="18" s="1"/>
  <c r="E1637" i="18"/>
  <c r="F1637" i="18" s="1"/>
  <c r="E2814" i="18"/>
  <c r="F2814" i="18" s="1"/>
  <c r="E2810" i="18"/>
  <c r="F2810" i="18" s="1"/>
  <c r="E2806" i="18"/>
  <c r="F2806" i="18" s="1"/>
  <c r="E2802" i="18"/>
  <c r="F2802" i="18" s="1"/>
  <c r="E2798" i="18"/>
  <c r="F2798" i="18" s="1"/>
  <c r="E2794" i="18"/>
  <c r="F2794" i="18" s="1"/>
  <c r="E2790" i="18"/>
  <c r="F2790" i="18" s="1"/>
  <c r="E2786" i="18"/>
  <c r="F2786" i="18" s="1"/>
  <c r="E2782" i="18"/>
  <c r="F2782" i="18" s="1"/>
  <c r="E2778" i="18"/>
  <c r="F2778" i="18" s="1"/>
  <c r="E2774" i="18"/>
  <c r="F2774" i="18" s="1"/>
  <c r="E2770" i="18"/>
  <c r="F2770" i="18" s="1"/>
  <c r="E2766" i="18"/>
  <c r="F2766" i="18" s="1"/>
  <c r="E2762" i="18"/>
  <c r="F2762" i="18" s="1"/>
  <c r="E2758" i="18"/>
  <c r="F2758" i="18" s="1"/>
  <c r="E2754" i="18"/>
  <c r="F2754" i="18" s="1"/>
  <c r="E2750" i="18"/>
  <c r="F2750" i="18" s="1"/>
  <c r="E2746" i="18"/>
  <c r="F2746" i="18" s="1"/>
  <c r="E2742" i="18"/>
  <c r="F2742" i="18" s="1"/>
  <c r="E2738" i="18"/>
  <c r="F2738" i="18" s="1"/>
  <c r="E2734" i="18"/>
  <c r="F2734" i="18" s="1"/>
  <c r="E2730" i="18"/>
  <c r="F2730" i="18" s="1"/>
  <c r="E2726" i="18"/>
  <c r="F2726" i="18" s="1"/>
  <c r="E2722" i="18"/>
  <c r="F2722" i="18" s="1"/>
  <c r="E2718" i="18"/>
  <c r="F2718" i="18" s="1"/>
  <c r="E2714" i="18"/>
  <c r="F2714" i="18" s="1"/>
  <c r="E2710" i="18"/>
  <c r="F2710" i="18" s="1"/>
  <c r="E2706" i="18"/>
  <c r="F2706" i="18" s="1"/>
  <c r="E2702" i="18"/>
  <c r="F2702" i="18" s="1"/>
  <c r="E2698" i="18"/>
  <c r="F2698" i="18" s="1"/>
  <c r="E2694" i="18"/>
  <c r="F2694" i="18" s="1"/>
  <c r="E2690" i="18"/>
  <c r="F2690" i="18" s="1"/>
  <c r="E2686" i="18"/>
  <c r="F2686" i="18" s="1"/>
  <c r="E2682" i="18"/>
  <c r="F2682" i="18" s="1"/>
  <c r="E2678" i="18"/>
  <c r="F2678" i="18" s="1"/>
  <c r="E2674" i="18"/>
  <c r="F2674" i="18" s="1"/>
  <c r="E2670" i="18"/>
  <c r="F2670" i="18" s="1"/>
  <c r="E2659" i="18"/>
  <c r="F2659" i="18" s="1"/>
  <c r="E2643" i="18"/>
  <c r="F2643" i="18" s="1"/>
  <c r="E1717" i="18"/>
  <c r="F1717" i="18" s="1"/>
  <c r="E1685" i="18"/>
  <c r="F1685" i="18" s="1"/>
  <c r="E1653" i="18"/>
  <c r="F1653" i="18" s="1"/>
  <c r="E1621" i="18"/>
  <c r="F1621" i="18" s="1"/>
  <c r="E1589" i="18"/>
  <c r="F1589" i="18" s="1"/>
  <c r="E1573" i="18"/>
  <c r="F1573" i="18" s="1"/>
  <c r="E1557" i="18"/>
  <c r="F1557" i="18" s="1"/>
  <c r="E1541" i="18"/>
  <c r="F1541" i="18" s="1"/>
  <c r="E1525" i="18"/>
  <c r="F1525" i="18" s="1"/>
  <c r="E1509" i="18"/>
  <c r="F1509" i="18" s="1"/>
  <c r="E1493" i="18"/>
  <c r="F1493" i="18" s="1"/>
  <c r="E1477" i="18"/>
  <c r="F1477" i="18" s="1"/>
  <c r="E1461" i="18"/>
  <c r="F1461" i="18" s="1"/>
  <c r="E1445" i="18"/>
  <c r="F1445" i="18" s="1"/>
  <c r="E1429" i="18"/>
  <c r="F1429" i="18" s="1"/>
  <c r="E1413" i="18"/>
  <c r="F1413" i="18" s="1"/>
  <c r="E1397" i="18"/>
  <c r="F1397" i="18" s="1"/>
  <c r="E1373" i="18"/>
  <c r="F1373" i="18" s="1"/>
  <c r="E1341" i="18"/>
  <c r="F1341" i="18" s="1"/>
  <c r="E842" i="18"/>
  <c r="F842" i="18" s="1"/>
  <c r="E1715" i="18"/>
  <c r="F1715" i="18" s="1"/>
  <c r="E1699" i="18"/>
  <c r="F1699" i="18" s="1"/>
  <c r="E1683" i="18"/>
  <c r="F1683" i="18" s="1"/>
  <c r="E1667" i="18"/>
  <c r="F1667" i="18" s="1"/>
  <c r="E1651" i="18"/>
  <c r="F1651" i="18" s="1"/>
  <c r="E1635" i="18"/>
  <c r="F1635" i="18" s="1"/>
  <c r="E1619" i="18"/>
  <c r="F1619" i="18" s="1"/>
  <c r="E1603" i="18"/>
  <c r="F1603" i="18" s="1"/>
  <c r="E1587" i="18"/>
  <c r="F1587" i="18" s="1"/>
  <c r="E1571" i="18"/>
  <c r="F1571" i="18" s="1"/>
  <c r="E1555" i="18"/>
  <c r="F1555" i="18" s="1"/>
  <c r="E1539" i="18"/>
  <c r="F1539" i="18" s="1"/>
  <c r="E1523" i="18"/>
  <c r="F1523" i="18" s="1"/>
  <c r="E1507" i="18"/>
  <c r="F1507" i="18" s="1"/>
  <c r="E1491" i="18"/>
  <c r="F1491" i="18" s="1"/>
  <c r="E1475" i="18"/>
  <c r="F1475" i="18" s="1"/>
  <c r="E1459" i="18"/>
  <c r="F1459" i="18" s="1"/>
  <c r="E1443" i="18"/>
  <c r="F1443" i="18" s="1"/>
  <c r="E1427" i="18"/>
  <c r="F1427" i="18" s="1"/>
  <c r="E1411" i="18"/>
  <c r="F1411" i="18" s="1"/>
  <c r="E1395" i="18"/>
  <c r="F1395" i="18" s="1"/>
  <c r="E1367" i="18"/>
  <c r="F1367" i="18" s="1"/>
  <c r="E1335" i="18"/>
  <c r="F1335" i="18" s="1"/>
  <c r="E2663" i="18"/>
  <c r="F2663" i="18" s="1"/>
  <c r="E2655" i="18"/>
  <c r="F2655" i="18" s="1"/>
  <c r="E2647" i="18"/>
  <c r="F2647" i="18" s="1"/>
  <c r="E2639" i="18"/>
  <c r="F2639" i="18" s="1"/>
  <c r="E2631" i="18"/>
  <c r="F2631" i="18" s="1"/>
  <c r="E2627" i="18"/>
  <c r="F2627" i="18" s="1"/>
  <c r="E2623" i="18"/>
  <c r="F2623" i="18" s="1"/>
  <c r="E2619" i="18"/>
  <c r="F2619" i="18" s="1"/>
  <c r="E2615" i="18"/>
  <c r="F2615" i="18" s="1"/>
  <c r="E2611" i="18"/>
  <c r="F2611" i="18" s="1"/>
  <c r="E2607" i="18"/>
  <c r="F2607" i="18" s="1"/>
  <c r="E2603" i="18"/>
  <c r="F2603" i="18" s="1"/>
  <c r="E2599" i="18"/>
  <c r="F2599" i="18" s="1"/>
  <c r="E2595" i="18"/>
  <c r="F2595" i="18" s="1"/>
  <c r="E2591" i="18"/>
  <c r="F2591" i="18" s="1"/>
  <c r="E2587" i="18"/>
  <c r="F2587" i="18" s="1"/>
  <c r="E2583" i="18"/>
  <c r="F2583" i="18" s="1"/>
  <c r="E2579" i="18"/>
  <c r="F2579" i="18" s="1"/>
  <c r="E2575" i="18"/>
  <c r="F2575" i="18" s="1"/>
  <c r="E2571" i="18"/>
  <c r="F2571" i="18" s="1"/>
  <c r="E2567" i="18"/>
  <c r="F2567" i="18" s="1"/>
  <c r="E2563" i="18"/>
  <c r="F2563" i="18" s="1"/>
  <c r="E2559" i="18"/>
  <c r="F2559" i="18" s="1"/>
  <c r="E2555" i="18"/>
  <c r="F2555" i="18" s="1"/>
  <c r="E2551" i="18"/>
  <c r="F2551" i="18" s="1"/>
  <c r="E2547" i="18"/>
  <c r="F2547" i="18" s="1"/>
  <c r="E2543" i="18"/>
  <c r="F2543" i="18" s="1"/>
  <c r="E2539" i="18"/>
  <c r="F2539" i="18" s="1"/>
  <c r="E2535" i="18"/>
  <c r="F2535" i="18" s="1"/>
  <c r="E2531" i="18"/>
  <c r="F2531" i="18" s="1"/>
  <c r="E2527" i="18"/>
  <c r="F2527" i="18" s="1"/>
  <c r="E2523" i="18"/>
  <c r="F2523" i="18" s="1"/>
  <c r="E2519" i="18"/>
  <c r="F2519" i="18" s="1"/>
  <c r="E2515" i="18"/>
  <c r="F2515" i="18" s="1"/>
  <c r="E2511" i="18"/>
  <c r="F2511" i="18" s="1"/>
  <c r="E2507" i="18"/>
  <c r="F2507" i="18" s="1"/>
  <c r="E2503" i="18"/>
  <c r="F2503" i="18" s="1"/>
  <c r="E2499" i="18"/>
  <c r="F2499" i="18" s="1"/>
  <c r="E2495" i="18"/>
  <c r="F2495" i="18" s="1"/>
  <c r="E2491" i="18"/>
  <c r="F2491" i="18" s="1"/>
  <c r="E2487" i="18"/>
  <c r="F2487" i="18" s="1"/>
  <c r="E2483" i="18"/>
  <c r="F2483" i="18" s="1"/>
  <c r="E2479" i="18"/>
  <c r="F2479" i="18" s="1"/>
  <c r="E2475" i="18"/>
  <c r="F2475" i="18" s="1"/>
  <c r="E2471" i="18"/>
  <c r="F2471" i="18" s="1"/>
  <c r="E2467" i="18"/>
  <c r="F2467" i="18" s="1"/>
  <c r="E2463" i="18"/>
  <c r="F2463" i="18" s="1"/>
  <c r="E2459" i="18"/>
  <c r="F2459" i="18" s="1"/>
  <c r="E2455" i="18"/>
  <c r="F2455" i="18" s="1"/>
  <c r="E2451" i="18"/>
  <c r="F2451" i="18" s="1"/>
  <c r="E2447" i="18"/>
  <c r="F2447" i="18" s="1"/>
  <c r="E2443" i="18"/>
  <c r="F2443" i="18" s="1"/>
  <c r="E2439" i="18"/>
  <c r="F2439" i="18" s="1"/>
  <c r="E2435" i="18"/>
  <c r="F2435" i="18" s="1"/>
  <c r="E2431" i="18"/>
  <c r="F2431" i="18" s="1"/>
  <c r="E2427" i="18"/>
  <c r="F2427" i="18" s="1"/>
  <c r="E2423" i="18"/>
  <c r="F2423" i="18" s="1"/>
  <c r="E2419" i="18"/>
  <c r="F2419" i="18" s="1"/>
  <c r="E2415" i="18"/>
  <c r="F2415" i="18" s="1"/>
  <c r="E2411" i="18"/>
  <c r="F2411" i="18" s="1"/>
  <c r="E2407" i="18"/>
  <c r="F2407" i="18" s="1"/>
  <c r="E2403" i="18"/>
  <c r="F2403" i="18" s="1"/>
  <c r="E2399" i="18"/>
  <c r="F2399" i="18" s="1"/>
  <c r="E2395" i="18"/>
  <c r="F2395" i="18" s="1"/>
  <c r="E2391" i="18"/>
  <c r="F2391" i="18" s="1"/>
  <c r="E2387" i="18"/>
  <c r="F2387" i="18" s="1"/>
  <c r="E2383" i="18"/>
  <c r="F2383" i="18" s="1"/>
  <c r="E2379" i="18"/>
  <c r="F2379" i="18" s="1"/>
  <c r="E2375" i="18"/>
  <c r="F2375" i="18" s="1"/>
  <c r="E2371" i="18"/>
  <c r="F2371" i="18" s="1"/>
  <c r="E2367" i="18"/>
  <c r="F2367" i="18" s="1"/>
  <c r="E2363" i="18"/>
  <c r="F2363" i="18" s="1"/>
  <c r="E2359" i="18"/>
  <c r="F2359" i="18" s="1"/>
  <c r="E2355" i="18"/>
  <c r="F2355" i="18" s="1"/>
  <c r="E2351" i="18"/>
  <c r="F2351" i="18" s="1"/>
  <c r="E2347" i="18"/>
  <c r="F2347" i="18" s="1"/>
  <c r="E2343" i="18"/>
  <c r="F2343" i="18" s="1"/>
  <c r="E2339" i="18"/>
  <c r="F2339" i="18" s="1"/>
  <c r="E2335" i="18"/>
  <c r="F2335" i="18" s="1"/>
  <c r="E2331" i="18"/>
  <c r="F2331" i="18" s="1"/>
  <c r="E2327" i="18"/>
  <c r="F2327" i="18" s="1"/>
  <c r="E2323" i="18"/>
  <c r="F2323" i="18" s="1"/>
  <c r="E2319" i="18"/>
  <c r="F2319" i="18" s="1"/>
  <c r="E2315" i="18"/>
  <c r="F2315" i="18" s="1"/>
  <c r="E2311" i="18"/>
  <c r="F2311" i="18" s="1"/>
  <c r="E2307" i="18"/>
  <c r="F2307" i="18" s="1"/>
  <c r="E2303" i="18"/>
  <c r="F2303" i="18" s="1"/>
  <c r="E2299" i="18"/>
  <c r="F2299" i="18" s="1"/>
  <c r="E2295" i="18"/>
  <c r="F2295" i="18" s="1"/>
  <c r="E2291" i="18"/>
  <c r="F2291" i="18" s="1"/>
  <c r="E2287" i="18"/>
  <c r="F2287" i="18" s="1"/>
  <c r="E2283" i="18"/>
  <c r="F2283" i="18" s="1"/>
  <c r="E2279" i="18"/>
  <c r="F2279" i="18" s="1"/>
  <c r="E2275" i="18"/>
  <c r="F2275" i="18" s="1"/>
  <c r="E2271" i="18"/>
  <c r="F2271" i="18" s="1"/>
  <c r="E2267" i="18"/>
  <c r="F2267" i="18" s="1"/>
  <c r="E2263" i="18"/>
  <c r="F2263" i="18" s="1"/>
  <c r="E2259" i="18"/>
  <c r="F2259" i="18" s="1"/>
  <c r="E2255" i="18"/>
  <c r="F2255" i="18" s="1"/>
  <c r="E2251" i="18"/>
  <c r="F2251" i="18" s="1"/>
  <c r="E2247" i="18"/>
  <c r="F2247" i="18" s="1"/>
  <c r="E2243" i="18"/>
  <c r="F2243" i="18" s="1"/>
  <c r="E2239" i="18"/>
  <c r="F2239" i="18" s="1"/>
  <c r="E2235" i="18"/>
  <c r="F2235" i="18" s="1"/>
  <c r="E2231" i="18"/>
  <c r="F2231" i="18" s="1"/>
  <c r="E2227" i="18"/>
  <c r="F2227" i="18" s="1"/>
  <c r="E2223" i="18"/>
  <c r="F2223" i="18" s="1"/>
  <c r="E2219" i="18"/>
  <c r="F2219" i="18" s="1"/>
  <c r="E2215" i="18"/>
  <c r="F2215" i="18" s="1"/>
  <c r="E2211" i="18"/>
  <c r="F2211" i="18" s="1"/>
  <c r="E2207" i="18"/>
  <c r="F2207" i="18" s="1"/>
  <c r="E2203" i="18"/>
  <c r="F2203" i="18" s="1"/>
  <c r="E2199" i="18"/>
  <c r="F2199" i="18" s="1"/>
  <c r="E2195" i="18"/>
  <c r="F2195" i="18" s="1"/>
  <c r="E2191" i="18"/>
  <c r="F2191" i="18" s="1"/>
  <c r="E2187" i="18"/>
  <c r="F2187" i="18" s="1"/>
  <c r="E2183" i="18"/>
  <c r="F2183" i="18" s="1"/>
  <c r="E2179" i="18"/>
  <c r="F2179" i="18" s="1"/>
  <c r="E2175" i="18"/>
  <c r="F2175" i="18" s="1"/>
  <c r="E2171" i="18"/>
  <c r="F2171" i="18" s="1"/>
  <c r="E2167" i="18"/>
  <c r="F2167" i="18" s="1"/>
  <c r="E2163" i="18"/>
  <c r="F2163" i="18" s="1"/>
  <c r="E2159" i="18"/>
  <c r="F2159" i="18" s="1"/>
  <c r="E2155" i="18"/>
  <c r="F2155" i="18" s="1"/>
  <c r="E2151" i="18"/>
  <c r="F2151" i="18" s="1"/>
  <c r="E2147" i="18"/>
  <c r="F2147" i="18" s="1"/>
  <c r="E2143" i="18"/>
  <c r="F2143" i="18" s="1"/>
  <c r="E2139" i="18"/>
  <c r="F2139" i="18" s="1"/>
  <c r="E2135" i="18"/>
  <c r="F2135" i="18" s="1"/>
  <c r="E2131" i="18"/>
  <c r="F2131" i="18" s="1"/>
  <c r="E2127" i="18"/>
  <c r="F2127" i="18" s="1"/>
  <c r="E2123" i="18"/>
  <c r="F2123" i="18" s="1"/>
  <c r="E2119" i="18"/>
  <c r="F2119" i="18" s="1"/>
  <c r="E2115" i="18"/>
  <c r="F2115" i="18" s="1"/>
  <c r="E2111" i="18"/>
  <c r="F2111" i="18" s="1"/>
  <c r="E2107" i="18"/>
  <c r="F2107" i="18" s="1"/>
  <c r="E2103" i="18"/>
  <c r="F2103" i="18" s="1"/>
  <c r="E2099" i="18"/>
  <c r="F2099" i="18" s="1"/>
  <c r="E2095" i="18"/>
  <c r="F2095" i="18" s="1"/>
  <c r="E2091" i="18"/>
  <c r="F2091" i="18" s="1"/>
  <c r="E2087" i="18"/>
  <c r="F2087" i="18" s="1"/>
  <c r="E2083" i="18"/>
  <c r="F2083" i="18" s="1"/>
  <c r="E2079" i="18"/>
  <c r="F2079" i="18" s="1"/>
  <c r="E2075" i="18"/>
  <c r="F2075" i="18" s="1"/>
  <c r="E2071" i="18"/>
  <c r="F2071" i="18" s="1"/>
  <c r="E2067" i="18"/>
  <c r="F2067" i="18" s="1"/>
  <c r="E2063" i="18"/>
  <c r="F2063" i="18" s="1"/>
  <c r="E2059" i="18"/>
  <c r="F2059" i="18" s="1"/>
  <c r="E2055" i="18"/>
  <c r="F2055" i="18" s="1"/>
  <c r="E2051" i="18"/>
  <c r="F2051" i="18" s="1"/>
  <c r="E2047" i="18"/>
  <c r="F2047" i="18" s="1"/>
  <c r="E2043" i="18"/>
  <c r="F2043" i="18" s="1"/>
  <c r="E2039" i="18"/>
  <c r="F2039" i="18" s="1"/>
  <c r="E2035" i="18"/>
  <c r="F2035" i="18" s="1"/>
  <c r="E2031" i="18"/>
  <c r="F2031" i="18" s="1"/>
  <c r="E2027" i="18"/>
  <c r="F2027" i="18" s="1"/>
  <c r="E2023" i="18"/>
  <c r="F2023" i="18" s="1"/>
  <c r="E2019" i="18"/>
  <c r="F2019" i="18" s="1"/>
  <c r="E2015" i="18"/>
  <c r="F2015" i="18" s="1"/>
  <c r="E2011" i="18"/>
  <c r="F2011" i="18" s="1"/>
  <c r="E2007" i="18"/>
  <c r="F2007" i="18" s="1"/>
  <c r="E2003" i="18"/>
  <c r="F2003" i="18" s="1"/>
  <c r="E1999" i="18"/>
  <c r="F1999" i="18" s="1"/>
  <c r="E1995" i="18"/>
  <c r="F1995" i="18" s="1"/>
  <c r="E1991" i="18"/>
  <c r="F1991" i="18" s="1"/>
  <c r="E1987" i="18"/>
  <c r="F1987" i="18" s="1"/>
  <c r="E1983" i="18"/>
  <c r="F1983" i="18" s="1"/>
  <c r="E1979" i="18"/>
  <c r="F1979" i="18" s="1"/>
  <c r="E1975" i="18"/>
  <c r="F1975" i="18" s="1"/>
  <c r="E1971" i="18"/>
  <c r="F1971" i="18" s="1"/>
  <c r="E1967" i="18"/>
  <c r="F1967" i="18" s="1"/>
  <c r="E1963" i="18"/>
  <c r="F1963" i="18" s="1"/>
  <c r="E1959" i="18"/>
  <c r="F1959" i="18" s="1"/>
  <c r="E1955" i="18"/>
  <c r="F1955" i="18" s="1"/>
  <c r="E1951" i="18"/>
  <c r="F1951" i="18" s="1"/>
  <c r="E1947" i="18"/>
  <c r="F1947" i="18" s="1"/>
  <c r="E1943" i="18"/>
  <c r="F1943" i="18" s="1"/>
  <c r="E1939" i="18"/>
  <c r="F1939" i="18" s="1"/>
  <c r="E1935" i="18"/>
  <c r="F1935" i="18" s="1"/>
  <c r="E1931" i="18"/>
  <c r="F1931" i="18" s="1"/>
  <c r="E1927" i="18"/>
  <c r="F1927" i="18" s="1"/>
  <c r="E1923" i="18"/>
  <c r="F1923" i="18" s="1"/>
  <c r="E1919" i="18"/>
  <c r="F1919" i="18" s="1"/>
  <c r="E1915" i="18"/>
  <c r="F1915" i="18" s="1"/>
  <c r="E1911" i="18"/>
  <c r="F1911" i="18" s="1"/>
  <c r="E1907" i="18"/>
  <c r="F1907" i="18" s="1"/>
  <c r="E1903" i="18"/>
  <c r="F1903" i="18" s="1"/>
  <c r="E1899" i="18"/>
  <c r="F1899" i="18" s="1"/>
  <c r="E1895" i="18"/>
  <c r="F1895" i="18" s="1"/>
  <c r="E1891" i="18"/>
  <c r="F1891" i="18" s="1"/>
  <c r="E1887" i="18"/>
  <c r="F1887" i="18" s="1"/>
  <c r="E1883" i="18"/>
  <c r="F1883" i="18" s="1"/>
  <c r="E1879" i="18"/>
  <c r="F1879" i="18" s="1"/>
  <c r="E1875" i="18"/>
  <c r="F1875" i="18" s="1"/>
  <c r="E1871" i="18"/>
  <c r="F1871" i="18" s="1"/>
  <c r="E1867" i="18"/>
  <c r="F1867" i="18" s="1"/>
  <c r="E1863" i="18"/>
  <c r="F1863" i="18" s="1"/>
  <c r="E1859" i="18"/>
  <c r="F1859" i="18" s="1"/>
  <c r="E1855" i="18"/>
  <c r="F1855" i="18" s="1"/>
  <c r="E1851" i="18"/>
  <c r="F1851" i="18" s="1"/>
  <c r="E1847" i="18"/>
  <c r="F1847" i="18" s="1"/>
  <c r="E1843" i="18"/>
  <c r="F1843" i="18" s="1"/>
  <c r="E1839" i="18"/>
  <c r="F1839" i="18" s="1"/>
  <c r="E1835" i="18"/>
  <c r="F1835" i="18" s="1"/>
  <c r="E1831" i="18"/>
  <c r="F1831" i="18" s="1"/>
  <c r="E1827" i="18"/>
  <c r="F1827" i="18" s="1"/>
  <c r="E1823" i="18"/>
  <c r="F1823" i="18" s="1"/>
  <c r="E1819" i="18"/>
  <c r="F1819" i="18" s="1"/>
  <c r="E1815" i="18"/>
  <c r="F1815" i="18" s="1"/>
  <c r="E1811" i="18"/>
  <c r="F1811" i="18" s="1"/>
  <c r="E1807" i="18"/>
  <c r="F1807" i="18" s="1"/>
  <c r="E1803" i="18"/>
  <c r="F1803" i="18" s="1"/>
  <c r="E1799" i="18"/>
  <c r="F1799" i="18" s="1"/>
  <c r="E1795" i="18"/>
  <c r="F1795" i="18" s="1"/>
  <c r="E1791" i="18"/>
  <c r="F1791" i="18" s="1"/>
  <c r="E1787" i="18"/>
  <c r="F1787" i="18" s="1"/>
  <c r="E1783" i="18"/>
  <c r="F1783" i="18" s="1"/>
  <c r="E1779" i="18"/>
  <c r="F1779" i="18" s="1"/>
  <c r="E1775" i="18"/>
  <c r="F1775" i="18" s="1"/>
  <c r="E1771" i="18"/>
  <c r="F1771" i="18" s="1"/>
  <c r="E1767" i="18"/>
  <c r="F1767" i="18" s="1"/>
  <c r="E1763" i="18"/>
  <c r="F1763" i="18" s="1"/>
  <c r="E1759" i="18"/>
  <c r="F1759" i="18" s="1"/>
  <c r="E1755" i="18"/>
  <c r="F1755" i="18" s="1"/>
  <c r="E1751" i="18"/>
  <c r="F1751" i="18" s="1"/>
  <c r="E1747" i="18"/>
  <c r="F1747" i="18" s="1"/>
  <c r="E1743" i="18"/>
  <c r="F1743" i="18" s="1"/>
  <c r="E1739" i="18"/>
  <c r="F1739" i="18" s="1"/>
  <c r="E1735" i="18"/>
  <c r="F1735" i="18" s="1"/>
  <c r="E1731" i="18"/>
  <c r="F1731" i="18" s="1"/>
  <c r="E1724" i="18"/>
  <c r="F1724" i="18" s="1"/>
  <c r="E1716" i="18"/>
  <c r="F1716" i="18" s="1"/>
  <c r="E1708" i="18"/>
  <c r="F1708" i="18" s="1"/>
  <c r="E1700" i="18"/>
  <c r="F1700" i="18" s="1"/>
  <c r="E1692" i="18"/>
  <c r="F1692" i="18" s="1"/>
  <c r="E1684" i="18"/>
  <c r="F1684" i="18" s="1"/>
  <c r="E1676" i="18"/>
  <c r="F1676" i="18" s="1"/>
  <c r="E1668" i="18"/>
  <c r="F1668" i="18" s="1"/>
  <c r="E1660" i="18"/>
  <c r="F1660" i="18" s="1"/>
  <c r="E1652" i="18"/>
  <c r="F1652" i="18" s="1"/>
  <c r="E1644" i="18"/>
  <c r="F1644" i="18" s="1"/>
  <c r="E1636" i="18"/>
  <c r="F1636" i="18" s="1"/>
  <c r="E1628" i="18"/>
  <c r="F1628" i="18" s="1"/>
  <c r="E1620" i="18"/>
  <c r="F1620" i="18" s="1"/>
  <c r="E1612" i="18"/>
  <c r="F1612" i="18" s="1"/>
  <c r="E1604" i="18"/>
  <c r="F1604" i="18" s="1"/>
  <c r="E1596" i="18"/>
  <c r="F1596" i="18" s="1"/>
  <c r="E1588" i="18"/>
  <c r="F1588" i="18" s="1"/>
  <c r="E1580" i="18"/>
  <c r="F1580" i="18" s="1"/>
  <c r="E1572" i="18"/>
  <c r="F1572" i="18" s="1"/>
  <c r="E1564" i="18"/>
  <c r="F1564" i="18" s="1"/>
  <c r="E1556" i="18"/>
  <c r="F1556" i="18" s="1"/>
  <c r="E1548" i="18"/>
  <c r="F1548" i="18" s="1"/>
  <c r="E1540" i="18"/>
  <c r="F1540" i="18" s="1"/>
  <c r="E1532" i="18"/>
  <c r="F1532" i="18" s="1"/>
  <c r="E1524" i="18"/>
  <c r="F1524" i="18" s="1"/>
  <c r="E1516" i="18"/>
  <c r="F1516" i="18" s="1"/>
  <c r="E1508" i="18"/>
  <c r="F1508" i="18" s="1"/>
  <c r="E1500" i="18"/>
  <c r="F1500" i="18" s="1"/>
  <c r="E1492" i="18"/>
  <c r="F1492" i="18" s="1"/>
  <c r="E1484" i="18"/>
  <c r="F1484" i="18" s="1"/>
  <c r="E1476" i="18"/>
  <c r="F1476" i="18" s="1"/>
  <c r="E1468" i="18"/>
  <c r="F1468" i="18" s="1"/>
  <c r="E1460" i="18"/>
  <c r="F1460" i="18" s="1"/>
  <c r="E1452" i="18"/>
  <c r="F1452" i="18" s="1"/>
  <c r="E1444" i="18"/>
  <c r="F1444" i="18" s="1"/>
  <c r="E1436" i="18"/>
  <c r="F1436" i="18" s="1"/>
  <c r="E1428" i="18"/>
  <c r="F1428" i="18" s="1"/>
  <c r="E1420" i="18"/>
  <c r="F1420" i="18" s="1"/>
  <c r="E1412" i="18"/>
  <c r="F1412" i="18" s="1"/>
  <c r="E1404" i="18"/>
  <c r="F1404" i="18" s="1"/>
  <c r="E1396" i="18"/>
  <c r="F1396" i="18" s="1"/>
  <c r="E1388" i="18"/>
  <c r="F1388" i="18" s="1"/>
  <c r="E1386" i="18"/>
  <c r="F1386" i="18" s="1"/>
  <c r="E1372" i="18"/>
  <c r="F1372" i="18" s="1"/>
  <c r="E1370" i="18"/>
  <c r="F1370" i="18" s="1"/>
  <c r="E1356" i="18"/>
  <c r="F1356" i="18" s="1"/>
  <c r="E1354" i="18"/>
  <c r="F1354" i="18" s="1"/>
  <c r="E1340" i="18"/>
  <c r="F1340" i="18" s="1"/>
  <c r="E1338" i="18"/>
  <c r="F1338" i="18" s="1"/>
  <c r="E1324" i="18"/>
  <c r="F1324" i="18" s="1"/>
  <c r="E1322" i="18"/>
  <c r="F1322" i="18" s="1"/>
  <c r="E858" i="18"/>
  <c r="F858" i="18" s="1"/>
  <c r="E794" i="18"/>
  <c r="F794" i="18" s="1"/>
  <c r="E810" i="18"/>
  <c r="F810" i="18" s="1"/>
  <c r="E1384" i="18"/>
  <c r="F1384" i="18" s="1"/>
  <c r="E1376" i="18"/>
  <c r="F1376" i="18" s="1"/>
  <c r="E1368" i="18"/>
  <c r="F1368" i="18" s="1"/>
  <c r="E1360" i="18"/>
  <c r="F1360" i="18" s="1"/>
  <c r="E1352" i="18"/>
  <c r="F1352" i="18" s="1"/>
  <c r="E1344" i="18"/>
  <c r="F1344" i="18" s="1"/>
  <c r="E1336" i="18"/>
  <c r="F1336" i="18" s="1"/>
  <c r="E1328" i="18"/>
  <c r="F1328" i="18" s="1"/>
  <c r="E1320" i="18"/>
  <c r="F1320" i="18" s="1"/>
  <c r="E1312" i="18"/>
  <c r="F1312" i="18" s="1"/>
  <c r="E1308" i="18"/>
  <c r="F1308" i="18" s="1"/>
  <c r="E1304" i="18"/>
  <c r="F1304" i="18" s="1"/>
  <c r="E1300" i="18"/>
  <c r="F1300" i="18" s="1"/>
  <c r="E1296" i="18"/>
  <c r="F1296" i="18" s="1"/>
  <c r="E1292" i="18"/>
  <c r="F1292" i="18" s="1"/>
  <c r="E1288" i="18"/>
  <c r="F1288" i="18" s="1"/>
  <c r="E1284" i="18"/>
  <c r="F1284" i="18" s="1"/>
  <c r="E1280" i="18"/>
  <c r="F1280" i="18" s="1"/>
  <c r="E1276" i="18"/>
  <c r="F1276" i="18" s="1"/>
  <c r="E1272" i="18"/>
  <c r="F1272" i="18" s="1"/>
  <c r="E1268" i="18"/>
  <c r="F1268" i="18" s="1"/>
  <c r="E1264" i="18"/>
  <c r="F1264" i="18" s="1"/>
  <c r="E1260" i="18"/>
  <c r="F1260" i="18" s="1"/>
  <c r="E1256" i="18"/>
  <c r="F1256" i="18" s="1"/>
  <c r="E1252" i="18"/>
  <c r="F1252" i="18" s="1"/>
  <c r="E1248" i="18"/>
  <c r="F1248" i="18" s="1"/>
  <c r="E1244" i="18"/>
  <c r="F1244" i="18" s="1"/>
  <c r="E1240" i="18"/>
  <c r="F1240" i="18" s="1"/>
  <c r="E1236" i="18"/>
  <c r="F1236" i="18" s="1"/>
  <c r="E1232" i="18"/>
  <c r="F1232" i="18" s="1"/>
  <c r="E1228" i="18"/>
  <c r="F1228" i="18" s="1"/>
  <c r="E1224" i="18"/>
  <c r="F1224" i="18" s="1"/>
  <c r="E1220" i="18"/>
  <c r="F1220" i="18" s="1"/>
  <c r="E1216" i="18"/>
  <c r="F1216" i="18" s="1"/>
  <c r="E1212" i="18"/>
  <c r="F1212" i="18" s="1"/>
  <c r="E1208" i="18"/>
  <c r="F1208" i="18" s="1"/>
  <c r="E1204" i="18"/>
  <c r="F1204" i="18" s="1"/>
  <c r="E1200" i="18"/>
  <c r="F1200" i="18" s="1"/>
  <c r="E1196" i="18"/>
  <c r="F1196" i="18" s="1"/>
  <c r="E1192" i="18"/>
  <c r="F1192" i="18" s="1"/>
  <c r="E1188" i="18"/>
  <c r="F1188" i="18" s="1"/>
  <c r="E1184" i="18"/>
  <c r="F1184" i="18" s="1"/>
  <c r="E1180" i="18"/>
  <c r="F1180" i="18" s="1"/>
  <c r="E1176" i="18"/>
  <c r="F1176" i="18" s="1"/>
  <c r="E1172" i="18"/>
  <c r="F1172" i="18" s="1"/>
  <c r="E1168" i="18"/>
  <c r="F1168" i="18" s="1"/>
  <c r="E1164" i="18"/>
  <c r="F1164" i="18" s="1"/>
  <c r="E1160" i="18"/>
  <c r="F1160" i="18" s="1"/>
  <c r="E1156" i="18"/>
  <c r="F1156" i="18" s="1"/>
  <c r="E1152" i="18"/>
  <c r="F1152" i="18" s="1"/>
  <c r="E1148" i="18"/>
  <c r="F1148" i="18" s="1"/>
  <c r="E1144" i="18"/>
  <c r="F1144" i="18" s="1"/>
  <c r="E1140" i="18"/>
  <c r="F1140" i="18" s="1"/>
  <c r="E1136" i="18"/>
  <c r="F1136" i="18" s="1"/>
  <c r="E1132" i="18"/>
  <c r="F1132" i="18" s="1"/>
  <c r="E1128" i="18"/>
  <c r="F1128" i="18" s="1"/>
  <c r="E1124" i="18"/>
  <c r="F1124" i="18" s="1"/>
  <c r="E1120" i="18"/>
  <c r="F1120" i="18" s="1"/>
  <c r="E1116" i="18"/>
  <c r="F1116" i="18" s="1"/>
  <c r="E1112" i="18"/>
  <c r="F1112" i="18" s="1"/>
  <c r="E1108" i="18"/>
  <c r="F1108" i="18" s="1"/>
  <c r="E1104" i="18"/>
  <c r="F1104" i="18" s="1"/>
  <c r="E1100" i="18"/>
  <c r="F1100" i="18" s="1"/>
  <c r="E1096" i="18"/>
  <c r="F1096" i="18" s="1"/>
  <c r="E1092" i="18"/>
  <c r="F1092" i="18" s="1"/>
  <c r="E1088" i="18"/>
  <c r="F1088" i="18" s="1"/>
  <c r="E1084" i="18"/>
  <c r="F1084" i="18" s="1"/>
  <c r="E1080" i="18"/>
  <c r="F1080" i="18" s="1"/>
  <c r="E1076" i="18"/>
  <c r="F1076" i="18" s="1"/>
  <c r="E1072" i="18"/>
  <c r="F1072" i="18" s="1"/>
  <c r="E1068" i="18"/>
  <c r="F1068" i="18" s="1"/>
  <c r="E1064" i="18"/>
  <c r="F1064" i="18" s="1"/>
  <c r="E1060" i="18"/>
  <c r="F1060" i="18" s="1"/>
  <c r="E1056" i="18"/>
  <c r="F1056" i="18" s="1"/>
  <c r="E1052" i="18"/>
  <c r="F1052" i="18" s="1"/>
  <c r="E1048" i="18"/>
  <c r="F1048" i="18" s="1"/>
  <c r="E1044" i="18"/>
  <c r="F1044" i="18" s="1"/>
  <c r="E1040" i="18"/>
  <c r="F1040" i="18" s="1"/>
  <c r="E1036" i="18"/>
  <c r="F1036" i="18" s="1"/>
  <c r="E1032" i="18"/>
  <c r="F1032" i="18" s="1"/>
  <c r="E1028" i="18"/>
  <c r="F1028" i="18" s="1"/>
  <c r="E1024" i="18"/>
  <c r="F1024" i="18" s="1"/>
  <c r="E1020" i="18"/>
  <c r="F1020" i="18" s="1"/>
  <c r="E1016" i="18"/>
  <c r="F1016" i="18" s="1"/>
  <c r="E1012" i="18"/>
  <c r="F1012" i="18" s="1"/>
  <c r="E1008" i="18"/>
  <c r="F1008" i="18" s="1"/>
  <c r="E1004" i="18"/>
  <c r="F1004" i="18" s="1"/>
  <c r="E1000" i="18"/>
  <c r="F1000" i="18" s="1"/>
  <c r="E996" i="18"/>
  <c r="F996" i="18" s="1"/>
  <c r="E992" i="18"/>
  <c r="F992" i="18" s="1"/>
  <c r="E988" i="18"/>
  <c r="F988" i="18" s="1"/>
  <c r="E984" i="18"/>
  <c r="F984" i="18" s="1"/>
  <c r="E980" i="18"/>
  <c r="F980" i="18" s="1"/>
  <c r="E976" i="18"/>
  <c r="F976" i="18" s="1"/>
  <c r="E972" i="18"/>
  <c r="F972" i="18" s="1"/>
  <c r="E968" i="18"/>
  <c r="F968" i="18" s="1"/>
  <c r="E964" i="18"/>
  <c r="F964" i="18" s="1"/>
  <c r="E960" i="18"/>
  <c r="F960" i="18" s="1"/>
  <c r="E956" i="18"/>
  <c r="F956" i="18" s="1"/>
  <c r="E952" i="18"/>
  <c r="F952" i="18" s="1"/>
  <c r="E948" i="18"/>
  <c r="F948" i="18" s="1"/>
  <c r="E944" i="18"/>
  <c r="F944" i="18" s="1"/>
  <c r="E940" i="18"/>
  <c r="F940" i="18" s="1"/>
  <c r="E936" i="18"/>
  <c r="F936" i="18" s="1"/>
  <c r="E932" i="18"/>
  <c r="F932" i="18" s="1"/>
  <c r="E928" i="18"/>
  <c r="F928" i="18" s="1"/>
  <c r="E924" i="18"/>
  <c r="F924" i="18" s="1"/>
  <c r="E920" i="18"/>
  <c r="F920" i="18" s="1"/>
  <c r="E916" i="18"/>
  <c r="F916" i="18" s="1"/>
  <c r="E912" i="18"/>
  <c r="F912" i="18" s="1"/>
  <c r="E908" i="18"/>
  <c r="F908" i="18" s="1"/>
  <c r="E904" i="18"/>
  <c r="F904" i="18" s="1"/>
  <c r="E900" i="18"/>
  <c r="F900" i="18" s="1"/>
  <c r="E896" i="18"/>
  <c r="F896" i="18" s="1"/>
  <c r="E892" i="18"/>
  <c r="F892" i="18" s="1"/>
  <c r="E888" i="18"/>
  <c r="F888" i="18" s="1"/>
  <c r="E884" i="18"/>
  <c r="F884" i="18" s="1"/>
  <c r="E880" i="18"/>
  <c r="F880" i="18" s="1"/>
  <c r="E876" i="18"/>
  <c r="F876" i="18" s="1"/>
  <c r="E872" i="18"/>
  <c r="F872" i="18" s="1"/>
  <c r="E868" i="18"/>
  <c r="F868" i="18" s="1"/>
  <c r="E852" i="18"/>
  <c r="F852" i="18" s="1"/>
  <c r="E836" i="18"/>
  <c r="F836" i="18" s="1"/>
  <c r="E820" i="18"/>
  <c r="F820" i="18" s="1"/>
  <c r="E804" i="18"/>
  <c r="F804" i="18" s="1"/>
  <c r="E788" i="18"/>
  <c r="F788" i="18" s="1"/>
  <c r="E867" i="18"/>
  <c r="F867" i="18" s="1"/>
  <c r="E859" i="18"/>
  <c r="F859" i="18" s="1"/>
  <c r="E851" i="18"/>
  <c r="F851" i="18" s="1"/>
  <c r="E843" i="18"/>
  <c r="F843" i="18" s="1"/>
  <c r="E835" i="18"/>
  <c r="F835" i="18" s="1"/>
  <c r="E827" i="18"/>
  <c r="F827" i="18" s="1"/>
  <c r="E819" i="18"/>
  <c r="F819" i="18" s="1"/>
  <c r="E811" i="18"/>
  <c r="F811" i="18" s="1"/>
  <c r="E803" i="18"/>
  <c r="F803" i="18" s="1"/>
  <c r="E795" i="18"/>
  <c r="F795" i="18" s="1"/>
  <c r="E787" i="18"/>
  <c r="F787" i="18" s="1"/>
  <c r="E779" i="18"/>
  <c r="F779" i="18" s="1"/>
  <c r="E774" i="18"/>
  <c r="F774" i="18" s="1"/>
  <c r="E770" i="18"/>
  <c r="F770" i="18" s="1"/>
  <c r="E766" i="18"/>
  <c r="F766" i="18" s="1"/>
  <c r="E762" i="18"/>
  <c r="F762" i="18" s="1"/>
  <c r="E758" i="18"/>
  <c r="F758" i="18" s="1"/>
  <c r="E754" i="18"/>
  <c r="F754" i="18" s="1"/>
  <c r="E750" i="18"/>
  <c r="F750" i="18" s="1"/>
  <c r="E746" i="18"/>
  <c r="F746" i="18" s="1"/>
  <c r="E742" i="18"/>
  <c r="F742" i="18" s="1"/>
  <c r="E734" i="18"/>
  <c r="F734" i="18" s="1"/>
  <c r="E726" i="18"/>
  <c r="F726" i="18" s="1"/>
  <c r="E718" i="18"/>
  <c r="F718" i="18" s="1"/>
  <c r="E710" i="18"/>
  <c r="F710" i="18" s="1"/>
  <c r="E702" i="18"/>
  <c r="F702" i="18" s="1"/>
  <c r="E694" i="18"/>
  <c r="F694" i="18" s="1"/>
  <c r="E686" i="18"/>
  <c r="F686" i="18" s="1"/>
  <c r="E678" i="18"/>
  <c r="F678" i="18" s="1"/>
  <c r="E670" i="18"/>
  <c r="F670" i="18" s="1"/>
  <c r="E662" i="18"/>
  <c r="F662" i="18" s="1"/>
  <c r="E654" i="18"/>
  <c r="F654" i="18" s="1"/>
  <c r="E646" i="18"/>
  <c r="F646" i="18" s="1"/>
  <c r="E638" i="18"/>
  <c r="F638" i="18" s="1"/>
  <c r="E630" i="18"/>
  <c r="F630" i="18" s="1"/>
  <c r="E622" i="18"/>
  <c r="F622" i="18" s="1"/>
  <c r="E614" i="18"/>
  <c r="F614" i="18" s="1"/>
  <c r="E606" i="18"/>
  <c r="F606" i="18" s="1"/>
  <c r="E598" i="18"/>
  <c r="F598" i="18" s="1"/>
  <c r="E590" i="18"/>
  <c r="F590" i="18" s="1"/>
  <c r="E582" i="18"/>
  <c r="F582" i="18" s="1"/>
  <c r="E574" i="18"/>
  <c r="F574" i="18" s="1"/>
  <c r="E566" i="18"/>
  <c r="F566" i="18" s="1"/>
  <c r="E558" i="18"/>
  <c r="F558" i="18" s="1"/>
  <c r="E550" i="18"/>
  <c r="F550" i="18" s="1"/>
  <c r="E542" i="18"/>
  <c r="F542" i="18" s="1"/>
  <c r="E534" i="18"/>
  <c r="F534" i="18" s="1"/>
  <c r="E739" i="18"/>
  <c r="F739" i="18" s="1"/>
  <c r="E735" i="18"/>
  <c r="F735" i="18" s="1"/>
  <c r="E731" i="18"/>
  <c r="F731" i="18" s="1"/>
  <c r="E727" i="18"/>
  <c r="F727" i="18" s="1"/>
  <c r="E723" i="18"/>
  <c r="F723" i="18" s="1"/>
  <c r="E719" i="18"/>
  <c r="F719" i="18" s="1"/>
  <c r="E715" i="18"/>
  <c r="F715" i="18" s="1"/>
  <c r="E711" i="18"/>
  <c r="F711" i="18" s="1"/>
  <c r="E707" i="18"/>
  <c r="F707" i="18" s="1"/>
  <c r="E703" i="18"/>
  <c r="F703" i="18" s="1"/>
  <c r="E699" i="18"/>
  <c r="F699" i="18" s="1"/>
  <c r="E695" i="18"/>
  <c r="F695" i="18" s="1"/>
  <c r="E691" i="18"/>
  <c r="F691" i="18" s="1"/>
  <c r="E687" i="18"/>
  <c r="F687" i="18" s="1"/>
  <c r="E683" i="18"/>
  <c r="F683" i="18" s="1"/>
  <c r="E679" i="18"/>
  <c r="F679" i="18" s="1"/>
  <c r="E675" i="18"/>
  <c r="F675" i="18" s="1"/>
  <c r="E671" i="18"/>
  <c r="F671" i="18" s="1"/>
  <c r="E667" i="18"/>
  <c r="F667" i="18" s="1"/>
  <c r="E663" i="18"/>
  <c r="F663" i="18" s="1"/>
  <c r="E659" i="18"/>
  <c r="F659" i="18" s="1"/>
  <c r="E655" i="18"/>
  <c r="F655" i="18" s="1"/>
  <c r="E651" i="18"/>
  <c r="F651" i="18" s="1"/>
  <c r="E647" i="18"/>
  <c r="F647" i="18" s="1"/>
  <c r="E643" i="18"/>
  <c r="F643" i="18" s="1"/>
  <c r="E639" i="18"/>
  <c r="F639" i="18" s="1"/>
  <c r="E635" i="18"/>
  <c r="F635" i="18" s="1"/>
  <c r="E631" i="18"/>
  <c r="F631" i="18" s="1"/>
  <c r="E627" i="18"/>
  <c r="F627" i="18" s="1"/>
  <c r="E623" i="18"/>
  <c r="F623" i="18" s="1"/>
  <c r="E619" i="18"/>
  <c r="F619" i="18" s="1"/>
  <c r="E615" i="18"/>
  <c r="F615" i="18" s="1"/>
  <c r="E611" i="18"/>
  <c r="F611" i="18" s="1"/>
  <c r="E607" i="18"/>
  <c r="F607" i="18" s="1"/>
  <c r="E603" i="18"/>
  <c r="F603" i="18" s="1"/>
  <c r="E599" i="18"/>
  <c r="F599" i="18" s="1"/>
  <c r="E595" i="18"/>
  <c r="F595" i="18" s="1"/>
  <c r="E591" i="18"/>
  <c r="F591" i="18" s="1"/>
  <c r="E587" i="18"/>
  <c r="F587" i="18" s="1"/>
  <c r="E583" i="18"/>
  <c r="F583" i="18" s="1"/>
  <c r="E579" i="18"/>
  <c r="F579" i="18" s="1"/>
  <c r="E575" i="18"/>
  <c r="F575" i="18" s="1"/>
  <c r="E571" i="18"/>
  <c r="F571" i="18" s="1"/>
  <c r="E567" i="18"/>
  <c r="F567" i="18" s="1"/>
  <c r="E563" i="18"/>
  <c r="F563" i="18" s="1"/>
  <c r="E559" i="18"/>
  <c r="F559" i="18" s="1"/>
  <c r="E555" i="18"/>
  <c r="F555" i="18" s="1"/>
  <c r="E551" i="18"/>
  <c r="F551" i="18" s="1"/>
  <c r="E547" i="18"/>
  <c r="F547" i="18" s="1"/>
  <c r="E543" i="18"/>
  <c r="F543" i="18" s="1"/>
  <c r="E539" i="18"/>
  <c r="F539" i="18" s="1"/>
  <c r="E535" i="18"/>
  <c r="F535" i="18" s="1"/>
  <c r="E531" i="18"/>
  <c r="F531" i="18" s="1"/>
  <c r="E527" i="18"/>
  <c r="F527" i="18" s="1"/>
  <c r="E523" i="18"/>
  <c r="F523" i="18" s="1"/>
  <c r="E519" i="18"/>
  <c r="F519" i="18" s="1"/>
  <c r="E515" i="18"/>
  <c r="F515" i="18" s="1"/>
  <c r="E511" i="18"/>
  <c r="F511" i="18" s="1"/>
  <c r="E507" i="18"/>
  <c r="F507" i="18" s="1"/>
  <c r="E498" i="18"/>
  <c r="F498" i="18" s="1"/>
  <c r="E482" i="18"/>
  <c r="F482" i="18" s="1"/>
  <c r="E466" i="18"/>
  <c r="F466" i="18" s="1"/>
  <c r="E450" i="18"/>
  <c r="F450" i="18" s="1"/>
  <c r="E499" i="18"/>
  <c r="F499" i="18" s="1"/>
  <c r="E491" i="18"/>
  <c r="F491" i="18" s="1"/>
  <c r="E483" i="18"/>
  <c r="F483" i="18" s="1"/>
  <c r="E475" i="18"/>
  <c r="F475" i="18" s="1"/>
  <c r="E467" i="18"/>
  <c r="F467" i="18" s="1"/>
  <c r="E459" i="18"/>
  <c r="F459" i="18" s="1"/>
  <c r="E451" i="18"/>
  <c r="F451" i="18" s="1"/>
  <c r="E443" i="18"/>
  <c r="F443" i="18" s="1"/>
  <c r="E438" i="18"/>
  <c r="F438" i="18" s="1"/>
  <c r="E434" i="18"/>
  <c r="F434" i="18" s="1"/>
  <c r="E430" i="18"/>
  <c r="F430" i="18" s="1"/>
  <c r="E426" i="18"/>
  <c r="F426" i="18" s="1"/>
  <c r="E422" i="18"/>
  <c r="F422" i="18" s="1"/>
  <c r="E418" i="18"/>
  <c r="F418" i="18" s="1"/>
  <c r="E414" i="18"/>
  <c r="F414" i="18" s="1"/>
  <c r="E410" i="18"/>
  <c r="F410" i="18" s="1"/>
  <c r="E406" i="18"/>
  <c r="F406" i="18" s="1"/>
  <c r="E402" i="18"/>
  <c r="F402" i="18" s="1"/>
  <c r="E398" i="18"/>
  <c r="F398" i="18" s="1"/>
  <c r="E394" i="18"/>
  <c r="F394" i="18" s="1"/>
  <c r="E390" i="18"/>
  <c r="F390" i="18" s="1"/>
  <c r="E386" i="18"/>
  <c r="F386" i="18" s="1"/>
  <c r="E382" i="18"/>
  <c r="F382" i="18" s="1"/>
  <c r="E378" i="18"/>
  <c r="F378" i="18" s="1"/>
  <c r="E374" i="18"/>
  <c r="F374" i="18" s="1"/>
  <c r="E370" i="18"/>
  <c r="F370" i="18" s="1"/>
  <c r="E366" i="18"/>
  <c r="F366" i="18" s="1"/>
  <c r="E362" i="18"/>
  <c r="F362" i="18" s="1"/>
  <c r="E358" i="18"/>
  <c r="F358" i="18" s="1"/>
  <c r="E354" i="18"/>
  <c r="F354" i="18" s="1"/>
  <c r="E350" i="18"/>
  <c r="F350" i="18" s="1"/>
  <c r="E346" i="18"/>
  <c r="F346" i="18" s="1"/>
  <c r="E342" i="18"/>
  <c r="F342" i="18" s="1"/>
  <c r="E338" i="18"/>
  <c r="F338" i="18" s="1"/>
  <c r="E334" i="18"/>
  <c r="F334" i="18" s="1"/>
  <c r="E330" i="18"/>
  <c r="F330" i="18" s="1"/>
  <c r="E326" i="18"/>
  <c r="F326" i="18" s="1"/>
  <c r="E322" i="18"/>
  <c r="F322" i="18" s="1"/>
  <c r="E309" i="18"/>
  <c r="F309" i="18" s="1"/>
  <c r="E293" i="18"/>
  <c r="F293" i="18" s="1"/>
  <c r="E157" i="18"/>
  <c r="F157" i="18" s="1"/>
  <c r="E320" i="18"/>
  <c r="F320" i="18" s="1"/>
  <c r="E312" i="18"/>
  <c r="F312" i="18" s="1"/>
  <c r="E304" i="18"/>
  <c r="F304" i="18" s="1"/>
  <c r="E296" i="18"/>
  <c r="F296" i="18" s="1"/>
  <c r="E288" i="18"/>
  <c r="F288" i="18" s="1"/>
  <c r="E280" i="18"/>
  <c r="F280" i="18" s="1"/>
  <c r="E168" i="18"/>
  <c r="F168" i="18" s="1"/>
  <c r="E160" i="18"/>
  <c r="F160" i="18" s="1"/>
  <c r="E152" i="18"/>
  <c r="F152" i="18" s="1"/>
  <c r="E148" i="18"/>
  <c r="F148" i="18" s="1"/>
  <c r="E144" i="18"/>
  <c r="F144" i="18" s="1"/>
  <c r="E140" i="18"/>
  <c r="F140" i="18" s="1"/>
  <c r="E136" i="18"/>
  <c r="F136" i="18" s="1"/>
  <c r="E132" i="18"/>
  <c r="F132" i="18" s="1"/>
  <c r="E128" i="18"/>
  <c r="F128" i="18" s="1"/>
  <c r="E124" i="18"/>
  <c r="F124" i="18" s="1"/>
  <c r="E120" i="18"/>
  <c r="F120" i="18" s="1"/>
  <c r="E116" i="18"/>
  <c r="F116" i="18" s="1"/>
  <c r="E112" i="18"/>
  <c r="F112" i="18" s="1"/>
  <c r="E108" i="18"/>
  <c r="F108" i="18" s="1"/>
  <c r="E104" i="18"/>
  <c r="F104" i="18" s="1"/>
  <c r="E100" i="18"/>
  <c r="F100" i="18" s="1"/>
  <c r="E96" i="18"/>
  <c r="F96" i="18" s="1"/>
  <c r="E92" i="18"/>
  <c r="F92" i="18" s="1"/>
  <c r="E88" i="18"/>
  <c r="F88" i="18" s="1"/>
  <c r="E84" i="18"/>
  <c r="F84" i="18" s="1"/>
  <c r="E80" i="18"/>
  <c r="F80" i="18" s="1"/>
  <c r="E76" i="18"/>
  <c r="F76" i="18" s="1"/>
  <c r="E72" i="18"/>
  <c r="F72" i="18" s="1"/>
  <c r="E68" i="18"/>
  <c r="F68" i="18" s="1"/>
  <c r="E64" i="18"/>
  <c r="F64" i="18" s="1"/>
  <c r="E60" i="18"/>
  <c r="F60" i="18" s="1"/>
  <c r="E56" i="18"/>
  <c r="F56" i="18" s="1"/>
  <c r="E52" i="18"/>
  <c r="F52" i="18" s="1"/>
  <c r="E48" i="18"/>
  <c r="F48" i="18" s="1"/>
  <c r="E44" i="18"/>
  <c r="F44" i="18" s="1"/>
  <c r="E40" i="18"/>
  <c r="F40" i="18" s="1"/>
  <c r="E36" i="18"/>
  <c r="F36" i="18" s="1"/>
  <c r="E32" i="18"/>
  <c r="F32" i="18" s="1"/>
  <c r="E28" i="18"/>
  <c r="F28" i="18" s="1"/>
  <c r="E24" i="18"/>
  <c r="F24" i="18" s="1"/>
  <c r="E20" i="18"/>
  <c r="F20" i="18" s="1"/>
  <c r="E16" i="18"/>
  <c r="F16" i="18" s="1"/>
  <c r="E12" i="18"/>
  <c r="F12" i="18" s="1"/>
  <c r="E8" i="18"/>
  <c r="F8" i="18" s="1"/>
  <c r="E4" i="18"/>
  <c r="F4" i="18" s="1"/>
  <c r="E2" i="18"/>
  <c r="A41" i="6"/>
  <c r="A40" i="6"/>
  <c r="A39" i="6"/>
  <c r="A38" i="6"/>
  <c r="H2318" i="18" l="1"/>
  <c r="G205" i="18"/>
  <c r="H253" i="18"/>
  <c r="G267" i="18"/>
  <c r="H823" i="18"/>
  <c r="G1286" i="18"/>
  <c r="H1433" i="18"/>
  <c r="G2329" i="18"/>
  <c r="G791" i="18"/>
  <c r="H1118" i="18"/>
  <c r="H1538" i="18"/>
  <c r="G1162" i="18"/>
  <c r="H1944" i="18"/>
  <c r="G3001" i="18"/>
  <c r="G348" i="18"/>
  <c r="G1805" i="18"/>
  <c r="G2013" i="18"/>
  <c r="G2269" i="18"/>
  <c r="G2882" i="18"/>
  <c r="H2400" i="18"/>
  <c r="H249" i="18"/>
  <c r="G1095" i="18"/>
  <c r="H1457" i="18"/>
  <c r="H1559" i="18"/>
  <c r="G2314" i="18"/>
  <c r="G2437" i="18"/>
  <c r="H2240" i="18"/>
  <c r="G1624" i="18"/>
  <c r="H1920" i="18"/>
  <c r="H2036" i="18"/>
  <c r="H2895" i="18"/>
  <c r="H1860" i="18"/>
  <c r="G1813" i="18"/>
  <c r="G2717" i="18"/>
  <c r="G190" i="18"/>
  <c r="G609" i="18"/>
  <c r="G2041" i="18"/>
  <c r="G2245" i="18"/>
  <c r="G2341" i="18"/>
  <c r="G2441" i="18"/>
  <c r="G2537" i="18"/>
  <c r="G2633" i="18"/>
  <c r="G2872" i="18"/>
  <c r="H303" i="18"/>
  <c r="H344" i="18"/>
  <c r="G1295" i="18"/>
  <c r="H1655" i="18"/>
  <c r="G129" i="18"/>
  <c r="G180" i="18"/>
  <c r="H2590" i="18"/>
  <c r="H356" i="18"/>
  <c r="H905" i="18"/>
  <c r="H1097" i="18"/>
  <c r="H1357" i="18"/>
  <c r="H2118" i="18"/>
  <c r="G2221" i="18"/>
  <c r="G2818" i="18"/>
  <c r="G2225" i="18"/>
  <c r="G1778" i="18"/>
  <c r="H2068" i="18"/>
  <c r="H1769" i="18"/>
  <c r="G3000" i="18"/>
  <c r="H2046" i="18"/>
  <c r="G176" i="18"/>
  <c r="G442" i="18"/>
  <c r="G529" i="18"/>
  <c r="G111" i="18"/>
  <c r="H2124" i="18"/>
  <c r="G2777" i="18"/>
  <c r="G1522" i="18"/>
  <c r="G2333" i="18"/>
  <c r="H1836" i="18"/>
  <c r="G97" i="18"/>
  <c r="H252" i="18"/>
  <c r="G310" i="18"/>
  <c r="G2113" i="18"/>
  <c r="H2494" i="18"/>
  <c r="G2868" i="18"/>
  <c r="G1290" i="18"/>
  <c r="H2632" i="18"/>
  <c r="H2760" i="18"/>
  <c r="H2404" i="18"/>
  <c r="G1600" i="18"/>
  <c r="H2050" i="18"/>
  <c r="G2749" i="18"/>
  <c r="G238" i="18"/>
  <c r="H995" i="18"/>
  <c r="G1542" i="18"/>
  <c r="G2057" i="18"/>
  <c r="G2153" i="18"/>
  <c r="G632" i="18"/>
  <c r="H909" i="18"/>
  <c r="G1133" i="18"/>
  <c r="G1506" i="18"/>
  <c r="H2140" i="18"/>
  <c r="H2648" i="18"/>
  <c r="H66" i="18"/>
  <c r="H532" i="18"/>
  <c r="G756" i="18"/>
  <c r="G528" i="18"/>
  <c r="H1567" i="18"/>
  <c r="G1782" i="18"/>
  <c r="G2173" i="18"/>
  <c r="G41" i="18"/>
  <c r="H861" i="18"/>
  <c r="H2282" i="18"/>
  <c r="H2128" i="18"/>
  <c r="G1520" i="18"/>
  <c r="G1780" i="18"/>
  <c r="G2721" i="18"/>
  <c r="G1504" i="18"/>
  <c r="G1018" i="18"/>
  <c r="H1087" i="18"/>
  <c r="H1950" i="18"/>
  <c r="H2586" i="18"/>
  <c r="G179" i="18"/>
  <c r="H831" i="18"/>
  <c r="H1713" i="18"/>
  <c r="H2448" i="18"/>
  <c r="G581" i="18"/>
  <c r="H1382" i="18"/>
  <c r="G1981" i="18"/>
  <c r="H2849" i="18"/>
  <c r="G1234" i="18"/>
  <c r="G1271" i="18"/>
  <c r="H1599" i="18"/>
  <c r="H1695" i="18"/>
  <c r="G2337" i="18"/>
  <c r="G2389" i="18"/>
  <c r="H2064" i="18"/>
  <c r="G1801" i="18"/>
  <c r="H2272" i="18"/>
  <c r="G2772" i="18"/>
  <c r="G870" i="18"/>
  <c r="G101" i="18"/>
  <c r="G783" i="18"/>
  <c r="G1115" i="18"/>
  <c r="H1615" i="18"/>
  <c r="H1721" i="18"/>
  <c r="G1977" i="18"/>
  <c r="G2277" i="18"/>
  <c r="G2661" i="18"/>
  <c r="G2890" i="18"/>
  <c r="G1070" i="18"/>
  <c r="G1165" i="18"/>
  <c r="G1687" i="18"/>
  <c r="G9" i="18"/>
  <c r="G1074" i="18"/>
  <c r="G1185" i="18"/>
  <c r="G1702" i="18"/>
  <c r="G2241" i="18"/>
  <c r="H2446" i="18"/>
  <c r="G1616" i="18"/>
  <c r="G2855" i="18"/>
  <c r="G2917" i="18"/>
  <c r="G2737" i="18"/>
  <c r="H2352" i="18"/>
  <c r="H1906" i="18"/>
  <c r="H1315" i="18"/>
  <c r="G37" i="18"/>
  <c r="H275" i="18"/>
  <c r="G786" i="18"/>
  <c r="H1255" i="18"/>
  <c r="G1674" i="18"/>
  <c r="H1521" i="18"/>
  <c r="G2896" i="18"/>
  <c r="H2660" i="18"/>
  <c r="H2859" i="18"/>
  <c r="H578" i="18"/>
  <c r="G163" i="18"/>
  <c r="G1113" i="18"/>
  <c r="H1229" i="18"/>
  <c r="G1425" i="18"/>
  <c r="H1916" i="18"/>
  <c r="G1238" i="18"/>
  <c r="H1529" i="18"/>
  <c r="G2533" i="18"/>
  <c r="H1840" i="18"/>
  <c r="G2780" i="18"/>
  <c r="H2274" i="18"/>
  <c r="H2490" i="18"/>
  <c r="G1257" i="18"/>
  <c r="H1679" i="18"/>
  <c r="G2393" i="18"/>
  <c r="G2489" i="18"/>
  <c r="G2585" i="18"/>
  <c r="G2912" i="18"/>
  <c r="H359" i="18"/>
  <c r="H1591" i="18"/>
  <c r="G231" i="18"/>
  <c r="H476" i="18"/>
  <c r="G2581" i="18"/>
  <c r="H340" i="18"/>
  <c r="G922" i="18"/>
  <c r="G1291" i="18"/>
  <c r="H1932" i="18"/>
  <c r="H903" i="18"/>
  <c r="H2202" i="18"/>
  <c r="H1904" i="18"/>
  <c r="G2891" i="18"/>
  <c r="H2094" i="18"/>
  <c r="G133" i="18"/>
  <c r="G588" i="18"/>
  <c r="G752" i="18"/>
  <c r="G1498" i="18"/>
  <c r="H1585" i="18"/>
  <c r="G1765" i="18"/>
  <c r="H360" i="18"/>
  <c r="H518" i="18"/>
  <c r="G584" i="18"/>
  <c r="G1233" i="18"/>
  <c r="H1531" i="18"/>
  <c r="H1776" i="18"/>
  <c r="H2236" i="18"/>
  <c r="G2904" i="18"/>
  <c r="H863" i="18"/>
  <c r="G2980" i="18"/>
  <c r="G186" i="18"/>
  <c r="G433" i="18"/>
  <c r="G676" i="18"/>
  <c r="H1191" i="18"/>
  <c r="H1549" i="18"/>
  <c r="G1710" i="18"/>
  <c r="H2090" i="18"/>
  <c r="H2398" i="18"/>
  <c r="H1908" i="18"/>
  <c r="H2841" i="18"/>
  <c r="H2692" i="18"/>
  <c r="H1928" i="18"/>
  <c r="H1593" i="18"/>
  <c r="G2009" i="18"/>
  <c r="G2689" i="18"/>
  <c r="G2988" i="18"/>
  <c r="H472" i="18"/>
  <c r="G1622" i="18"/>
  <c r="G628" i="18"/>
  <c r="H2700" i="18"/>
  <c r="H2544" i="18"/>
  <c r="G2630" i="18"/>
  <c r="H833" i="18"/>
  <c r="H1996" i="18"/>
  <c r="H2536" i="18"/>
  <c r="G2485" i="18"/>
  <c r="H1817" i="18"/>
  <c r="G243" i="18"/>
  <c r="H2136" i="18"/>
  <c r="H2588" i="18"/>
  <c r="H452" i="18"/>
  <c r="H641" i="18"/>
  <c r="G923" i="18"/>
  <c r="H2931" i="18"/>
  <c r="G255" i="18"/>
  <c r="H223" i="18"/>
  <c r="H537" i="18"/>
  <c r="H658" i="18"/>
  <c r="H850" i="18"/>
  <c r="H1579" i="18"/>
  <c r="G492" i="18"/>
  <c r="G1067" i="18"/>
  <c r="H789" i="18"/>
  <c r="G926" i="18"/>
  <c r="G1125" i="18"/>
  <c r="G1629" i="18"/>
  <c r="G1853" i="18"/>
  <c r="G194" i="18"/>
  <c r="G865" i="18"/>
  <c r="H1727" i="18"/>
  <c r="G955" i="18"/>
  <c r="H1155" i="18"/>
  <c r="H169" i="18"/>
  <c r="H2480" i="18"/>
  <c r="G218" i="18"/>
  <c r="G913" i="18"/>
  <c r="G1638" i="18"/>
  <c r="H2592" i="18"/>
  <c r="H233" i="18"/>
  <c r="H257" i="18"/>
  <c r="H1366" i="18"/>
  <c r="G1392" i="18"/>
  <c r="G1793" i="18"/>
  <c r="H2216" i="18"/>
  <c r="G1913" i="18"/>
  <c r="H392" i="18"/>
  <c r="G557" i="18"/>
  <c r="G2793" i="18"/>
  <c r="G1643" i="18"/>
  <c r="H1936" i="18"/>
  <c r="G357" i="18"/>
  <c r="H464" i="18"/>
  <c r="G620" i="18"/>
  <c r="H845" i="18"/>
  <c r="G1261" i="18"/>
  <c r="H209" i="18"/>
  <c r="H2072" i="18"/>
  <c r="H2304" i="18"/>
  <c r="H2869" i="18"/>
  <c r="H1711" i="18"/>
  <c r="H1447" i="18"/>
  <c r="G105" i="18"/>
  <c r="G1403" i="18"/>
  <c r="G1933" i="18"/>
  <c r="H265" i="18"/>
  <c r="H838" i="18"/>
  <c r="H1611" i="18"/>
  <c r="H2676" i="18"/>
  <c r="H1785" i="18"/>
  <c r="H2356" i="18"/>
  <c r="G45" i="18"/>
  <c r="G445" i="18"/>
  <c r="G684" i="18"/>
  <c r="G760" i="18"/>
  <c r="G1371" i="18"/>
  <c r="G1337" i="18"/>
  <c r="H1478" i="18"/>
  <c r="H1278" i="18"/>
  <c r="G1361" i="18"/>
  <c r="H713" i="18"/>
  <c r="G1055" i="18"/>
  <c r="H891" i="18"/>
  <c r="G1187" i="18"/>
  <c r="H375" i="18"/>
  <c r="H242" i="18"/>
  <c r="G800" i="18"/>
  <c r="H806" i="18"/>
  <c r="G1199" i="18"/>
  <c r="H1876" i="18"/>
  <c r="H1924" i="18"/>
  <c r="H53" i="18"/>
  <c r="G313" i="18"/>
  <c r="G1865" i="18"/>
  <c r="G525" i="18"/>
  <c r="H1948" i="18"/>
  <c r="H1818" i="18"/>
  <c r="H171" i="18"/>
  <c r="G325" i="18"/>
  <c r="G987" i="18"/>
  <c r="G509" i="18"/>
  <c r="G283" i="18"/>
  <c r="H439" i="18"/>
  <c r="H1546" i="18"/>
  <c r="H185" i="18"/>
  <c r="G234" i="18"/>
  <c r="G250" i="18"/>
  <c r="G409" i="18"/>
  <c r="G154" i="18"/>
  <c r="H510" i="18"/>
  <c r="G661" i="18"/>
  <c r="H1515" i="18"/>
  <c r="H473" i="18"/>
  <c r="G755" i="18"/>
  <c r="G895" i="18"/>
  <c r="H991" i="18"/>
  <c r="H1151" i="18"/>
  <c r="H1722" i="18"/>
  <c r="G666" i="18"/>
  <c r="G2853" i="18"/>
  <c r="H235" i="18"/>
  <c r="G235" i="18"/>
  <c r="G11" i="18"/>
  <c r="H11" i="18"/>
  <c r="G107" i="18"/>
  <c r="H107" i="18"/>
  <c r="G191" i="18"/>
  <c r="H191" i="18"/>
  <c r="H298" i="18"/>
  <c r="G298" i="18"/>
  <c r="G345" i="18"/>
  <c r="H345" i="18"/>
  <c r="G377" i="18"/>
  <c r="H377" i="18"/>
  <c r="H143" i="18"/>
  <c r="G143" i="18"/>
  <c r="H299" i="18"/>
  <c r="G299" i="18"/>
  <c r="H441" i="18"/>
  <c r="G441" i="18"/>
  <c r="H505" i="18"/>
  <c r="G505" i="18"/>
  <c r="H569" i="18"/>
  <c r="G569" i="18"/>
  <c r="H601" i="18"/>
  <c r="G601" i="18"/>
  <c r="H633" i="18"/>
  <c r="G633" i="18"/>
  <c r="H621" i="18"/>
  <c r="G621" i="18"/>
  <c r="G685" i="18"/>
  <c r="H685" i="18"/>
  <c r="G745" i="18"/>
  <c r="H745" i="18"/>
  <c r="H959" i="18"/>
  <c r="G959" i="18"/>
  <c r="H1023" i="18"/>
  <c r="G1023" i="18"/>
  <c r="H1119" i="18"/>
  <c r="G1119" i="18"/>
  <c r="H1183" i="18"/>
  <c r="G1183" i="18"/>
  <c r="G673" i="18"/>
  <c r="H673" i="18"/>
  <c r="H1318" i="18"/>
  <c r="G1318" i="18"/>
  <c r="G526" i="18"/>
  <c r="H526" i="18"/>
  <c r="G2885" i="18"/>
  <c r="H2885" i="18"/>
  <c r="H63" i="18"/>
  <c r="G63" i="18"/>
  <c r="H119" i="18"/>
  <c r="G119" i="18"/>
  <c r="H147" i="18"/>
  <c r="G147" i="18"/>
  <c r="G389" i="18"/>
  <c r="H389" i="18"/>
  <c r="H474" i="18"/>
  <c r="G474" i="18"/>
  <c r="G730" i="18"/>
  <c r="H730" i="18"/>
  <c r="H1123" i="18"/>
  <c r="G1123" i="18"/>
  <c r="G1723" i="18"/>
  <c r="H1723" i="18"/>
  <c r="G1351" i="18"/>
  <c r="H1351" i="18"/>
  <c r="G281" i="18"/>
  <c r="H281" i="18"/>
  <c r="H79" i="18"/>
  <c r="G79" i="18"/>
  <c r="H30" i="18"/>
  <c r="G30" i="18"/>
  <c r="H46" i="18"/>
  <c r="G46" i="18"/>
  <c r="H62" i="18"/>
  <c r="G62" i="18"/>
  <c r="G266" i="18"/>
  <c r="H266" i="18"/>
  <c r="G339" i="18"/>
  <c r="H339" i="18"/>
  <c r="G411" i="18"/>
  <c r="H411" i="18"/>
  <c r="G355" i="18"/>
  <c r="H355" i="18"/>
  <c r="G427" i="18"/>
  <c r="H427" i="18"/>
  <c r="H489" i="18"/>
  <c r="G489" i="18"/>
  <c r="H700" i="18"/>
  <c r="G700" i="18"/>
  <c r="H463" i="18"/>
  <c r="G463" i="18"/>
  <c r="H1019" i="18"/>
  <c r="G1387" i="18"/>
  <c r="H98" i="18"/>
  <c r="H201" i="18"/>
  <c r="G2837" i="18"/>
  <c r="H43" i="18"/>
  <c r="H75" i="18"/>
  <c r="H217" i="18"/>
  <c r="H927" i="18"/>
  <c r="G1215" i="18"/>
  <c r="G1450" i="18"/>
  <c r="H1998" i="18"/>
  <c r="H2030" i="18"/>
  <c r="H2410" i="18"/>
  <c r="H2442" i="18"/>
  <c r="H2474" i="18"/>
  <c r="H2506" i="18"/>
  <c r="H2538" i="18"/>
  <c r="H2570" i="18"/>
  <c r="H2602" i="18"/>
  <c r="H2666" i="18"/>
  <c r="H405" i="18"/>
  <c r="G513" i="18"/>
  <c r="H538" i="18"/>
  <c r="G625" i="18"/>
  <c r="H775" i="18"/>
  <c r="G1139" i="18"/>
  <c r="H1355" i="18"/>
  <c r="H1595" i="18"/>
  <c r="H1553" i="18"/>
  <c r="G2197" i="18"/>
  <c r="G2900" i="18"/>
  <c r="G2924" i="18"/>
  <c r="G637" i="18"/>
  <c r="H701" i="18"/>
  <c r="H813" i="18"/>
  <c r="H877" i="18"/>
  <c r="G902" i="18"/>
  <c r="G918" i="18"/>
  <c r="G934" i="18"/>
  <c r="G950" i="18"/>
  <c r="G966" i="18"/>
  <c r="G982" i="18"/>
  <c r="G998" i="18"/>
  <c r="G1014" i="18"/>
  <c r="G1030" i="18"/>
  <c r="G1046" i="18"/>
  <c r="G1094" i="18"/>
  <c r="G1110" i="18"/>
  <c r="G1150" i="18"/>
  <c r="G1174" i="18"/>
  <c r="G970" i="18"/>
  <c r="G1362" i="18"/>
  <c r="H2156" i="18"/>
  <c r="H2348" i="18"/>
  <c r="G448" i="18"/>
  <c r="G649" i="18"/>
  <c r="H674" i="18"/>
  <c r="G83" i="18"/>
  <c r="H306" i="18"/>
  <c r="H317" i="18"/>
  <c r="H331" i="18"/>
  <c r="H371" i="18"/>
  <c r="H387" i="18"/>
  <c r="G688" i="18"/>
  <c r="H1980" i="18"/>
  <c r="H2688" i="18"/>
  <c r="G57" i="18"/>
  <c r="G73" i="18"/>
  <c r="G548" i="18"/>
  <c r="G999" i="18"/>
  <c r="G1063" i="18"/>
  <c r="G1253" i="18"/>
  <c r="G1270" i="18"/>
  <c r="H1350" i="18"/>
  <c r="H1381" i="18"/>
  <c r="H1467" i="18"/>
  <c r="G1502" i="18"/>
  <c r="G1582" i="18"/>
  <c r="G1594" i="18"/>
  <c r="G1680" i="18"/>
  <c r="G1210" i="18"/>
  <c r="G1688" i="18"/>
  <c r="H2897" i="18"/>
  <c r="G1720" i="18"/>
  <c r="H1390" i="18"/>
  <c r="H1733" i="18"/>
  <c r="H1888" i="18"/>
  <c r="H1421" i="18"/>
  <c r="G1448" i="18"/>
  <c r="G986" i="18"/>
  <c r="H2224" i="18"/>
  <c r="G1250" i="18"/>
  <c r="H1569" i="18"/>
  <c r="H1868" i="18"/>
  <c r="H875" i="18"/>
  <c r="H2180" i="18"/>
  <c r="H602" i="18"/>
  <c r="H682" i="18"/>
  <c r="H714" i="18"/>
  <c r="G971" i="18"/>
  <c r="G1003" i="18"/>
  <c r="G1035" i="18"/>
  <c r="G1195" i="18"/>
  <c r="G1466" i="18"/>
  <c r="G87" i="18"/>
  <c r="H162" i="18"/>
  <c r="H1563" i="18"/>
  <c r="H818" i="18"/>
  <c r="H170" i="18"/>
  <c r="H329" i="18"/>
  <c r="G490" i="18"/>
  <c r="G911" i="18"/>
  <c r="G1039" i="18"/>
  <c r="G1167" i="18"/>
  <c r="G251" i="18"/>
  <c r="H307" i="18"/>
  <c r="G653" i="18"/>
  <c r="H521" i="18"/>
  <c r="H2641" i="18"/>
  <c r="G2965" i="18"/>
  <c r="G1418" i="18"/>
  <c r="G1562" i="18"/>
  <c r="H879" i="18"/>
  <c r="G1007" i="18"/>
  <c r="G1135" i="18"/>
  <c r="H2650" i="18"/>
  <c r="G1659" i="18"/>
  <c r="G127" i="18"/>
  <c r="G589" i="18"/>
  <c r="H761" i="18"/>
  <c r="H585" i="18"/>
  <c r="H361" i="18"/>
  <c r="G738" i="18"/>
  <c r="G975" i="18"/>
  <c r="G1103" i="18"/>
  <c r="H1353" i="18"/>
  <c r="H1675" i="18"/>
  <c r="H187" i="18"/>
  <c r="H219" i="18"/>
  <c r="H290" i="18"/>
  <c r="H1627" i="18"/>
  <c r="H207" i="18"/>
  <c r="H239" i="18"/>
  <c r="H271" i="18"/>
  <c r="H393" i="18"/>
  <c r="H425" i="18"/>
  <c r="G553" i="18"/>
  <c r="G617" i="18"/>
  <c r="H706" i="18"/>
  <c r="G27" i="18"/>
  <c r="G59" i="18"/>
  <c r="G91" i="18"/>
  <c r="H282" i="18"/>
  <c r="H717" i="18"/>
  <c r="H825" i="18"/>
  <c r="H1419" i="18"/>
  <c r="H175" i="18"/>
  <c r="G1482" i="18"/>
  <c r="H2949" i="18"/>
  <c r="H2" i="18"/>
  <c r="H458" i="18"/>
  <c r="H16" i="18"/>
  <c r="G16" i="18"/>
  <c r="H32" i="18"/>
  <c r="G32" i="18"/>
  <c r="H48" i="18"/>
  <c r="G48" i="18"/>
  <c r="H64" i="18"/>
  <c r="G64" i="18"/>
  <c r="H80" i="18"/>
  <c r="G80" i="18"/>
  <c r="H96" i="18"/>
  <c r="G96" i="18"/>
  <c r="G112" i="18"/>
  <c r="H112" i="18"/>
  <c r="G128" i="18"/>
  <c r="H128" i="18"/>
  <c r="G144" i="18"/>
  <c r="H144" i="18"/>
  <c r="G168" i="18"/>
  <c r="H168" i="18"/>
  <c r="H304" i="18"/>
  <c r="G304" i="18"/>
  <c r="G293" i="18"/>
  <c r="H293" i="18"/>
  <c r="H330" i="18"/>
  <c r="G330" i="18"/>
  <c r="H346" i="18"/>
  <c r="G346" i="18"/>
  <c r="H362" i="18"/>
  <c r="G362" i="18"/>
  <c r="H378" i="18"/>
  <c r="G378" i="18"/>
  <c r="H394" i="18"/>
  <c r="G394" i="18"/>
  <c r="H410" i="18"/>
  <c r="G410" i="18"/>
  <c r="H426" i="18"/>
  <c r="G426" i="18"/>
  <c r="H443" i="18"/>
  <c r="G443" i="18"/>
  <c r="H475" i="18"/>
  <c r="G475" i="18"/>
  <c r="G450" i="18"/>
  <c r="H450" i="18"/>
  <c r="H507" i="18"/>
  <c r="G507" i="18"/>
  <c r="H523" i="18"/>
  <c r="G523" i="18"/>
  <c r="H539" i="18"/>
  <c r="G539" i="18"/>
  <c r="H555" i="18"/>
  <c r="G555" i="18"/>
  <c r="H571" i="18"/>
  <c r="G571" i="18"/>
  <c r="H587" i="18"/>
  <c r="G587" i="18"/>
  <c r="H603" i="18"/>
  <c r="G603" i="18"/>
  <c r="H4" i="18"/>
  <c r="G4" i="18"/>
  <c r="H20" i="18"/>
  <c r="G20" i="18"/>
  <c r="H36" i="18"/>
  <c r="G36" i="18"/>
  <c r="H52" i="18"/>
  <c r="G52" i="18"/>
  <c r="H68" i="18"/>
  <c r="G68" i="18"/>
  <c r="H84" i="18"/>
  <c r="G84" i="18"/>
  <c r="H100" i="18"/>
  <c r="G100" i="18"/>
  <c r="H116" i="18"/>
  <c r="G116" i="18"/>
  <c r="H132" i="18"/>
  <c r="G132" i="18"/>
  <c r="H148" i="18"/>
  <c r="G148" i="18"/>
  <c r="G280" i="18"/>
  <c r="H280" i="18"/>
  <c r="G312" i="18"/>
  <c r="H312" i="18"/>
  <c r="G309" i="18"/>
  <c r="H309" i="18"/>
  <c r="H334" i="18"/>
  <c r="G334" i="18"/>
  <c r="H350" i="18"/>
  <c r="G350" i="18"/>
  <c r="H366" i="18"/>
  <c r="G366" i="18"/>
  <c r="H382" i="18"/>
  <c r="G382" i="18"/>
  <c r="H398" i="18"/>
  <c r="G398" i="18"/>
  <c r="H414" i="18"/>
  <c r="G414" i="18"/>
  <c r="H430" i="18"/>
  <c r="G430" i="18"/>
  <c r="H451" i="18"/>
  <c r="G451" i="18"/>
  <c r="H483" i="18"/>
  <c r="G483" i="18"/>
  <c r="H466" i="18"/>
  <c r="G466" i="18"/>
  <c r="H511" i="18"/>
  <c r="G511" i="18"/>
  <c r="H527" i="18"/>
  <c r="G527" i="18"/>
  <c r="H543" i="18"/>
  <c r="G543" i="18"/>
  <c r="H559" i="18"/>
  <c r="G559" i="18"/>
  <c r="H575" i="18"/>
  <c r="G575" i="18"/>
  <c r="H591" i="18"/>
  <c r="G591" i="18"/>
  <c r="H607" i="18"/>
  <c r="G607" i="18"/>
  <c r="H623" i="18"/>
  <c r="G623" i="18"/>
  <c r="H639" i="18"/>
  <c r="G639" i="18"/>
  <c r="H655" i="18"/>
  <c r="G655" i="18"/>
  <c r="G671" i="18"/>
  <c r="H671" i="18"/>
  <c r="G687" i="18"/>
  <c r="H687" i="18"/>
  <c r="G703" i="18"/>
  <c r="H703" i="18"/>
  <c r="G719" i="18"/>
  <c r="H719" i="18"/>
  <c r="G735" i="18"/>
  <c r="H735" i="18"/>
  <c r="G550" i="18"/>
  <c r="H550" i="18"/>
  <c r="G582" i="18"/>
  <c r="H582" i="18"/>
  <c r="G614" i="18"/>
  <c r="H614" i="18"/>
  <c r="G646" i="18"/>
  <c r="H646" i="18"/>
  <c r="H678" i="18"/>
  <c r="G678" i="18"/>
  <c r="H710" i="18"/>
  <c r="G710" i="18"/>
  <c r="H742" i="18"/>
  <c r="G742" i="18"/>
  <c r="H758" i="18"/>
  <c r="G758" i="18"/>
  <c r="H774" i="18"/>
  <c r="G774" i="18"/>
  <c r="G803" i="18"/>
  <c r="H803" i="18"/>
  <c r="G835" i="18"/>
  <c r="H835" i="18"/>
  <c r="G867" i="18"/>
  <c r="H867" i="18"/>
  <c r="H836" i="18"/>
  <c r="G836" i="18"/>
  <c r="H876" i="18"/>
  <c r="G876" i="18"/>
  <c r="H892" i="18"/>
  <c r="G892" i="18"/>
  <c r="H908" i="18"/>
  <c r="G908" i="18"/>
  <c r="H924" i="18"/>
  <c r="G924" i="18"/>
  <c r="H940" i="18"/>
  <c r="G940" i="18"/>
  <c r="H956" i="18"/>
  <c r="G956" i="18"/>
  <c r="G972" i="18"/>
  <c r="H972" i="18"/>
  <c r="G988" i="18"/>
  <c r="H988" i="18"/>
  <c r="G1004" i="18"/>
  <c r="H1004" i="18"/>
  <c r="G1020" i="18"/>
  <c r="H1020" i="18"/>
  <c r="G1036" i="18"/>
  <c r="H1036" i="18"/>
  <c r="G1052" i="18"/>
  <c r="H1052" i="18"/>
  <c r="G1068" i="18"/>
  <c r="H1068" i="18"/>
  <c r="G1084" i="18"/>
  <c r="H1084" i="18"/>
  <c r="G1100" i="18"/>
  <c r="H1100" i="18"/>
  <c r="G1116" i="18"/>
  <c r="H1116" i="18"/>
  <c r="G1132" i="18"/>
  <c r="H1132" i="18"/>
  <c r="G1148" i="18"/>
  <c r="H1148" i="18"/>
  <c r="G1164" i="18"/>
  <c r="H1164" i="18"/>
  <c r="G1180" i="18"/>
  <c r="H1180" i="18"/>
  <c r="G1196" i="18"/>
  <c r="H1196" i="18"/>
  <c r="G1212" i="18"/>
  <c r="H1212" i="18"/>
  <c r="G1228" i="18"/>
  <c r="H1228" i="18"/>
  <c r="G1244" i="18"/>
  <c r="H1244" i="18"/>
  <c r="G1260" i="18"/>
  <c r="H1260" i="18"/>
  <c r="G1276" i="18"/>
  <c r="H1276" i="18"/>
  <c r="G1292" i="18"/>
  <c r="H1292" i="18"/>
  <c r="G1308" i="18"/>
  <c r="H1308" i="18"/>
  <c r="G1336" i="18"/>
  <c r="H1336" i="18"/>
  <c r="H1368" i="18"/>
  <c r="G1368" i="18"/>
  <c r="H794" i="18"/>
  <c r="G794" i="18"/>
  <c r="H1338" i="18"/>
  <c r="G1338" i="18"/>
  <c r="H1370" i="18"/>
  <c r="G1370" i="18"/>
  <c r="H1396" i="18"/>
  <c r="G1396" i="18"/>
  <c r="H1428" i="18"/>
  <c r="G1428" i="18"/>
  <c r="H1460" i="18"/>
  <c r="G1460" i="18"/>
  <c r="H1492" i="18"/>
  <c r="G1492" i="18"/>
  <c r="H1524" i="18"/>
  <c r="G1524" i="18"/>
  <c r="H1556" i="18"/>
  <c r="G1556" i="18"/>
  <c r="H1588" i="18"/>
  <c r="G1588" i="18"/>
  <c r="H1620" i="18"/>
  <c r="G1620" i="18"/>
  <c r="H1652" i="18"/>
  <c r="G1652" i="18"/>
  <c r="H1684" i="18"/>
  <c r="G1684" i="18"/>
  <c r="H1716" i="18"/>
  <c r="G1716" i="18"/>
  <c r="G1739" i="18"/>
  <c r="H1739" i="18"/>
  <c r="H1755" i="18"/>
  <c r="G1755" i="18"/>
  <c r="H1771" i="18"/>
  <c r="G1771" i="18"/>
  <c r="H1787" i="18"/>
  <c r="G1787" i="18"/>
  <c r="H1803" i="18"/>
  <c r="G1803" i="18"/>
  <c r="H1819" i="18"/>
  <c r="G1819" i="18"/>
  <c r="H1835" i="18"/>
  <c r="G1835" i="18"/>
  <c r="H1851" i="18"/>
  <c r="G1851" i="18"/>
  <c r="H1867" i="18"/>
  <c r="G1867" i="18"/>
  <c r="H1883" i="18"/>
  <c r="G1883" i="18"/>
  <c r="H1899" i="18"/>
  <c r="G1899" i="18"/>
  <c r="H1915" i="18"/>
  <c r="G1915" i="18"/>
  <c r="H1931" i="18"/>
  <c r="G1931" i="18"/>
  <c r="H1947" i="18"/>
  <c r="G1947" i="18"/>
  <c r="H1963" i="18"/>
  <c r="G1963" i="18"/>
  <c r="H1979" i="18"/>
  <c r="G1979" i="18"/>
  <c r="H1995" i="18"/>
  <c r="G1995" i="18"/>
  <c r="H2011" i="18"/>
  <c r="G2011" i="18"/>
  <c r="H2027" i="18"/>
  <c r="G2027" i="18"/>
  <c r="H2043" i="18"/>
  <c r="G2043" i="18"/>
  <c r="H2059" i="18"/>
  <c r="G2059" i="18"/>
  <c r="H2075" i="18"/>
  <c r="G2075" i="18"/>
  <c r="H2091" i="18"/>
  <c r="G2091" i="18"/>
  <c r="H2107" i="18"/>
  <c r="G2107" i="18"/>
  <c r="H2123" i="18"/>
  <c r="G2123" i="18"/>
  <c r="H2139" i="18"/>
  <c r="G2139" i="18"/>
  <c r="H2155" i="18"/>
  <c r="G2155" i="18"/>
  <c r="H2171" i="18"/>
  <c r="G2171" i="18"/>
  <c r="H2187" i="18"/>
  <c r="G2187" i="18"/>
  <c r="H2203" i="18"/>
  <c r="G2203" i="18"/>
  <c r="H2219" i="18"/>
  <c r="G2219" i="18"/>
  <c r="H2235" i="18"/>
  <c r="G2235" i="18"/>
  <c r="H2251" i="18"/>
  <c r="G2251" i="18"/>
  <c r="H2267" i="18"/>
  <c r="G2267" i="18"/>
  <c r="H2283" i="18"/>
  <c r="G2283" i="18"/>
  <c r="H2299" i="18"/>
  <c r="G2299" i="18"/>
  <c r="H2315" i="18"/>
  <c r="G2315" i="18"/>
  <c r="H2331" i="18"/>
  <c r="G2331" i="18"/>
  <c r="H2347" i="18"/>
  <c r="G2347" i="18"/>
  <c r="H2363" i="18"/>
  <c r="G2363" i="18"/>
  <c r="H2379" i="18"/>
  <c r="G2379" i="18"/>
  <c r="H2395" i="18"/>
  <c r="G2395" i="18"/>
  <c r="H2411" i="18"/>
  <c r="G2411" i="18"/>
  <c r="H2427" i="18"/>
  <c r="G2427" i="18"/>
  <c r="H2443" i="18"/>
  <c r="G2443" i="18"/>
  <c r="H2459" i="18"/>
  <c r="G2459" i="18"/>
  <c r="H2475" i="18"/>
  <c r="G2475" i="18"/>
  <c r="H2491" i="18"/>
  <c r="G2491" i="18"/>
  <c r="H2507" i="18"/>
  <c r="G2507" i="18"/>
  <c r="H2523" i="18"/>
  <c r="G2523" i="18"/>
  <c r="H2539" i="18"/>
  <c r="G2539" i="18"/>
  <c r="H2555" i="18"/>
  <c r="G2555" i="18"/>
  <c r="H2571" i="18"/>
  <c r="G2571" i="18"/>
  <c r="H2587" i="18"/>
  <c r="G2587" i="18"/>
  <c r="H2603" i="18"/>
  <c r="G2603" i="18"/>
  <c r="H2619" i="18"/>
  <c r="G2619" i="18"/>
  <c r="H2639" i="18"/>
  <c r="G2639" i="18"/>
  <c r="H1335" i="18"/>
  <c r="G1335" i="18"/>
  <c r="G1427" i="18"/>
  <c r="H1427" i="18"/>
  <c r="G1491" i="18"/>
  <c r="H1491" i="18"/>
  <c r="G1555" i="18"/>
  <c r="H1555" i="18"/>
  <c r="G1619" i="18"/>
  <c r="H1619" i="18"/>
  <c r="G1683" i="18"/>
  <c r="H1683" i="18"/>
  <c r="H1341" i="18"/>
  <c r="G1341" i="18"/>
  <c r="G1429" i="18"/>
  <c r="H1429" i="18"/>
  <c r="G1493" i="18"/>
  <c r="H1493" i="18"/>
  <c r="G1557" i="18"/>
  <c r="H1557" i="18"/>
  <c r="G1653" i="18"/>
  <c r="H1653" i="18"/>
  <c r="H2659" i="18"/>
  <c r="G2659" i="18"/>
  <c r="G2682" i="18"/>
  <c r="H2682" i="18"/>
  <c r="G2698" i="18"/>
  <c r="H2698" i="18"/>
  <c r="H2714" i="18"/>
  <c r="G2714" i="18"/>
  <c r="H2730" i="18"/>
  <c r="G2730" i="18"/>
  <c r="H2746" i="18"/>
  <c r="G2746" i="18"/>
  <c r="H2762" i="18"/>
  <c r="G2762" i="18"/>
  <c r="H2778" i="18"/>
  <c r="G2778" i="18"/>
  <c r="H2794" i="18"/>
  <c r="G2794" i="18"/>
  <c r="H2810" i="18"/>
  <c r="G2810" i="18"/>
  <c r="H2667" i="18"/>
  <c r="G2667" i="18"/>
  <c r="H2695" i="18"/>
  <c r="G2695" i="18"/>
  <c r="H2723" i="18"/>
  <c r="G2723" i="18"/>
  <c r="H2759" i="18"/>
  <c r="G2759" i="18"/>
  <c r="G2807" i="18"/>
  <c r="H2807" i="18"/>
  <c r="H2830" i="18"/>
  <c r="G2830" i="18"/>
  <c r="H2862" i="18"/>
  <c r="G2862" i="18"/>
  <c r="H2894" i="18"/>
  <c r="G2894" i="18"/>
  <c r="H2926" i="18"/>
  <c r="G2926" i="18"/>
  <c r="H2958" i="18"/>
  <c r="G2958" i="18"/>
  <c r="H2990" i="18"/>
  <c r="G2990" i="18"/>
  <c r="H2635" i="18"/>
  <c r="G2635" i="18"/>
  <c r="H2691" i="18"/>
  <c r="G2691" i="18"/>
  <c r="H2727" i="18"/>
  <c r="G2727" i="18"/>
  <c r="H2755" i="18"/>
  <c r="G2755" i="18"/>
  <c r="H2783" i="18"/>
  <c r="G2783" i="18"/>
  <c r="G2803" i="18"/>
  <c r="H2803" i="18"/>
  <c r="G2861" i="18"/>
  <c r="H2861" i="18"/>
  <c r="H2989" i="18"/>
  <c r="G2989" i="18"/>
  <c r="H2941" i="18"/>
  <c r="G2941" i="18"/>
  <c r="H8" i="18"/>
  <c r="G8" i="18"/>
  <c r="H24" i="18"/>
  <c r="G24" i="18"/>
  <c r="H40" i="18"/>
  <c r="G40" i="18"/>
  <c r="H56" i="18"/>
  <c r="G56" i="18"/>
  <c r="H72" i="18"/>
  <c r="G72" i="18"/>
  <c r="H88" i="18"/>
  <c r="G88" i="18"/>
  <c r="H104" i="18"/>
  <c r="G104" i="18"/>
  <c r="G120" i="18"/>
  <c r="H120" i="18"/>
  <c r="G136" i="18"/>
  <c r="H136" i="18"/>
  <c r="G152" i="18"/>
  <c r="H152" i="18"/>
  <c r="H288" i="18"/>
  <c r="G288" i="18"/>
  <c r="G320" i="18"/>
  <c r="H320" i="18"/>
  <c r="H322" i="18"/>
  <c r="G322" i="18"/>
  <c r="H338" i="18"/>
  <c r="G338" i="18"/>
  <c r="H354" i="18"/>
  <c r="G354" i="18"/>
  <c r="H370" i="18"/>
  <c r="G370" i="18"/>
  <c r="H386" i="18"/>
  <c r="G386" i="18"/>
  <c r="H402" i="18"/>
  <c r="G402" i="18"/>
  <c r="H418" i="18"/>
  <c r="G418" i="18"/>
  <c r="H434" i="18"/>
  <c r="G434" i="18"/>
  <c r="H459" i="18"/>
  <c r="G459" i="18"/>
  <c r="H491" i="18"/>
  <c r="G491" i="18"/>
  <c r="G482" i="18"/>
  <c r="H482" i="18"/>
  <c r="H515" i="18"/>
  <c r="G515" i="18"/>
  <c r="H531" i="18"/>
  <c r="G531" i="18"/>
  <c r="H547" i="18"/>
  <c r="G547" i="18"/>
  <c r="H563" i="18"/>
  <c r="G563" i="18"/>
  <c r="H579" i="18"/>
  <c r="G579" i="18"/>
  <c r="H595" i="18"/>
  <c r="G595" i="18"/>
  <c r="H611" i="18"/>
  <c r="G611" i="18"/>
  <c r="H627" i="18"/>
  <c r="G627" i="18"/>
  <c r="H643" i="18"/>
  <c r="G643" i="18"/>
  <c r="G659" i="18"/>
  <c r="H659" i="18"/>
  <c r="G675" i="18"/>
  <c r="H675" i="18"/>
  <c r="G691" i="18"/>
  <c r="H691" i="18"/>
  <c r="G707" i="18"/>
  <c r="H707" i="18"/>
  <c r="G723" i="18"/>
  <c r="H723" i="18"/>
  <c r="G739" i="18"/>
  <c r="H739" i="18"/>
  <c r="G558" i="18"/>
  <c r="H558" i="18"/>
  <c r="G590" i="18"/>
  <c r="H590" i="18"/>
  <c r="G622" i="18"/>
  <c r="H622" i="18"/>
  <c r="G654" i="18"/>
  <c r="H654" i="18"/>
  <c r="H686" i="18"/>
  <c r="G686" i="18"/>
  <c r="H718" i="18"/>
  <c r="G718" i="18"/>
  <c r="H746" i="18"/>
  <c r="G746" i="18"/>
  <c r="H762" i="18"/>
  <c r="G762" i="18"/>
  <c r="G779" i="18"/>
  <c r="H779" i="18"/>
  <c r="G811" i="18"/>
  <c r="H811" i="18"/>
  <c r="G843" i="18"/>
  <c r="H843" i="18"/>
  <c r="H788" i="18"/>
  <c r="G788" i="18"/>
  <c r="H852" i="18"/>
  <c r="G852" i="18"/>
  <c r="H880" i="18"/>
  <c r="G880" i="18"/>
  <c r="H896" i="18"/>
  <c r="G896" i="18"/>
  <c r="H912" i="18"/>
  <c r="G912" i="18"/>
  <c r="H928" i="18"/>
  <c r="G928" i="18"/>
  <c r="H944" i="18"/>
  <c r="G944" i="18"/>
  <c r="H960" i="18"/>
  <c r="G960" i="18"/>
  <c r="G976" i="18"/>
  <c r="H976" i="18"/>
  <c r="G992" i="18"/>
  <c r="H992" i="18"/>
  <c r="G1008" i="18"/>
  <c r="H1008" i="18"/>
  <c r="G1024" i="18"/>
  <c r="H1024" i="18"/>
  <c r="G1040" i="18"/>
  <c r="H1040" i="18"/>
  <c r="G1056" i="18"/>
  <c r="H1056" i="18"/>
  <c r="G1072" i="18"/>
  <c r="H1072" i="18"/>
  <c r="G1088" i="18"/>
  <c r="H1088" i="18"/>
  <c r="G1104" i="18"/>
  <c r="H1104" i="18"/>
  <c r="G1120" i="18"/>
  <c r="H1120" i="18"/>
  <c r="G1136" i="18"/>
  <c r="H1136" i="18"/>
  <c r="G1152" i="18"/>
  <c r="H1152" i="18"/>
  <c r="G1168" i="18"/>
  <c r="H1168" i="18"/>
  <c r="G1184" i="18"/>
  <c r="H1184" i="18"/>
  <c r="G1200" i="18"/>
  <c r="H1200" i="18"/>
  <c r="G1216" i="18"/>
  <c r="H1216" i="18"/>
  <c r="G1232" i="18"/>
  <c r="H1232" i="18"/>
  <c r="G1248" i="18"/>
  <c r="H1248" i="18"/>
  <c r="G1264" i="18"/>
  <c r="H1264" i="18"/>
  <c r="G1280" i="18"/>
  <c r="H1280" i="18"/>
  <c r="G1296" i="18"/>
  <c r="H1296" i="18"/>
  <c r="G1312" i="18"/>
  <c r="H1312" i="18"/>
  <c r="G1344" i="18"/>
  <c r="H1344" i="18"/>
  <c r="H1376" i="18"/>
  <c r="G1376" i="18"/>
  <c r="H858" i="18"/>
  <c r="G858" i="18"/>
  <c r="G1340" i="18"/>
  <c r="H1340" i="18"/>
  <c r="G1372" i="18"/>
  <c r="H1372" i="18"/>
  <c r="G1404" i="18"/>
  <c r="H1404" i="18"/>
  <c r="H1436" i="18"/>
  <c r="G1436" i="18"/>
  <c r="H1468" i="18"/>
  <c r="G1468" i="18"/>
  <c r="H1500" i="18"/>
  <c r="G1500" i="18"/>
  <c r="H1532" i="18"/>
  <c r="G1532" i="18"/>
  <c r="H1564" i="18"/>
  <c r="G1564" i="18"/>
  <c r="H1596" i="18"/>
  <c r="G1596" i="18"/>
  <c r="H1628" i="18"/>
  <c r="G1628" i="18"/>
  <c r="H1660" i="18"/>
  <c r="G1660" i="18"/>
  <c r="H1692" i="18"/>
  <c r="G1692" i="18"/>
  <c r="H1724" i="18"/>
  <c r="G1724" i="18"/>
  <c r="H1743" i="18"/>
  <c r="G1743" i="18"/>
  <c r="H1759" i="18"/>
  <c r="G1759" i="18"/>
  <c r="H1775" i="18"/>
  <c r="G1775" i="18"/>
  <c r="H1791" i="18"/>
  <c r="G1791" i="18"/>
  <c r="H1807" i="18"/>
  <c r="G1807" i="18"/>
  <c r="H1823" i="18"/>
  <c r="G1823" i="18"/>
  <c r="H1839" i="18"/>
  <c r="G1839" i="18"/>
  <c r="H1855" i="18"/>
  <c r="G1855" i="18"/>
  <c r="H1871" i="18"/>
  <c r="G1871" i="18"/>
  <c r="H1887" i="18"/>
  <c r="G1887" i="18"/>
  <c r="H1903" i="18"/>
  <c r="G1903" i="18"/>
  <c r="H1919" i="18"/>
  <c r="G1919" i="18"/>
  <c r="H1935" i="18"/>
  <c r="G1935" i="18"/>
  <c r="H1951" i="18"/>
  <c r="G1951" i="18"/>
  <c r="H1967" i="18"/>
  <c r="G1967" i="18"/>
  <c r="H1983" i="18"/>
  <c r="G1983" i="18"/>
  <c r="H1999" i="18"/>
  <c r="G1999" i="18"/>
  <c r="H2015" i="18"/>
  <c r="G2015" i="18"/>
  <c r="H2031" i="18"/>
  <c r="G2031" i="18"/>
  <c r="H2047" i="18"/>
  <c r="G2047" i="18"/>
  <c r="H2063" i="18"/>
  <c r="G2063" i="18"/>
  <c r="H2079" i="18"/>
  <c r="G2079" i="18"/>
  <c r="H2095" i="18"/>
  <c r="G2095" i="18"/>
  <c r="H2111" i="18"/>
  <c r="G2111" i="18"/>
  <c r="H2127" i="18"/>
  <c r="G2127" i="18"/>
  <c r="H2143" i="18"/>
  <c r="G2143" i="18"/>
  <c r="H2159" i="18"/>
  <c r="G2159" i="18"/>
  <c r="H2175" i="18"/>
  <c r="G2175" i="18"/>
  <c r="H2191" i="18"/>
  <c r="G2191" i="18"/>
  <c r="H2207" i="18"/>
  <c r="G2207" i="18"/>
  <c r="H2223" i="18"/>
  <c r="G2223" i="18"/>
  <c r="H2239" i="18"/>
  <c r="G2239" i="18"/>
  <c r="H2255" i="18"/>
  <c r="G2255" i="18"/>
  <c r="H2271" i="18"/>
  <c r="G2271" i="18"/>
  <c r="H2287" i="18"/>
  <c r="G2287" i="18"/>
  <c r="H2303" i="18"/>
  <c r="G2303" i="18"/>
  <c r="H2319" i="18"/>
  <c r="G2319" i="18"/>
  <c r="H2335" i="18"/>
  <c r="G2335" i="18"/>
  <c r="H2351" i="18"/>
  <c r="G2351" i="18"/>
  <c r="H2367" i="18"/>
  <c r="G2367" i="18"/>
  <c r="H2383" i="18"/>
  <c r="G2383" i="18"/>
  <c r="H2399" i="18"/>
  <c r="G2399" i="18"/>
  <c r="H2415" i="18"/>
  <c r="G2415" i="18"/>
  <c r="H2431" i="18"/>
  <c r="G2431" i="18"/>
  <c r="H2447" i="18"/>
  <c r="G2447" i="18"/>
  <c r="H2463" i="18"/>
  <c r="G2463" i="18"/>
  <c r="H2479" i="18"/>
  <c r="G2479" i="18"/>
  <c r="H2495" i="18"/>
  <c r="G2495" i="18"/>
  <c r="H2511" i="18"/>
  <c r="G2511" i="18"/>
  <c r="H2527" i="18"/>
  <c r="G2527" i="18"/>
  <c r="H2543" i="18"/>
  <c r="G2543" i="18"/>
  <c r="H2559" i="18"/>
  <c r="G2559" i="18"/>
  <c r="H2575" i="18"/>
  <c r="G2575" i="18"/>
  <c r="H2591" i="18"/>
  <c r="G2591" i="18"/>
  <c r="H2607" i="18"/>
  <c r="G2607" i="18"/>
  <c r="H2623" i="18"/>
  <c r="G2623" i="18"/>
  <c r="H2647" i="18"/>
  <c r="G2647" i="18"/>
  <c r="G1367" i="18"/>
  <c r="H1367" i="18"/>
  <c r="G1443" i="18"/>
  <c r="H1443" i="18"/>
  <c r="G1507" i="18"/>
  <c r="H1507" i="18"/>
  <c r="G1571" i="18"/>
  <c r="H1571" i="18"/>
  <c r="G1635" i="18"/>
  <c r="H1635" i="18"/>
  <c r="G1699" i="18"/>
  <c r="H1699" i="18"/>
  <c r="G1373" i="18"/>
  <c r="H1373" i="18"/>
  <c r="G1445" i="18"/>
  <c r="H1445" i="18"/>
  <c r="G1509" i="18"/>
  <c r="H1509" i="18"/>
  <c r="G1573" i="18"/>
  <c r="H1573" i="18"/>
  <c r="G1685" i="18"/>
  <c r="H1685" i="18"/>
  <c r="G2670" i="18"/>
  <c r="H2670" i="18"/>
  <c r="G2686" i="18"/>
  <c r="H2686" i="18"/>
  <c r="G2702" i="18"/>
  <c r="H2702" i="18"/>
  <c r="G2718" i="18"/>
  <c r="H2718" i="18"/>
  <c r="G2734" i="18"/>
  <c r="H2734" i="18"/>
  <c r="G2750" i="18"/>
  <c r="H2750" i="18"/>
  <c r="G2766" i="18"/>
  <c r="H2766" i="18"/>
  <c r="G2782" i="18"/>
  <c r="H2782" i="18"/>
  <c r="H2798" i="18"/>
  <c r="G2798" i="18"/>
  <c r="H2814" i="18"/>
  <c r="G2814" i="18"/>
  <c r="H2671" i="18"/>
  <c r="G2671" i="18"/>
  <c r="H2703" i="18"/>
  <c r="G2703" i="18"/>
  <c r="H2731" i="18"/>
  <c r="G2731" i="18"/>
  <c r="H2767" i="18"/>
  <c r="G2767" i="18"/>
  <c r="G2636" i="18"/>
  <c r="H2636" i="18"/>
  <c r="H2838" i="18"/>
  <c r="G2838" i="18"/>
  <c r="H2870" i="18"/>
  <c r="G2870" i="18"/>
  <c r="H2902" i="18"/>
  <c r="G2902" i="18"/>
  <c r="H2934" i="18"/>
  <c r="G2934" i="18"/>
  <c r="H2966" i="18"/>
  <c r="G2966" i="18"/>
  <c r="H2998" i="18"/>
  <c r="G2998" i="18"/>
  <c r="H2651" i="18"/>
  <c r="G2651" i="18"/>
  <c r="H2699" i="18"/>
  <c r="G2699" i="18"/>
  <c r="H2735" i="18"/>
  <c r="G2735" i="18"/>
  <c r="H2763" i="18"/>
  <c r="G2763" i="18"/>
  <c r="G2787" i="18"/>
  <c r="H2787" i="18"/>
  <c r="G2811" i="18"/>
  <c r="H2811" i="18"/>
  <c r="H2893" i="18"/>
  <c r="G2893" i="18"/>
  <c r="G2845" i="18"/>
  <c r="H2845" i="18"/>
  <c r="H2973" i="18"/>
  <c r="G2973" i="18"/>
  <c r="H12" i="18"/>
  <c r="G12" i="18"/>
  <c r="H28" i="18"/>
  <c r="G28" i="18"/>
  <c r="H44" i="18"/>
  <c r="G44" i="18"/>
  <c r="H60" i="18"/>
  <c r="G60" i="18"/>
  <c r="H76" i="18"/>
  <c r="G76" i="18"/>
  <c r="H92" i="18"/>
  <c r="G92" i="18"/>
  <c r="H108" i="18"/>
  <c r="G108" i="18"/>
  <c r="H124" i="18"/>
  <c r="G124" i="18"/>
  <c r="H140" i="18"/>
  <c r="G140" i="18"/>
  <c r="G160" i="18"/>
  <c r="H160" i="18"/>
  <c r="G296" i="18"/>
  <c r="H296" i="18"/>
  <c r="H157" i="18"/>
  <c r="G157" i="18"/>
  <c r="H326" i="18"/>
  <c r="G326" i="18"/>
  <c r="H342" i="18"/>
  <c r="G342" i="18"/>
  <c r="H358" i="18"/>
  <c r="G358" i="18"/>
  <c r="H374" i="18"/>
  <c r="G374" i="18"/>
  <c r="H390" i="18"/>
  <c r="G390" i="18"/>
  <c r="H406" i="18"/>
  <c r="G406" i="18"/>
  <c r="H422" i="18"/>
  <c r="G422" i="18"/>
  <c r="H438" i="18"/>
  <c r="G438" i="18"/>
  <c r="H467" i="18"/>
  <c r="G467" i="18"/>
  <c r="H499" i="18"/>
  <c r="G499" i="18"/>
  <c r="G498" i="18"/>
  <c r="H498" i="18"/>
  <c r="H519" i="18"/>
  <c r="G519" i="18"/>
  <c r="H535" i="18"/>
  <c r="G535" i="18"/>
  <c r="H551" i="18"/>
  <c r="G551" i="18"/>
  <c r="H567" i="18"/>
  <c r="G567" i="18"/>
  <c r="H583" i="18"/>
  <c r="G583" i="18"/>
  <c r="H599" i="18"/>
  <c r="G599" i="18"/>
  <c r="H615" i="18"/>
  <c r="G615" i="18"/>
  <c r="H631" i="18"/>
  <c r="G631" i="18"/>
  <c r="H647" i="18"/>
  <c r="G647" i="18"/>
  <c r="G663" i="18"/>
  <c r="H663" i="18"/>
  <c r="G679" i="18"/>
  <c r="H679" i="18"/>
  <c r="G695" i="18"/>
  <c r="H695" i="18"/>
  <c r="G711" i="18"/>
  <c r="H711" i="18"/>
  <c r="G727" i="18"/>
  <c r="H727" i="18"/>
  <c r="G534" i="18"/>
  <c r="H534" i="18"/>
  <c r="G566" i="18"/>
  <c r="H566" i="18"/>
  <c r="G598" i="18"/>
  <c r="H598" i="18"/>
  <c r="G630" i="18"/>
  <c r="H630" i="18"/>
  <c r="H662" i="18"/>
  <c r="G662" i="18"/>
  <c r="H694" i="18"/>
  <c r="G694" i="18"/>
  <c r="H726" i="18"/>
  <c r="G726" i="18"/>
  <c r="H750" i="18"/>
  <c r="G750" i="18"/>
  <c r="H766" i="18"/>
  <c r="G766" i="18"/>
  <c r="G787" i="18"/>
  <c r="H787" i="18"/>
  <c r="G819" i="18"/>
  <c r="H819" i="18"/>
  <c r="G851" i="18"/>
  <c r="H851" i="18"/>
  <c r="H804" i="18"/>
  <c r="G804" i="18"/>
  <c r="H868" i="18"/>
  <c r="G868" i="18"/>
  <c r="H884" i="18"/>
  <c r="G884" i="18"/>
  <c r="H900" i="18"/>
  <c r="G900" i="18"/>
  <c r="H916" i="18"/>
  <c r="G916" i="18"/>
  <c r="H932" i="18"/>
  <c r="G932" i="18"/>
  <c r="H948" i="18"/>
  <c r="G948" i="18"/>
  <c r="H964" i="18"/>
  <c r="G964" i="18"/>
  <c r="G980" i="18"/>
  <c r="H980" i="18"/>
  <c r="G996" i="18"/>
  <c r="H996" i="18"/>
  <c r="G1012" i="18"/>
  <c r="H1012" i="18"/>
  <c r="G1028" i="18"/>
  <c r="H1028" i="18"/>
  <c r="G1044" i="18"/>
  <c r="H1044" i="18"/>
  <c r="G1060" i="18"/>
  <c r="H1060" i="18"/>
  <c r="G1076" i="18"/>
  <c r="H1076" i="18"/>
  <c r="G1092" i="18"/>
  <c r="H1092" i="18"/>
  <c r="G1108" i="18"/>
  <c r="H1108" i="18"/>
  <c r="G1124" i="18"/>
  <c r="H1124" i="18"/>
  <c r="G1140" i="18"/>
  <c r="H1140" i="18"/>
  <c r="G1156" i="18"/>
  <c r="H1156" i="18"/>
  <c r="G1172" i="18"/>
  <c r="H1172" i="18"/>
  <c r="G1188" i="18"/>
  <c r="H1188" i="18"/>
  <c r="G1204" i="18"/>
  <c r="H1204" i="18"/>
  <c r="G1220" i="18"/>
  <c r="H1220" i="18"/>
  <c r="G1236" i="18"/>
  <c r="H1236" i="18"/>
  <c r="G1252" i="18"/>
  <c r="H1252" i="18"/>
  <c r="G1268" i="18"/>
  <c r="H1268" i="18"/>
  <c r="G1284" i="18"/>
  <c r="H1284" i="18"/>
  <c r="G1300" i="18"/>
  <c r="H1300" i="18"/>
  <c r="G1320" i="18"/>
  <c r="H1320" i="18"/>
  <c r="H1352" i="18"/>
  <c r="G1352" i="18"/>
  <c r="H1384" i="18"/>
  <c r="G1384" i="18"/>
  <c r="H1322" i="18"/>
  <c r="G1322" i="18"/>
  <c r="H1354" i="18"/>
  <c r="G1354" i="18"/>
  <c r="H1386" i="18"/>
  <c r="G1386" i="18"/>
  <c r="H1412" i="18"/>
  <c r="G1412" i="18"/>
  <c r="H1444" i="18"/>
  <c r="G1444" i="18"/>
  <c r="H1476" i="18"/>
  <c r="G1476" i="18"/>
  <c r="H1508" i="18"/>
  <c r="G1508" i="18"/>
  <c r="H1540" i="18"/>
  <c r="G1540" i="18"/>
  <c r="H1572" i="18"/>
  <c r="G1572" i="18"/>
  <c r="H1604" i="18"/>
  <c r="G1604" i="18"/>
  <c r="H1636" i="18"/>
  <c r="G1636" i="18"/>
  <c r="H1668" i="18"/>
  <c r="G1668" i="18"/>
  <c r="H1700" i="18"/>
  <c r="G1700" i="18"/>
  <c r="G1731" i="18"/>
  <c r="H1731" i="18"/>
  <c r="H1747" i="18"/>
  <c r="G1747" i="18"/>
  <c r="H1763" i="18"/>
  <c r="G1763" i="18"/>
  <c r="H1779" i="18"/>
  <c r="G1779" i="18"/>
  <c r="H1795" i="18"/>
  <c r="G1795" i="18"/>
  <c r="H1811" i="18"/>
  <c r="G1811" i="18"/>
  <c r="H1827" i="18"/>
  <c r="G1827" i="18"/>
  <c r="H1843" i="18"/>
  <c r="G1843" i="18"/>
  <c r="H1859" i="18"/>
  <c r="G1859" i="18"/>
  <c r="H1875" i="18"/>
  <c r="G1875" i="18"/>
  <c r="H1891" i="18"/>
  <c r="G1891" i="18"/>
  <c r="H1907" i="18"/>
  <c r="G1907" i="18"/>
  <c r="H1923" i="18"/>
  <c r="G1923" i="18"/>
  <c r="H1939" i="18"/>
  <c r="G1939" i="18"/>
  <c r="H1955" i="18"/>
  <c r="G1955" i="18"/>
  <c r="H1971" i="18"/>
  <c r="G1971" i="18"/>
  <c r="H1987" i="18"/>
  <c r="G1987" i="18"/>
  <c r="H2003" i="18"/>
  <c r="G2003" i="18"/>
  <c r="H2019" i="18"/>
  <c r="G2019" i="18"/>
  <c r="H2035" i="18"/>
  <c r="G2035" i="18"/>
  <c r="H2051" i="18"/>
  <c r="G2051" i="18"/>
  <c r="H2067" i="18"/>
  <c r="G2067" i="18"/>
  <c r="H2083" i="18"/>
  <c r="G2083" i="18"/>
  <c r="H2099" i="18"/>
  <c r="G2099" i="18"/>
  <c r="H2115" i="18"/>
  <c r="G2115" i="18"/>
  <c r="H2131" i="18"/>
  <c r="G2131" i="18"/>
  <c r="H2147" i="18"/>
  <c r="G2147" i="18"/>
  <c r="H2163" i="18"/>
  <c r="G2163" i="18"/>
  <c r="H2179" i="18"/>
  <c r="G2179" i="18"/>
  <c r="H2195" i="18"/>
  <c r="G2195" i="18"/>
  <c r="H2211" i="18"/>
  <c r="G2211" i="18"/>
  <c r="H2227" i="18"/>
  <c r="G2227" i="18"/>
  <c r="H2243" i="18"/>
  <c r="G2243" i="18"/>
  <c r="H2259" i="18"/>
  <c r="G2259" i="18"/>
  <c r="H2275" i="18"/>
  <c r="G2275" i="18"/>
  <c r="H2291" i="18"/>
  <c r="G2291" i="18"/>
  <c r="H2307" i="18"/>
  <c r="G2307" i="18"/>
  <c r="H2323" i="18"/>
  <c r="G2323" i="18"/>
  <c r="H2339" i="18"/>
  <c r="G2339" i="18"/>
  <c r="H2355" i="18"/>
  <c r="G2355" i="18"/>
  <c r="H2371" i="18"/>
  <c r="G2371" i="18"/>
  <c r="H2387" i="18"/>
  <c r="G2387" i="18"/>
  <c r="H2403" i="18"/>
  <c r="G2403" i="18"/>
  <c r="H2419" i="18"/>
  <c r="G2419" i="18"/>
  <c r="H2435" i="18"/>
  <c r="G2435" i="18"/>
  <c r="H2451" i="18"/>
  <c r="G2451" i="18"/>
  <c r="H2467" i="18"/>
  <c r="G2467" i="18"/>
  <c r="H2483" i="18"/>
  <c r="G2483" i="18"/>
  <c r="H2499" i="18"/>
  <c r="G2499" i="18"/>
  <c r="H2515" i="18"/>
  <c r="G2515" i="18"/>
  <c r="H2531" i="18"/>
  <c r="G2531" i="18"/>
  <c r="H2547" i="18"/>
  <c r="G2547" i="18"/>
  <c r="H2563" i="18"/>
  <c r="G2563" i="18"/>
  <c r="H2579" i="18"/>
  <c r="G2579" i="18"/>
  <c r="H2595" i="18"/>
  <c r="G2595" i="18"/>
  <c r="H2611" i="18"/>
  <c r="G2611" i="18"/>
  <c r="H2627" i="18"/>
  <c r="G2627" i="18"/>
  <c r="H2655" i="18"/>
  <c r="G2655" i="18"/>
  <c r="G1395" i="18"/>
  <c r="H1395" i="18"/>
  <c r="G1459" i="18"/>
  <c r="H1459" i="18"/>
  <c r="G1523" i="18"/>
  <c r="H1523" i="18"/>
  <c r="G1587" i="18"/>
  <c r="H1587" i="18"/>
  <c r="G1651" i="18"/>
  <c r="H1651" i="18"/>
  <c r="G1715" i="18"/>
  <c r="H1715" i="18"/>
  <c r="G1397" i="18"/>
  <c r="H1397" i="18"/>
  <c r="G1461" i="18"/>
  <c r="H1461" i="18"/>
  <c r="G1525" i="18"/>
  <c r="H1525" i="18"/>
  <c r="G1589" i="18"/>
  <c r="H1589" i="18"/>
  <c r="G1717" i="18"/>
  <c r="H1717" i="18"/>
  <c r="G2674" i="18"/>
  <c r="H2674" i="18"/>
  <c r="G2690" i="18"/>
  <c r="H2690" i="18"/>
  <c r="G2706" i="18"/>
  <c r="H2706" i="18"/>
  <c r="H2722" i="18"/>
  <c r="G2722" i="18"/>
  <c r="H2738" i="18"/>
  <c r="G2738" i="18"/>
  <c r="H2754" i="18"/>
  <c r="G2754" i="18"/>
  <c r="H2770" i="18"/>
  <c r="G2770" i="18"/>
  <c r="H2786" i="18"/>
  <c r="G2786" i="18"/>
  <c r="H2802" i="18"/>
  <c r="G2802" i="18"/>
  <c r="G1637" i="18"/>
  <c r="H1637" i="18"/>
  <c r="H2679" i="18"/>
  <c r="G2679" i="18"/>
  <c r="H2707" i="18"/>
  <c r="G2707" i="18"/>
  <c r="H2739" i="18"/>
  <c r="G2739" i="18"/>
  <c r="H2779" i="18"/>
  <c r="G2779" i="18"/>
  <c r="G2652" i="18"/>
  <c r="H2652" i="18"/>
  <c r="H2846" i="18"/>
  <c r="G2846" i="18"/>
  <c r="H2878" i="18"/>
  <c r="G2878" i="18"/>
  <c r="H2910" i="18"/>
  <c r="G2910" i="18"/>
  <c r="H2942" i="18"/>
  <c r="G2942" i="18"/>
  <c r="H2974" i="18"/>
  <c r="G2974" i="18"/>
  <c r="G1605" i="18"/>
  <c r="H1605" i="18"/>
  <c r="H2675" i="18"/>
  <c r="G2675" i="18"/>
  <c r="H2711" i="18"/>
  <c r="G2711" i="18"/>
  <c r="H2743" i="18"/>
  <c r="G2743" i="18"/>
  <c r="H2771" i="18"/>
  <c r="G2771" i="18"/>
  <c r="G2791" i="18"/>
  <c r="H2791" i="18"/>
  <c r="G2815" i="18"/>
  <c r="H2815" i="18"/>
  <c r="G2925" i="18"/>
  <c r="H2925" i="18"/>
  <c r="H2877" i="18"/>
  <c r="G2877" i="18"/>
  <c r="H619" i="18"/>
  <c r="G619" i="18"/>
  <c r="H635" i="18"/>
  <c r="G635" i="18"/>
  <c r="H651" i="18"/>
  <c r="G651" i="18"/>
  <c r="G667" i="18"/>
  <c r="H667" i="18"/>
  <c r="G683" i="18"/>
  <c r="H683" i="18"/>
  <c r="G699" i="18"/>
  <c r="H699" i="18"/>
  <c r="G715" i="18"/>
  <c r="H715" i="18"/>
  <c r="G731" i="18"/>
  <c r="H731" i="18"/>
  <c r="G542" i="18"/>
  <c r="H542" i="18"/>
  <c r="G574" i="18"/>
  <c r="H574" i="18"/>
  <c r="G606" i="18"/>
  <c r="H606" i="18"/>
  <c r="G638" i="18"/>
  <c r="H638" i="18"/>
  <c r="H670" i="18"/>
  <c r="G670" i="18"/>
  <c r="H702" i="18"/>
  <c r="G702" i="18"/>
  <c r="H734" i="18"/>
  <c r="G734" i="18"/>
  <c r="H754" i="18"/>
  <c r="G754" i="18"/>
  <c r="H770" i="18"/>
  <c r="G770" i="18"/>
  <c r="G795" i="18"/>
  <c r="H795" i="18"/>
  <c r="G827" i="18"/>
  <c r="H827" i="18"/>
  <c r="G859" i="18"/>
  <c r="H859" i="18"/>
  <c r="H820" i="18"/>
  <c r="G820" i="18"/>
  <c r="H872" i="18"/>
  <c r="G872" i="18"/>
  <c r="H888" i="18"/>
  <c r="G888" i="18"/>
  <c r="H904" i="18"/>
  <c r="G904" i="18"/>
  <c r="H920" i="18"/>
  <c r="G920" i="18"/>
  <c r="H936" i="18"/>
  <c r="G936" i="18"/>
  <c r="H952" i="18"/>
  <c r="G952" i="18"/>
  <c r="G968" i="18"/>
  <c r="H968" i="18"/>
  <c r="G984" i="18"/>
  <c r="H984" i="18"/>
  <c r="G1000" i="18"/>
  <c r="H1000" i="18"/>
  <c r="G1016" i="18"/>
  <c r="H1016" i="18"/>
  <c r="G1032" i="18"/>
  <c r="H1032" i="18"/>
  <c r="G1048" i="18"/>
  <c r="H1048" i="18"/>
  <c r="G1064" i="18"/>
  <c r="H1064" i="18"/>
  <c r="G1080" i="18"/>
  <c r="H1080" i="18"/>
  <c r="G1096" i="18"/>
  <c r="H1096" i="18"/>
  <c r="G1112" i="18"/>
  <c r="H1112" i="18"/>
  <c r="G1128" i="18"/>
  <c r="H1128" i="18"/>
  <c r="G1144" i="18"/>
  <c r="H1144" i="18"/>
  <c r="G1160" i="18"/>
  <c r="H1160" i="18"/>
  <c r="G1176" i="18"/>
  <c r="H1176" i="18"/>
  <c r="G1192" i="18"/>
  <c r="H1192" i="18"/>
  <c r="G1208" i="18"/>
  <c r="H1208" i="18"/>
  <c r="G1224" i="18"/>
  <c r="H1224" i="18"/>
  <c r="G1240" i="18"/>
  <c r="H1240" i="18"/>
  <c r="G1256" i="18"/>
  <c r="H1256" i="18"/>
  <c r="G1272" i="18"/>
  <c r="H1272" i="18"/>
  <c r="G1288" i="18"/>
  <c r="H1288" i="18"/>
  <c r="G1304" i="18"/>
  <c r="H1304" i="18"/>
  <c r="G1328" i="18"/>
  <c r="H1328" i="18"/>
  <c r="H1360" i="18"/>
  <c r="G1360" i="18"/>
  <c r="H810" i="18"/>
  <c r="G810" i="18"/>
  <c r="G1324" i="18"/>
  <c r="H1324" i="18"/>
  <c r="G1356" i="18"/>
  <c r="H1356" i="18"/>
  <c r="G1388" i="18"/>
  <c r="H1388" i="18"/>
  <c r="H1420" i="18"/>
  <c r="G1420" i="18"/>
  <c r="H1452" i="18"/>
  <c r="G1452" i="18"/>
  <c r="H1484" i="18"/>
  <c r="G1484" i="18"/>
  <c r="H1516" i="18"/>
  <c r="G1516" i="18"/>
  <c r="H1548" i="18"/>
  <c r="G1548" i="18"/>
  <c r="H1580" i="18"/>
  <c r="G1580" i="18"/>
  <c r="H1612" i="18"/>
  <c r="G1612" i="18"/>
  <c r="H1644" i="18"/>
  <c r="G1644" i="18"/>
  <c r="H1676" i="18"/>
  <c r="G1676" i="18"/>
  <c r="H1708" i="18"/>
  <c r="G1708" i="18"/>
  <c r="G1735" i="18"/>
  <c r="H1735" i="18"/>
  <c r="G1751" i="18"/>
  <c r="H1751" i="18"/>
  <c r="G1767" i="18"/>
  <c r="H1767" i="18"/>
  <c r="G1783" i="18"/>
  <c r="H1783" i="18"/>
  <c r="G1799" i="18"/>
  <c r="H1799" i="18"/>
  <c r="G1815" i="18"/>
  <c r="H1815" i="18"/>
  <c r="H1831" i="18"/>
  <c r="G1831" i="18"/>
  <c r="H1847" i="18"/>
  <c r="G1847" i="18"/>
  <c r="H1863" i="18"/>
  <c r="G1863" i="18"/>
  <c r="H1879" i="18"/>
  <c r="G1879" i="18"/>
  <c r="H1895" i="18"/>
  <c r="G1895" i="18"/>
  <c r="H1911" i="18"/>
  <c r="G1911" i="18"/>
  <c r="H1927" i="18"/>
  <c r="G1927" i="18"/>
  <c r="H1943" i="18"/>
  <c r="G1943" i="18"/>
  <c r="H1959" i="18"/>
  <c r="G1959" i="18"/>
  <c r="H1975" i="18"/>
  <c r="G1975" i="18"/>
  <c r="H1991" i="18"/>
  <c r="G1991" i="18"/>
  <c r="H2007" i="18"/>
  <c r="G2007" i="18"/>
  <c r="H2023" i="18"/>
  <c r="G2023" i="18"/>
  <c r="H2039" i="18"/>
  <c r="G2039" i="18"/>
  <c r="H2055" i="18"/>
  <c r="G2055" i="18"/>
  <c r="H2071" i="18"/>
  <c r="G2071" i="18"/>
  <c r="H2087" i="18"/>
  <c r="G2087" i="18"/>
  <c r="H2103" i="18"/>
  <c r="G2103" i="18"/>
  <c r="H2119" i="18"/>
  <c r="G2119" i="18"/>
  <c r="H2135" i="18"/>
  <c r="G2135" i="18"/>
  <c r="H2151" i="18"/>
  <c r="G2151" i="18"/>
  <c r="H2167" i="18"/>
  <c r="G2167" i="18"/>
  <c r="H2183" i="18"/>
  <c r="G2183" i="18"/>
  <c r="H2199" i="18"/>
  <c r="G2199" i="18"/>
  <c r="H2215" i="18"/>
  <c r="G2215" i="18"/>
  <c r="H2231" i="18"/>
  <c r="G2231" i="18"/>
  <c r="H2247" i="18"/>
  <c r="G2247" i="18"/>
  <c r="H2263" i="18"/>
  <c r="G2263" i="18"/>
  <c r="H2279" i="18"/>
  <c r="G2279" i="18"/>
  <c r="H2295" i="18"/>
  <c r="G2295" i="18"/>
  <c r="H2311" i="18"/>
  <c r="G2311" i="18"/>
  <c r="H2327" i="18"/>
  <c r="G2327" i="18"/>
  <c r="H2343" i="18"/>
  <c r="G2343" i="18"/>
  <c r="H2359" i="18"/>
  <c r="G2359" i="18"/>
  <c r="H2375" i="18"/>
  <c r="G2375" i="18"/>
  <c r="H2391" i="18"/>
  <c r="G2391" i="18"/>
  <c r="H2407" i="18"/>
  <c r="G2407" i="18"/>
  <c r="H2423" i="18"/>
  <c r="G2423" i="18"/>
  <c r="H2439" i="18"/>
  <c r="G2439" i="18"/>
  <c r="H2455" i="18"/>
  <c r="G2455" i="18"/>
  <c r="H2471" i="18"/>
  <c r="G2471" i="18"/>
  <c r="H2487" i="18"/>
  <c r="G2487" i="18"/>
  <c r="H2503" i="18"/>
  <c r="G2503" i="18"/>
  <c r="H2519" i="18"/>
  <c r="G2519" i="18"/>
  <c r="H2535" i="18"/>
  <c r="G2535" i="18"/>
  <c r="H2551" i="18"/>
  <c r="G2551" i="18"/>
  <c r="H2567" i="18"/>
  <c r="G2567" i="18"/>
  <c r="H2583" i="18"/>
  <c r="G2583" i="18"/>
  <c r="H2599" i="18"/>
  <c r="G2599" i="18"/>
  <c r="H2615" i="18"/>
  <c r="G2615" i="18"/>
  <c r="H2631" i="18"/>
  <c r="G2631" i="18"/>
  <c r="H2663" i="18"/>
  <c r="G2663" i="18"/>
  <c r="G1411" i="18"/>
  <c r="H1411" i="18"/>
  <c r="G1475" i="18"/>
  <c r="H1475" i="18"/>
  <c r="G1539" i="18"/>
  <c r="H1539" i="18"/>
  <c r="G1603" i="18"/>
  <c r="H1603" i="18"/>
  <c r="G1667" i="18"/>
  <c r="H1667" i="18"/>
  <c r="H842" i="18"/>
  <c r="G842" i="18"/>
  <c r="G1413" i="18"/>
  <c r="H1413" i="18"/>
  <c r="G1477" i="18"/>
  <c r="H1477" i="18"/>
  <c r="G1541" i="18"/>
  <c r="H1541" i="18"/>
  <c r="G1621" i="18"/>
  <c r="H1621" i="18"/>
  <c r="H2643" i="18"/>
  <c r="G2643" i="18"/>
  <c r="G2678" i="18"/>
  <c r="H2678" i="18"/>
  <c r="G2694" i="18"/>
  <c r="H2694" i="18"/>
  <c r="H2710" i="18"/>
  <c r="G2710" i="18"/>
  <c r="G2726" i="18"/>
  <c r="H2726" i="18"/>
  <c r="H2742" i="18"/>
  <c r="G2742" i="18"/>
  <c r="G2758" i="18"/>
  <c r="H2758" i="18"/>
  <c r="H2774" i="18"/>
  <c r="G2774" i="18"/>
  <c r="H2790" i="18"/>
  <c r="G2790" i="18"/>
  <c r="H2806" i="18"/>
  <c r="G2806" i="18"/>
  <c r="G1701" i="18"/>
  <c r="H1701" i="18"/>
  <c r="H2687" i="18"/>
  <c r="G2687" i="18"/>
  <c r="H2715" i="18"/>
  <c r="G2715" i="18"/>
  <c r="H2747" i="18"/>
  <c r="G2747" i="18"/>
  <c r="G2795" i="18"/>
  <c r="H2795" i="18"/>
  <c r="H2822" i="18"/>
  <c r="G2822" i="18"/>
  <c r="H2854" i="18"/>
  <c r="G2854" i="18"/>
  <c r="H2886" i="18"/>
  <c r="G2886" i="18"/>
  <c r="H2918" i="18"/>
  <c r="G2918" i="18"/>
  <c r="H2950" i="18"/>
  <c r="G2950" i="18"/>
  <c r="H2982" i="18"/>
  <c r="G2982" i="18"/>
  <c r="G1669" i="18"/>
  <c r="H1669" i="18"/>
  <c r="H2683" i="18"/>
  <c r="G2683" i="18"/>
  <c r="H2719" i="18"/>
  <c r="G2719" i="18"/>
  <c r="H2751" i="18"/>
  <c r="G2751" i="18"/>
  <c r="H2775" i="18"/>
  <c r="G2775" i="18"/>
  <c r="G2799" i="18"/>
  <c r="H2799" i="18"/>
  <c r="G2829" i="18"/>
  <c r="H2829" i="18"/>
  <c r="G2957" i="18"/>
  <c r="H2957" i="18"/>
  <c r="G2909" i="18"/>
  <c r="H2909" i="18"/>
  <c r="H3" i="6"/>
  <c r="D4" i="6"/>
  <c r="B4" i="6"/>
  <c r="D3" i="6"/>
  <c r="B3" i="6"/>
  <c r="D2" i="6"/>
  <c r="D1" i="6"/>
  <c r="B1" i="6"/>
  <c r="G2" i="18" l="1"/>
  <c r="M61" i="15"/>
  <c r="M60" i="15"/>
  <c r="M59" i="15"/>
  <c r="M58" i="15"/>
  <c r="F46" i="15" s="1"/>
  <c r="M57" i="15"/>
  <c r="M56" i="15"/>
  <c r="M55" i="15"/>
  <c r="M54" i="15"/>
  <c r="M49" i="15"/>
  <c r="L49" i="15"/>
  <c r="M48" i="15"/>
  <c r="L48" i="15"/>
  <c r="M47" i="15"/>
  <c r="L47" i="15"/>
  <c r="M46" i="15"/>
  <c r="F44" i="15" s="1"/>
  <c r="L46" i="15"/>
  <c r="E44" i="15" s="1"/>
  <c r="M45" i="15"/>
  <c r="L45" i="15"/>
  <c r="M44" i="15"/>
  <c r="L44" i="15"/>
  <c r="M43" i="15"/>
  <c r="L43" i="15"/>
  <c r="M42" i="15"/>
  <c r="L42" i="15"/>
  <c r="M41" i="15"/>
  <c r="L41" i="15"/>
  <c r="M40" i="15"/>
  <c r="F43" i="15" s="1"/>
  <c r="L40" i="15"/>
  <c r="E43" i="15" s="1"/>
  <c r="M39" i="15"/>
  <c r="L39" i="15"/>
  <c r="M38" i="15"/>
  <c r="L38" i="15"/>
  <c r="M37" i="15"/>
  <c r="L37" i="15"/>
  <c r="M36" i="15"/>
  <c r="L36" i="15"/>
  <c r="M35" i="15"/>
  <c r="L35" i="15"/>
  <c r="M34" i="15"/>
  <c r="F42" i="15" s="1"/>
  <c r="L34" i="15"/>
  <c r="E42" i="15" s="1"/>
  <c r="M33" i="15"/>
  <c r="L33" i="15"/>
  <c r="M32" i="15"/>
  <c r="L32" i="15"/>
  <c r="M31" i="15"/>
  <c r="L31" i="15"/>
  <c r="M30" i="15"/>
  <c r="L30" i="15"/>
  <c r="M29" i="15"/>
  <c r="L29" i="15"/>
  <c r="M28" i="15"/>
  <c r="F41" i="15" s="1"/>
  <c r="L28" i="15"/>
  <c r="E41" i="15" s="1"/>
  <c r="M27" i="15"/>
  <c r="L27" i="15"/>
  <c r="M26" i="15"/>
  <c r="L26" i="15"/>
  <c r="M25" i="15"/>
  <c r="L25" i="15"/>
  <c r="M24" i="15"/>
  <c r="L24" i="15"/>
  <c r="M23" i="15"/>
  <c r="L23" i="15"/>
  <c r="M22" i="15"/>
  <c r="F40" i="15" s="1"/>
  <c r="L22" i="15"/>
  <c r="E40" i="15" s="1"/>
  <c r="M21" i="15"/>
  <c r="L21" i="15"/>
  <c r="M20" i="15"/>
  <c r="L20" i="15"/>
  <c r="M19" i="15"/>
  <c r="L19" i="15"/>
  <c r="M18" i="15"/>
  <c r="L18" i="15"/>
  <c r="M17" i="15"/>
  <c r="L17" i="15"/>
  <c r="M16" i="15"/>
  <c r="F39" i="15" s="1"/>
  <c r="L16" i="15"/>
  <c r="E39" i="15" s="1"/>
  <c r="M15" i="15"/>
  <c r="L15" i="15"/>
  <c r="M14" i="15"/>
  <c r="L14" i="15"/>
  <c r="M13" i="15"/>
  <c r="L13" i="15"/>
  <c r="M12" i="15"/>
  <c r="L12" i="15"/>
  <c r="M11" i="15"/>
  <c r="L11" i="15"/>
  <c r="M10" i="15"/>
  <c r="F38" i="15" s="1"/>
  <c r="L10" i="15"/>
  <c r="E38" i="15" s="1"/>
  <c r="M9" i="15"/>
  <c r="L9" i="15"/>
  <c r="M8" i="15"/>
  <c r="L8" i="15"/>
  <c r="D4" i="15"/>
  <c r="B4" i="15"/>
  <c r="I3" i="15"/>
  <c r="D3" i="15"/>
  <c r="B3" i="15"/>
  <c r="D2" i="15"/>
  <c r="D1" i="15"/>
  <c r="B1" i="15"/>
  <c r="E46" i="15"/>
  <c r="D46" i="15"/>
  <c r="F45" i="15"/>
  <c r="E45" i="15"/>
  <c r="D45" i="15"/>
  <c r="D44" i="15"/>
  <c r="D43" i="15"/>
  <c r="D42" i="15"/>
  <c r="D41" i="15"/>
  <c r="D40" i="15"/>
  <c r="D39" i="15"/>
  <c r="D38" i="15"/>
  <c r="A1" i="14"/>
  <c r="D4" i="11"/>
  <c r="B4" i="11"/>
  <c r="H3" i="11"/>
  <c r="D3" i="11"/>
  <c r="B3" i="11"/>
  <c r="D2" i="11"/>
  <c r="D1" i="11"/>
  <c r="B1" i="11"/>
  <c r="D4" i="9"/>
  <c r="B4" i="9"/>
  <c r="H3" i="9"/>
  <c r="D3" i="9"/>
  <c r="B3" i="9"/>
  <c r="D2" i="9"/>
  <c r="D1" i="9"/>
  <c r="B1" i="9"/>
  <c r="D4" i="8"/>
  <c r="B4" i="8"/>
  <c r="H3" i="8"/>
  <c r="D3" i="8"/>
  <c r="B3" i="8"/>
  <c r="D2" i="8"/>
  <c r="D1" i="8"/>
  <c r="B1" i="8"/>
  <c r="A7" i="7"/>
  <c r="A7" i="17" s="1"/>
  <c r="A6" i="7"/>
  <c r="A6" i="17" s="1"/>
  <c r="D4" i="7"/>
  <c r="B4" i="7"/>
  <c r="H3" i="7"/>
  <c r="D3" i="7"/>
  <c r="B3" i="7"/>
  <c r="D2" i="7"/>
  <c r="D1" i="7"/>
  <c r="B1" i="7"/>
  <c r="B72" i="7"/>
  <c r="B73" i="7" s="1"/>
  <c r="B74" i="7" s="1"/>
  <c r="B70" i="7"/>
  <c r="B66" i="7"/>
  <c r="B67" i="7" s="1"/>
  <c r="B68" i="7" s="1"/>
  <c r="B69" i="7" s="1"/>
  <c r="N26" i="7"/>
  <c r="M26" i="7"/>
  <c r="L26" i="7"/>
  <c r="M25" i="7"/>
  <c r="L25" i="7"/>
  <c r="M24" i="7"/>
  <c r="L24" i="7"/>
  <c r="M23" i="7"/>
  <c r="L23" i="7"/>
  <c r="M22" i="7"/>
  <c r="L22" i="7"/>
  <c r="M21" i="7"/>
  <c r="L21" i="7"/>
  <c r="M20" i="7"/>
  <c r="L20" i="7"/>
  <c r="W16" i="7"/>
  <c r="V16" i="7"/>
  <c r="U16" i="7"/>
  <c r="T16" i="7"/>
  <c r="L16" i="7"/>
  <c r="W15" i="7"/>
  <c r="V15" i="7"/>
  <c r="U15" i="7"/>
  <c r="T15" i="7"/>
  <c r="L15" i="7"/>
  <c r="W14" i="7"/>
  <c r="V14" i="7"/>
  <c r="U14" i="7"/>
  <c r="T14" i="7"/>
  <c r="L14" i="7"/>
  <c r="W13" i="7"/>
  <c r="V13" i="7"/>
  <c r="U13" i="7"/>
  <c r="T13" i="7"/>
  <c r="L13" i="7"/>
  <c r="W12" i="7"/>
  <c r="V12" i="7"/>
  <c r="U12" i="7"/>
  <c r="T12" i="7"/>
  <c r="L12" i="7"/>
  <c r="W11" i="7"/>
  <c r="V11" i="7"/>
  <c r="U11" i="7"/>
  <c r="T11" i="7"/>
  <c r="L11" i="7"/>
  <c r="W10" i="7"/>
  <c r="V10" i="7"/>
  <c r="U10" i="7"/>
  <c r="T10" i="7"/>
  <c r="S10" i="7"/>
  <c r="R10" i="7"/>
  <c r="Q10" i="7"/>
  <c r="P10" i="7"/>
  <c r="O10" i="7"/>
  <c r="N10" i="7"/>
  <c r="M10" i="7"/>
  <c r="H41" i="6"/>
  <c r="H40" i="6"/>
  <c r="H39" i="6"/>
  <c r="H38" i="6"/>
  <c r="B38" i="6"/>
  <c r="G41" i="6"/>
  <c r="G40" i="6"/>
  <c r="G39" i="6"/>
  <c r="G38" i="6"/>
  <c r="F41" i="6"/>
  <c r="F40" i="6"/>
  <c r="F39" i="6"/>
  <c r="F38" i="6"/>
  <c r="E41" i="6"/>
  <c r="E40" i="6"/>
  <c r="E39" i="6"/>
  <c r="E38" i="6"/>
  <c r="D41" i="6"/>
  <c r="D40" i="6"/>
  <c r="D39" i="6"/>
  <c r="D38" i="6"/>
  <c r="C41" i="6"/>
  <c r="C40" i="6"/>
  <c r="C39" i="6"/>
  <c r="C38" i="6"/>
  <c r="B41" i="6"/>
  <c r="B40" i="6"/>
  <c r="B39" i="6"/>
  <c r="H3" i="1"/>
  <c r="E3" i="1"/>
  <c r="B3" i="1"/>
  <c r="C21" i="3"/>
  <c r="C16" i="3"/>
  <c r="B13" i="3"/>
  <c r="A7" i="3"/>
  <c r="E28" i="6"/>
  <c r="H17" i="6"/>
  <c r="D5" i="2"/>
  <c r="F5" i="2"/>
  <c r="H5" i="2"/>
  <c r="H3" i="2"/>
  <c r="E3" i="2"/>
  <c r="B3" i="2"/>
  <c r="H59" i="1"/>
  <c r="G59" i="1"/>
  <c r="F59" i="1"/>
  <c r="E59" i="1"/>
  <c r="D59" i="1"/>
  <c r="H58" i="1"/>
  <c r="G58" i="1"/>
  <c r="F58" i="1"/>
  <c r="E58" i="1"/>
  <c r="D58" i="1"/>
  <c r="H57" i="1"/>
  <c r="G57" i="1"/>
  <c r="F57" i="1"/>
  <c r="E57" i="1"/>
  <c r="D57" i="1"/>
  <c r="H56" i="1"/>
  <c r="G56" i="1"/>
  <c r="F56" i="1"/>
  <c r="E56" i="1"/>
  <c r="D56" i="1"/>
  <c r="H55" i="1"/>
  <c r="G55" i="1"/>
  <c r="F55" i="1"/>
  <c r="E55" i="1"/>
  <c r="D55" i="1"/>
  <c r="H54" i="1"/>
  <c r="G54" i="1"/>
  <c r="F54" i="1"/>
  <c r="N54" i="1" s="1"/>
  <c r="E54" i="1"/>
  <c r="D54" i="1"/>
  <c r="B54" i="1"/>
  <c r="H53" i="1"/>
  <c r="G53" i="1"/>
  <c r="F53" i="1"/>
  <c r="M53" i="1" s="1"/>
  <c r="E53" i="1"/>
  <c r="D53" i="1"/>
  <c r="H52" i="1"/>
  <c r="G52" i="1"/>
  <c r="F52" i="1"/>
  <c r="E52" i="1"/>
  <c r="D52" i="1"/>
  <c r="H51" i="1"/>
  <c r="G51" i="1"/>
  <c r="F51" i="1"/>
  <c r="N51" i="1" s="1"/>
  <c r="E51" i="1"/>
  <c r="D51" i="1"/>
  <c r="H50" i="1"/>
  <c r="G50" i="1"/>
  <c r="F50" i="1"/>
  <c r="E50" i="1"/>
  <c r="D50" i="1"/>
  <c r="H49" i="1"/>
  <c r="G49" i="1"/>
  <c r="F49" i="1"/>
  <c r="E49" i="1"/>
  <c r="D49" i="1"/>
  <c r="H48" i="1"/>
  <c r="G48" i="1"/>
  <c r="F48" i="1"/>
  <c r="E48" i="1"/>
  <c r="D48" i="1"/>
  <c r="B48" i="1"/>
  <c r="K48" i="1" s="1"/>
  <c r="S48" i="1" s="1"/>
  <c r="H47" i="1"/>
  <c r="H47" i="2" s="1"/>
  <c r="G47" i="1"/>
  <c r="G47" i="2" s="1"/>
  <c r="G52" i="7" s="1"/>
  <c r="F47" i="1"/>
  <c r="F47" i="2" s="1"/>
  <c r="F52" i="7" s="1"/>
  <c r="S16" i="7" s="1"/>
  <c r="E47" i="1"/>
  <c r="E47" i="2" s="1"/>
  <c r="E52" i="7" s="1"/>
  <c r="D47" i="1"/>
  <c r="D47" i="2" s="1"/>
  <c r="D52" i="7" s="1"/>
  <c r="H46" i="1"/>
  <c r="H46" i="2" s="1"/>
  <c r="G46" i="1"/>
  <c r="G46" i="2" s="1"/>
  <c r="G51" i="7" s="1"/>
  <c r="F46" i="1"/>
  <c r="F46" i="2" s="1"/>
  <c r="F51" i="7" s="1"/>
  <c r="S15" i="7" s="1"/>
  <c r="E46" i="1"/>
  <c r="E46" i="2" s="1"/>
  <c r="E51" i="7" s="1"/>
  <c r="D46" i="1"/>
  <c r="D46" i="2" s="1"/>
  <c r="D51" i="7" s="1"/>
  <c r="H45" i="1"/>
  <c r="H45" i="2" s="1"/>
  <c r="G45" i="1"/>
  <c r="F45" i="1"/>
  <c r="F45" i="2" s="1"/>
  <c r="F50" i="7" s="1"/>
  <c r="N25" i="7" s="1"/>
  <c r="E45" i="1"/>
  <c r="E45" i="2" s="1"/>
  <c r="E50" i="7" s="1"/>
  <c r="D45" i="1"/>
  <c r="D45" i="2" s="1"/>
  <c r="D50" i="7" s="1"/>
  <c r="H44" i="1"/>
  <c r="H44" i="2" s="1"/>
  <c r="G44" i="1"/>
  <c r="G44" i="2" s="1"/>
  <c r="G49" i="7" s="1"/>
  <c r="F44" i="1"/>
  <c r="F44" i="2" s="1"/>
  <c r="F49" i="7" s="1"/>
  <c r="S13" i="7" s="1"/>
  <c r="E44" i="1"/>
  <c r="E44" i="2" s="1"/>
  <c r="E49" i="7" s="1"/>
  <c r="D44" i="1"/>
  <c r="D44" i="2" s="1"/>
  <c r="D49" i="7" s="1"/>
  <c r="H43" i="1"/>
  <c r="H43" i="2" s="1"/>
  <c r="G43" i="1"/>
  <c r="G43" i="2" s="1"/>
  <c r="G48" i="7" s="1"/>
  <c r="F43" i="1"/>
  <c r="F43" i="2" s="1"/>
  <c r="F48" i="7" s="1"/>
  <c r="S12" i="7" s="1"/>
  <c r="E43" i="1"/>
  <c r="E43" i="2" s="1"/>
  <c r="E48" i="7" s="1"/>
  <c r="D43" i="1"/>
  <c r="D43" i="2" s="1"/>
  <c r="D48" i="7" s="1"/>
  <c r="H42" i="1"/>
  <c r="H42" i="2" s="1"/>
  <c r="G42" i="1"/>
  <c r="G42" i="2" s="1"/>
  <c r="G47" i="7" s="1"/>
  <c r="F42" i="1"/>
  <c r="F42" i="2" s="1"/>
  <c r="F47" i="7" s="1"/>
  <c r="S11" i="7" s="1"/>
  <c r="E42" i="1"/>
  <c r="E42" i="2" s="1"/>
  <c r="E47" i="7" s="1"/>
  <c r="D42" i="1"/>
  <c r="D42" i="2" s="1"/>
  <c r="D47" i="7" s="1"/>
  <c r="B42" i="1"/>
  <c r="B42" i="2" s="1"/>
  <c r="H41" i="1"/>
  <c r="H41" i="2" s="1"/>
  <c r="G41" i="1"/>
  <c r="G41" i="2" s="1"/>
  <c r="G46" i="7" s="1"/>
  <c r="F41" i="1"/>
  <c r="E41" i="1"/>
  <c r="E41" i="2" s="1"/>
  <c r="E46" i="7" s="1"/>
  <c r="D41" i="1"/>
  <c r="D41" i="2" s="1"/>
  <c r="D46" i="7" s="1"/>
  <c r="H40" i="1"/>
  <c r="H40" i="2" s="1"/>
  <c r="G40" i="1"/>
  <c r="F40" i="1"/>
  <c r="F40" i="2" s="1"/>
  <c r="F45" i="7" s="1"/>
  <c r="R15" i="7" s="1"/>
  <c r="E40" i="1"/>
  <c r="E40" i="2" s="1"/>
  <c r="E45" i="7" s="1"/>
  <c r="D40" i="1"/>
  <c r="D40" i="2" s="1"/>
  <c r="D45" i="7" s="1"/>
  <c r="H39" i="1"/>
  <c r="H39" i="2" s="1"/>
  <c r="G39" i="1"/>
  <c r="G39" i="2" s="1"/>
  <c r="G44" i="7" s="1"/>
  <c r="F39" i="1"/>
  <c r="E39" i="1"/>
  <c r="E39" i="2" s="1"/>
  <c r="E44" i="7" s="1"/>
  <c r="D39" i="1"/>
  <c r="H38" i="1"/>
  <c r="H38" i="2" s="1"/>
  <c r="G38" i="1"/>
  <c r="G38" i="2" s="1"/>
  <c r="G43" i="7" s="1"/>
  <c r="F38" i="1"/>
  <c r="F38" i="2" s="1"/>
  <c r="F43" i="7" s="1"/>
  <c r="R13" i="7" s="1"/>
  <c r="E38" i="1"/>
  <c r="E38" i="2" s="1"/>
  <c r="E43" i="7" s="1"/>
  <c r="D38" i="1"/>
  <c r="D38" i="2" s="1"/>
  <c r="D43" i="7" s="1"/>
  <c r="H37" i="1"/>
  <c r="H37" i="2" s="1"/>
  <c r="G37" i="1"/>
  <c r="G37" i="2" s="1"/>
  <c r="G42" i="7" s="1"/>
  <c r="F37" i="1"/>
  <c r="E37" i="1"/>
  <c r="E37" i="2" s="1"/>
  <c r="E42" i="7" s="1"/>
  <c r="D37" i="1"/>
  <c r="D37" i="2" s="1"/>
  <c r="D42" i="7" s="1"/>
  <c r="H36" i="1"/>
  <c r="H36" i="2" s="1"/>
  <c r="G36" i="1"/>
  <c r="F36" i="1"/>
  <c r="F36" i="2" s="1"/>
  <c r="F41" i="7" s="1"/>
  <c r="R11" i="7" s="1"/>
  <c r="E36" i="1"/>
  <c r="E36" i="2" s="1"/>
  <c r="E41" i="7" s="1"/>
  <c r="D36" i="1"/>
  <c r="D36" i="2" s="1"/>
  <c r="D41" i="7" s="1"/>
  <c r="B36" i="1"/>
  <c r="K36" i="1" s="1"/>
  <c r="S36" i="1" s="1"/>
  <c r="H35" i="1"/>
  <c r="H35" i="2" s="1"/>
  <c r="G35" i="1"/>
  <c r="G35" i="2" s="1"/>
  <c r="G40" i="7" s="1"/>
  <c r="F35" i="1"/>
  <c r="F35" i="2" s="1"/>
  <c r="F40" i="7" s="1"/>
  <c r="Q16" i="7" s="1"/>
  <c r="E35" i="1"/>
  <c r="E35" i="2" s="1"/>
  <c r="E40" i="7" s="1"/>
  <c r="D35" i="1"/>
  <c r="D35" i="2" s="1"/>
  <c r="D40" i="7" s="1"/>
  <c r="H34" i="1"/>
  <c r="H34" i="2" s="1"/>
  <c r="G34" i="1"/>
  <c r="G34" i="2" s="1"/>
  <c r="G39" i="7" s="1"/>
  <c r="F34" i="1"/>
  <c r="F34" i="2" s="1"/>
  <c r="F39" i="7" s="1"/>
  <c r="Q15" i="7" s="1"/>
  <c r="E34" i="1"/>
  <c r="E34" i="2" s="1"/>
  <c r="E39" i="7" s="1"/>
  <c r="D34" i="1"/>
  <c r="D34" i="2" s="1"/>
  <c r="D39" i="7" s="1"/>
  <c r="H33" i="1"/>
  <c r="H33" i="2" s="1"/>
  <c r="G33" i="1"/>
  <c r="G33" i="2" s="1"/>
  <c r="G38" i="7" s="1"/>
  <c r="F33" i="1"/>
  <c r="F33" i="2" s="1"/>
  <c r="F38" i="7" s="1"/>
  <c r="E33" i="1"/>
  <c r="E33" i="2" s="1"/>
  <c r="E38" i="7" s="1"/>
  <c r="D33" i="1"/>
  <c r="D33" i="2" s="1"/>
  <c r="D38" i="7" s="1"/>
  <c r="H32" i="1"/>
  <c r="H32" i="2" s="1"/>
  <c r="G32" i="1"/>
  <c r="G32" i="2" s="1"/>
  <c r="G37" i="7" s="1"/>
  <c r="F32" i="1"/>
  <c r="F32" i="2" s="1"/>
  <c r="F37" i="7" s="1"/>
  <c r="Q13" i="7" s="1"/>
  <c r="E32" i="1"/>
  <c r="E32" i="2" s="1"/>
  <c r="E37" i="7" s="1"/>
  <c r="D32" i="1"/>
  <c r="D32" i="2" s="1"/>
  <c r="D37" i="7" s="1"/>
  <c r="H31" i="1"/>
  <c r="H31" i="2" s="1"/>
  <c r="G31" i="1"/>
  <c r="G31" i="2" s="1"/>
  <c r="G36" i="7" s="1"/>
  <c r="F31" i="1"/>
  <c r="F31" i="2" s="1"/>
  <c r="F36" i="7" s="1"/>
  <c r="Q12" i="7" s="1"/>
  <c r="E31" i="1"/>
  <c r="E31" i="2" s="1"/>
  <c r="E36" i="7" s="1"/>
  <c r="D31" i="1"/>
  <c r="D31" i="2" s="1"/>
  <c r="D36" i="7" s="1"/>
  <c r="H30" i="1"/>
  <c r="H30" i="2" s="1"/>
  <c r="G30" i="1"/>
  <c r="G30" i="2" s="1"/>
  <c r="G35" i="7" s="1"/>
  <c r="F30" i="1"/>
  <c r="F30" i="2" s="1"/>
  <c r="F35" i="7" s="1"/>
  <c r="Q11" i="7" s="1"/>
  <c r="E30" i="1"/>
  <c r="E30" i="2" s="1"/>
  <c r="E35" i="7" s="1"/>
  <c r="D30" i="1"/>
  <c r="D30" i="2" s="1"/>
  <c r="D35" i="7" s="1"/>
  <c r="B30" i="1"/>
  <c r="B30" i="2" s="1"/>
  <c r="H29" i="1"/>
  <c r="H29" i="2" s="1"/>
  <c r="G29" i="1"/>
  <c r="G29" i="2" s="1"/>
  <c r="G34" i="7" s="1"/>
  <c r="F29" i="1"/>
  <c r="E29" i="1"/>
  <c r="E29" i="2" s="1"/>
  <c r="E34" i="7" s="1"/>
  <c r="D29" i="1"/>
  <c r="D29" i="2" s="1"/>
  <c r="D34" i="7" s="1"/>
  <c r="H28" i="1"/>
  <c r="H28" i="2" s="1"/>
  <c r="G28" i="1"/>
  <c r="G28" i="2" s="1"/>
  <c r="G33" i="7" s="1"/>
  <c r="F28" i="1"/>
  <c r="F28" i="2" s="1"/>
  <c r="F33" i="7" s="1"/>
  <c r="P15" i="7" s="1"/>
  <c r="E28" i="1"/>
  <c r="E28" i="2" s="1"/>
  <c r="E33" i="7" s="1"/>
  <c r="D28" i="1"/>
  <c r="D28" i="2" s="1"/>
  <c r="D33" i="7" s="1"/>
  <c r="H27" i="1"/>
  <c r="G27" i="1"/>
  <c r="G27" i="2" s="1"/>
  <c r="G32" i="7" s="1"/>
  <c r="F27" i="1"/>
  <c r="F27" i="2" s="1"/>
  <c r="F32" i="7" s="1"/>
  <c r="E27" i="1"/>
  <c r="E27" i="2" s="1"/>
  <c r="E32" i="7" s="1"/>
  <c r="D27" i="1"/>
  <c r="D27" i="2" s="1"/>
  <c r="D32" i="7" s="1"/>
  <c r="H26" i="1"/>
  <c r="H26" i="2" s="1"/>
  <c r="G26" i="1"/>
  <c r="G26" i="2" s="1"/>
  <c r="G31" i="7" s="1"/>
  <c r="F26" i="1"/>
  <c r="F26" i="2" s="1"/>
  <c r="F31" i="7" s="1"/>
  <c r="P13" i="7" s="1"/>
  <c r="E26" i="1"/>
  <c r="E26" i="2" s="1"/>
  <c r="E31" i="7" s="1"/>
  <c r="D26" i="1"/>
  <c r="D26" i="2" s="1"/>
  <c r="D31" i="7" s="1"/>
  <c r="H25" i="1"/>
  <c r="H25" i="2" s="1"/>
  <c r="G25" i="1"/>
  <c r="G25" i="2" s="1"/>
  <c r="G30" i="7" s="1"/>
  <c r="F25" i="1"/>
  <c r="N25" i="1" s="1"/>
  <c r="E25" i="1"/>
  <c r="E25" i="2" s="1"/>
  <c r="E30" i="7" s="1"/>
  <c r="D25" i="1"/>
  <c r="D25" i="2" s="1"/>
  <c r="D30" i="7" s="1"/>
  <c r="H24" i="1"/>
  <c r="H24" i="2" s="1"/>
  <c r="G24" i="1"/>
  <c r="G24" i="2" s="1"/>
  <c r="G29" i="7" s="1"/>
  <c r="F24" i="1"/>
  <c r="F24" i="2" s="1"/>
  <c r="F29" i="7" s="1"/>
  <c r="P11" i="7" s="1"/>
  <c r="E24" i="1"/>
  <c r="E24" i="2" s="1"/>
  <c r="E29" i="7" s="1"/>
  <c r="D24" i="1"/>
  <c r="D24" i="2" s="1"/>
  <c r="D29" i="7" s="1"/>
  <c r="B24" i="1"/>
  <c r="H23" i="1"/>
  <c r="H23" i="2" s="1"/>
  <c r="G23" i="1"/>
  <c r="G23" i="2" s="1"/>
  <c r="G28" i="7" s="1"/>
  <c r="F23" i="1"/>
  <c r="F23" i="2" s="1"/>
  <c r="F28" i="7" s="1"/>
  <c r="O16" i="7" s="1"/>
  <c r="E23" i="1"/>
  <c r="E23" i="2" s="1"/>
  <c r="E28" i="7" s="1"/>
  <c r="D23" i="1"/>
  <c r="D23" i="2" s="1"/>
  <c r="D28" i="7" s="1"/>
  <c r="H22" i="1"/>
  <c r="H22" i="2" s="1"/>
  <c r="G22" i="1"/>
  <c r="G22" i="2" s="1"/>
  <c r="G27" i="7" s="1"/>
  <c r="F22" i="1"/>
  <c r="N22" i="1" s="1"/>
  <c r="E22" i="1"/>
  <c r="E22" i="2" s="1"/>
  <c r="E27" i="7" s="1"/>
  <c r="D22" i="1"/>
  <c r="D22" i="2" s="1"/>
  <c r="D27" i="7" s="1"/>
  <c r="H21" i="1"/>
  <c r="H21" i="2" s="1"/>
  <c r="G21" i="1"/>
  <c r="G21" i="2" s="1"/>
  <c r="G26" i="7" s="1"/>
  <c r="F21" i="1"/>
  <c r="F21" i="2" s="1"/>
  <c r="F26" i="7" s="1"/>
  <c r="E21" i="1"/>
  <c r="E21" i="2" s="1"/>
  <c r="E26" i="7" s="1"/>
  <c r="D21" i="1"/>
  <c r="D21" i="2" s="1"/>
  <c r="D26" i="7" s="1"/>
  <c r="H20" i="1"/>
  <c r="H20" i="2" s="1"/>
  <c r="G20" i="1"/>
  <c r="G20" i="2" s="1"/>
  <c r="G25" i="7" s="1"/>
  <c r="F20" i="1"/>
  <c r="F20" i="2" s="1"/>
  <c r="F25" i="7" s="1"/>
  <c r="O13" i="7" s="1"/>
  <c r="E20" i="1"/>
  <c r="E20" i="2" s="1"/>
  <c r="E25" i="7" s="1"/>
  <c r="D20" i="1"/>
  <c r="D20" i="2" s="1"/>
  <c r="D25" i="7" s="1"/>
  <c r="H19" i="1"/>
  <c r="H19" i="2" s="1"/>
  <c r="G19" i="1"/>
  <c r="G19" i="2" s="1"/>
  <c r="G24" i="7" s="1"/>
  <c r="F19" i="1"/>
  <c r="F19" i="2" s="1"/>
  <c r="F24" i="7" s="1"/>
  <c r="O12" i="7" s="1"/>
  <c r="E19" i="1"/>
  <c r="E19" i="2" s="1"/>
  <c r="E24" i="7" s="1"/>
  <c r="D19" i="1"/>
  <c r="D19" i="2" s="1"/>
  <c r="D24" i="7" s="1"/>
  <c r="H18" i="1"/>
  <c r="H18" i="2" s="1"/>
  <c r="G18" i="1"/>
  <c r="G18" i="2" s="1"/>
  <c r="G23" i="7" s="1"/>
  <c r="F18" i="1"/>
  <c r="N18" i="1" s="1"/>
  <c r="E18" i="1"/>
  <c r="E18" i="2" s="1"/>
  <c r="E23" i="7" s="1"/>
  <c r="D18" i="1"/>
  <c r="D18" i="2" s="1"/>
  <c r="D23" i="7" s="1"/>
  <c r="B18" i="1"/>
  <c r="B18" i="2" s="1"/>
  <c r="H17" i="1"/>
  <c r="H17" i="2" s="1"/>
  <c r="G17" i="1"/>
  <c r="G17" i="2" s="1"/>
  <c r="G22" i="7" s="1"/>
  <c r="F17" i="1"/>
  <c r="E17" i="1"/>
  <c r="E17" i="2" s="1"/>
  <c r="E22" i="7" s="1"/>
  <c r="D17" i="1"/>
  <c r="D17" i="2" s="1"/>
  <c r="D22" i="7" s="1"/>
  <c r="H16" i="1"/>
  <c r="H16" i="2" s="1"/>
  <c r="G16" i="1"/>
  <c r="F16" i="1"/>
  <c r="F16" i="2" s="1"/>
  <c r="F21" i="7" s="1"/>
  <c r="N15" i="7" s="1"/>
  <c r="E16" i="1"/>
  <c r="E16" i="2" s="1"/>
  <c r="E21" i="7" s="1"/>
  <c r="D16" i="1"/>
  <c r="D16" i="2" s="1"/>
  <c r="D21" i="7" s="1"/>
  <c r="H15" i="1"/>
  <c r="H15" i="2" s="1"/>
  <c r="G15" i="1"/>
  <c r="G15" i="2" s="1"/>
  <c r="G20" i="7" s="1"/>
  <c r="F15" i="1"/>
  <c r="F15" i="2" s="1"/>
  <c r="F20" i="7" s="1"/>
  <c r="N14" i="7" s="1"/>
  <c r="E15" i="1"/>
  <c r="E15" i="2" s="1"/>
  <c r="E20" i="7" s="1"/>
  <c r="D15" i="1"/>
  <c r="D15" i="2" s="1"/>
  <c r="D20" i="7" s="1"/>
  <c r="H14" i="1"/>
  <c r="H14" i="2" s="1"/>
  <c r="G14" i="1"/>
  <c r="F14" i="1"/>
  <c r="F14" i="2" s="1"/>
  <c r="F19" i="7" s="1"/>
  <c r="N13" i="7" s="1"/>
  <c r="E14" i="1"/>
  <c r="E14" i="2" s="1"/>
  <c r="E19" i="7" s="1"/>
  <c r="D14" i="1"/>
  <c r="D14" i="2" s="1"/>
  <c r="D19" i="7" s="1"/>
  <c r="H13" i="1"/>
  <c r="H13" i="2" s="1"/>
  <c r="G13" i="1"/>
  <c r="G13" i="2" s="1"/>
  <c r="G18" i="7" s="1"/>
  <c r="F13" i="1"/>
  <c r="E13" i="1"/>
  <c r="E13" i="2" s="1"/>
  <c r="E18" i="7" s="1"/>
  <c r="D13" i="1"/>
  <c r="D13" i="2" s="1"/>
  <c r="D18" i="7" s="1"/>
  <c r="H12" i="1"/>
  <c r="H12" i="2" s="1"/>
  <c r="G12" i="1"/>
  <c r="F12" i="1"/>
  <c r="F12" i="2" s="1"/>
  <c r="F17" i="7" s="1"/>
  <c r="N11" i="7" s="1"/>
  <c r="E12" i="1"/>
  <c r="E12" i="2" s="1"/>
  <c r="E17" i="7" s="1"/>
  <c r="D12" i="1"/>
  <c r="D12" i="2" s="1"/>
  <c r="D17" i="7" s="1"/>
  <c r="B12" i="1"/>
  <c r="K12" i="1" s="1"/>
  <c r="H11" i="1"/>
  <c r="H11" i="2" s="1"/>
  <c r="G11" i="1"/>
  <c r="G11" i="2" s="1"/>
  <c r="G16" i="7" s="1"/>
  <c r="F11" i="1"/>
  <c r="F11" i="2" s="1"/>
  <c r="F16" i="7" s="1"/>
  <c r="M16" i="7" s="1"/>
  <c r="E11" i="1"/>
  <c r="E11" i="2" s="1"/>
  <c r="E16" i="7" s="1"/>
  <c r="D11" i="1"/>
  <c r="D11" i="2" s="1"/>
  <c r="D16" i="7" s="1"/>
  <c r="C11" i="1"/>
  <c r="L11" i="1" s="1"/>
  <c r="H10" i="1"/>
  <c r="H10" i="2" s="1"/>
  <c r="G10" i="1"/>
  <c r="G10" i="2" s="1"/>
  <c r="G15" i="7" s="1"/>
  <c r="F10" i="1"/>
  <c r="F10" i="2" s="1"/>
  <c r="F15" i="7" s="1"/>
  <c r="M15" i="7" s="1"/>
  <c r="E10" i="1"/>
  <c r="E10" i="2" s="1"/>
  <c r="E15" i="7" s="1"/>
  <c r="D10" i="1"/>
  <c r="D10" i="2" s="1"/>
  <c r="D15" i="7" s="1"/>
  <c r="C10" i="1"/>
  <c r="L10" i="1" s="1"/>
  <c r="H9" i="1"/>
  <c r="H9" i="2" s="1"/>
  <c r="G9" i="1"/>
  <c r="F9" i="1"/>
  <c r="F9" i="2" s="1"/>
  <c r="F14" i="7" s="1"/>
  <c r="M14" i="7" s="1"/>
  <c r="E9" i="1"/>
  <c r="E9" i="2" s="1"/>
  <c r="E14" i="7" s="1"/>
  <c r="D9" i="1"/>
  <c r="D9" i="2" s="1"/>
  <c r="D14" i="7" s="1"/>
  <c r="C9" i="1"/>
  <c r="C9" i="2" s="1"/>
  <c r="H8" i="1"/>
  <c r="H8" i="2" s="1"/>
  <c r="G8" i="1"/>
  <c r="F8" i="1"/>
  <c r="F8" i="2" s="1"/>
  <c r="F13" i="7" s="1"/>
  <c r="M13" i="7" s="1"/>
  <c r="E8" i="1"/>
  <c r="E8" i="2" s="1"/>
  <c r="E13" i="7" s="1"/>
  <c r="D8" i="1"/>
  <c r="D8" i="2" s="1"/>
  <c r="D13" i="7" s="1"/>
  <c r="C8" i="1"/>
  <c r="C14" i="1" s="1"/>
  <c r="C14" i="2" s="1"/>
  <c r="H7" i="1"/>
  <c r="H7" i="2" s="1"/>
  <c r="G7" i="1"/>
  <c r="F7" i="1"/>
  <c r="F7" i="2" s="1"/>
  <c r="F12" i="7" s="1"/>
  <c r="M12" i="7" s="1"/>
  <c r="E7" i="1"/>
  <c r="E7" i="2" s="1"/>
  <c r="E12" i="7" s="1"/>
  <c r="D7" i="1"/>
  <c r="D7" i="2" s="1"/>
  <c r="D12" i="7" s="1"/>
  <c r="C7" i="1"/>
  <c r="C7" i="2" s="1"/>
  <c r="H6" i="1"/>
  <c r="H6" i="2" s="1"/>
  <c r="G6" i="1"/>
  <c r="F6" i="1"/>
  <c r="F6" i="2" s="1"/>
  <c r="F11" i="7" s="1"/>
  <c r="M11" i="7" s="1"/>
  <c r="E6" i="1"/>
  <c r="E6" i="2" s="1"/>
  <c r="E11" i="7" s="1"/>
  <c r="D6" i="1"/>
  <c r="D6" i="2" s="1"/>
  <c r="D11" i="7" s="1"/>
  <c r="C6" i="1"/>
  <c r="C12" i="1" s="1"/>
  <c r="C12" i="2" s="1"/>
  <c r="B6" i="1"/>
  <c r="B6" i="2" s="1"/>
  <c r="X3" i="1"/>
  <c r="M58" i="1"/>
  <c r="N53" i="1"/>
  <c r="N50" i="1"/>
  <c r="N49" i="1"/>
  <c r="M48" i="1"/>
  <c r="N48" i="1"/>
  <c r="U3" i="1"/>
  <c r="U53" i="1" l="1"/>
  <c r="K6" i="1"/>
  <c r="S6" i="1" s="1"/>
  <c r="K18" i="1"/>
  <c r="S18" i="1" s="1"/>
  <c r="M49" i="1"/>
  <c r="O49" i="1" s="1"/>
  <c r="W49" i="1" s="1"/>
  <c r="M56" i="1"/>
  <c r="U56" i="1" s="1"/>
  <c r="A7" i="15"/>
  <c r="O48" i="1"/>
  <c r="W48" i="1" s="1"/>
  <c r="A7" i="11"/>
  <c r="V48" i="1"/>
  <c r="M50" i="1"/>
  <c r="P50" i="1" s="1"/>
  <c r="X50" i="1" s="1"/>
  <c r="A7" i="9"/>
  <c r="O53" i="1"/>
  <c r="W53" i="1" s="1"/>
  <c r="A7" i="8"/>
  <c r="U49" i="1"/>
  <c r="A6" i="9"/>
  <c r="A6" i="8"/>
  <c r="A6" i="11"/>
  <c r="A6" i="15"/>
  <c r="M40" i="1"/>
  <c r="M27" i="1"/>
  <c r="M47" i="1"/>
  <c r="U47" i="1" s="1"/>
  <c r="D44" i="6"/>
  <c r="F77" i="7" s="1"/>
  <c r="M14" i="1"/>
  <c r="V25" i="1"/>
  <c r="M45" i="1"/>
  <c r="U45" i="1" s="1"/>
  <c r="M25" i="1"/>
  <c r="U25" i="1" s="1"/>
  <c r="N12" i="1"/>
  <c r="V12" i="1" s="1"/>
  <c r="M16" i="1"/>
  <c r="U16" i="1" s="1"/>
  <c r="M19" i="1"/>
  <c r="U19" i="1" s="1"/>
  <c r="M23" i="1"/>
  <c r="U23" i="1" s="1"/>
  <c r="M43" i="1"/>
  <c r="G12" i="2"/>
  <c r="G17" i="7" s="1"/>
  <c r="G16" i="2"/>
  <c r="G21" i="7" s="1"/>
  <c r="S14" i="7"/>
  <c r="Q14" i="7"/>
  <c r="N24" i="7"/>
  <c r="N22" i="7"/>
  <c r="O14" i="7"/>
  <c r="M7" i="1"/>
  <c r="U7" i="1" s="1"/>
  <c r="G7" i="2"/>
  <c r="G12" i="7" s="1"/>
  <c r="G14" i="2"/>
  <c r="G19" i="7" s="1"/>
  <c r="F18" i="2"/>
  <c r="F23" i="7" s="1"/>
  <c r="O11" i="7" s="1"/>
  <c r="F22" i="2"/>
  <c r="F27" i="7" s="1"/>
  <c r="O15" i="7" s="1"/>
  <c r="M18" i="1"/>
  <c r="U18" i="1" s="1"/>
  <c r="C11" i="2"/>
  <c r="N21" i="7"/>
  <c r="M32" i="1"/>
  <c r="N6" i="1"/>
  <c r="V6" i="1" s="1"/>
  <c r="G6" i="2"/>
  <c r="G11" i="7" s="1"/>
  <c r="M8" i="1"/>
  <c r="U8" i="1" s="1"/>
  <c r="G8" i="2"/>
  <c r="G13" i="7" s="1"/>
  <c r="N13" i="1"/>
  <c r="V13" i="1" s="1"/>
  <c r="F13" i="2"/>
  <c r="F18" i="7" s="1"/>
  <c r="N12" i="7" s="1"/>
  <c r="G45" i="2"/>
  <c r="G50" i="7" s="1"/>
  <c r="N20" i="7"/>
  <c r="M9" i="1"/>
  <c r="U9" i="1" s="1"/>
  <c r="G9" i="2"/>
  <c r="G14" i="7" s="1"/>
  <c r="K24" i="1"/>
  <c r="B24" i="2"/>
  <c r="D61" i="2"/>
  <c r="F61" i="2" s="1"/>
  <c r="H27" i="2"/>
  <c r="N29" i="1"/>
  <c r="V29" i="1" s="1"/>
  <c r="M29" i="1"/>
  <c r="M39" i="1"/>
  <c r="U39" i="1" s="1"/>
  <c r="F39" i="2"/>
  <c r="F44" i="7" s="1"/>
  <c r="R14" i="7" s="1"/>
  <c r="M24" i="1"/>
  <c r="U24" i="1" s="1"/>
  <c r="N39" i="1"/>
  <c r="V39" i="1" s="1"/>
  <c r="M21" i="1"/>
  <c r="U21" i="1" s="1"/>
  <c r="C6" i="2"/>
  <c r="C8" i="2"/>
  <c r="C10" i="2"/>
  <c r="B12" i="2"/>
  <c r="F25" i="2"/>
  <c r="F30" i="7" s="1"/>
  <c r="P12" i="7" s="1"/>
  <c r="N23" i="7"/>
  <c r="C23" i="14"/>
  <c r="C25" i="14" s="1"/>
  <c r="P14" i="7"/>
  <c r="F29" i="2"/>
  <c r="F34" i="7" s="1"/>
  <c r="P16" i="7" s="1"/>
  <c r="B36" i="2"/>
  <c r="N17" i="1"/>
  <c r="V17" i="1" s="1"/>
  <c r="M20" i="1"/>
  <c r="U20" i="1" s="1"/>
  <c r="N27" i="1"/>
  <c r="V27" i="1" s="1"/>
  <c r="M30" i="1"/>
  <c r="U30" i="1" s="1"/>
  <c r="M36" i="1"/>
  <c r="U36" i="1" s="1"/>
  <c r="G36" i="2"/>
  <c r="G41" i="7" s="1"/>
  <c r="N37" i="1"/>
  <c r="V37" i="1" s="1"/>
  <c r="D39" i="2"/>
  <c r="D44" i="7" s="1"/>
  <c r="N40" i="1"/>
  <c r="V40" i="1" s="1"/>
  <c r="G40" i="2"/>
  <c r="G45" i="7" s="1"/>
  <c r="N41" i="1"/>
  <c r="F41" i="2"/>
  <c r="F46" i="7" s="1"/>
  <c r="R16" i="7" s="1"/>
  <c r="F17" i="2"/>
  <c r="F22" i="7" s="1"/>
  <c r="N16" i="7" s="1"/>
  <c r="F37" i="2"/>
  <c r="F42" i="7" s="1"/>
  <c r="R12" i="7" s="1"/>
  <c r="B76" i="7"/>
  <c r="B75" i="7"/>
  <c r="D45" i="6"/>
  <c r="D46" i="6"/>
  <c r="E5" i="2"/>
  <c r="C5" i="2"/>
  <c r="G5" i="2"/>
  <c r="L6" i="1"/>
  <c r="T6" i="1" s="1"/>
  <c r="N14" i="1"/>
  <c r="V14" i="1" s="1"/>
  <c r="U27" i="1"/>
  <c r="N16" i="1"/>
  <c r="V16" i="1" s="1"/>
  <c r="M13" i="1"/>
  <c r="U13" i="1" s="1"/>
  <c r="M17" i="1"/>
  <c r="U17" i="1" s="1"/>
  <c r="M41" i="1"/>
  <c r="P41" i="1" s="1"/>
  <c r="X41" i="1" s="1"/>
  <c r="O14" i="1"/>
  <c r="W14" i="1" s="1"/>
  <c r="U14" i="1"/>
  <c r="P49" i="1"/>
  <c r="X49" i="1" s="1"/>
  <c r="P53" i="1"/>
  <c r="S12" i="1"/>
  <c r="P14" i="1"/>
  <c r="X14" i="1" s="1"/>
  <c r="N36" i="1"/>
  <c r="V36" i="1" s="1"/>
  <c r="U48" i="1"/>
  <c r="P48" i="1"/>
  <c r="X48" i="1" s="1"/>
  <c r="V49" i="1"/>
  <c r="V53" i="1"/>
  <c r="C20" i="1"/>
  <c r="C20" i="2" s="1"/>
  <c r="L14" i="1"/>
  <c r="T14" i="1" s="1"/>
  <c r="V18" i="1"/>
  <c r="C18" i="1"/>
  <c r="C18" i="2" s="1"/>
  <c r="L12" i="1"/>
  <c r="T12" i="1" s="1"/>
  <c r="O18" i="1"/>
  <c r="W18" i="1" s="1"/>
  <c r="C16" i="1"/>
  <c r="C16" i="2" s="1"/>
  <c r="N30" i="1"/>
  <c r="M6" i="1"/>
  <c r="L7" i="1"/>
  <c r="T7" i="1" s="1"/>
  <c r="M10" i="1"/>
  <c r="T11" i="1"/>
  <c r="C13" i="1"/>
  <c r="C13" i="2" s="1"/>
  <c r="C17" i="1"/>
  <c r="C17" i="2" s="1"/>
  <c r="M22" i="1"/>
  <c r="O22" i="1" s="1"/>
  <c r="W22" i="1" s="1"/>
  <c r="S24" i="1"/>
  <c r="N26" i="1"/>
  <c r="V26" i="1" s="1"/>
  <c r="U29" i="1"/>
  <c r="K30" i="1"/>
  <c r="S30" i="1" s="1"/>
  <c r="N34" i="1"/>
  <c r="M34" i="1"/>
  <c r="U34" i="1" s="1"/>
  <c r="V54" i="1"/>
  <c r="N7" i="1"/>
  <c r="N8" i="1"/>
  <c r="N9" i="1"/>
  <c r="N11" i="1"/>
  <c r="C15" i="1"/>
  <c r="C15" i="2" s="1"/>
  <c r="N28" i="1"/>
  <c r="N33" i="1"/>
  <c r="M33" i="1"/>
  <c r="U33" i="1" s="1"/>
  <c r="T10" i="1"/>
  <c r="N19" i="1"/>
  <c r="N21" i="1"/>
  <c r="N38" i="1"/>
  <c r="V38" i="1" s="1"/>
  <c r="N52" i="1"/>
  <c r="L8" i="1"/>
  <c r="T8" i="1" s="1"/>
  <c r="L9" i="1"/>
  <c r="T9" i="1" s="1"/>
  <c r="N10" i="1"/>
  <c r="V10" i="1" s="1"/>
  <c r="M11" i="1"/>
  <c r="U11" i="1" s="1"/>
  <c r="M12" i="1"/>
  <c r="M15" i="1"/>
  <c r="N15" i="1"/>
  <c r="N20" i="1"/>
  <c r="V22" i="1"/>
  <c r="N46" i="1"/>
  <c r="M46" i="1"/>
  <c r="U46" i="1" s="1"/>
  <c r="M54" i="1"/>
  <c r="O54" i="1" s="1"/>
  <c r="W54" i="1" s="1"/>
  <c r="N57" i="1"/>
  <c r="M57" i="1"/>
  <c r="N24" i="1"/>
  <c r="P24" i="1" s="1"/>
  <c r="X24" i="1" s="1"/>
  <c r="M26" i="1"/>
  <c r="U32" i="1"/>
  <c r="N35" i="1"/>
  <c r="M35" i="1"/>
  <c r="U35" i="1" s="1"/>
  <c r="M37" i="1"/>
  <c r="U40" i="1"/>
  <c r="N44" i="1"/>
  <c r="M44" i="1"/>
  <c r="U44" i="1" s="1"/>
  <c r="V50" i="1"/>
  <c r="N55" i="1"/>
  <c r="M55" i="1"/>
  <c r="U55" i="1" s="1"/>
  <c r="U58" i="1"/>
  <c r="N23" i="1"/>
  <c r="M28" i="1"/>
  <c r="N31" i="1"/>
  <c r="M31" i="1"/>
  <c r="N32" i="1"/>
  <c r="K42" i="1"/>
  <c r="S42" i="1" s="1"/>
  <c r="U43" i="1"/>
  <c r="M51" i="1"/>
  <c r="N59" i="1"/>
  <c r="M59" i="1"/>
  <c r="U59" i="1" s="1"/>
  <c r="N43" i="1"/>
  <c r="N45" i="1"/>
  <c r="N47" i="1"/>
  <c r="K54" i="1"/>
  <c r="S54" i="1" s="1"/>
  <c r="N56" i="1"/>
  <c r="N58" i="1"/>
  <c r="M38" i="1"/>
  <c r="V41" i="1"/>
  <c r="M42" i="1"/>
  <c r="U42" i="1" s="1"/>
  <c r="N42" i="1"/>
  <c r="V51" i="1"/>
  <c r="M52" i="1"/>
  <c r="X53" i="1"/>
  <c r="P30" i="1" l="1"/>
  <c r="X30" i="1" s="1"/>
  <c r="O56" i="1"/>
  <c r="W56" i="1" s="1"/>
  <c r="O7" i="1"/>
  <c r="W7" i="1" s="1"/>
  <c r="U50" i="1"/>
  <c r="O50" i="1"/>
  <c r="W50" i="1" s="1"/>
  <c r="P27" i="1"/>
  <c r="X27" i="1" s="1"/>
  <c r="P37" i="1"/>
  <c r="X37" i="1" s="1"/>
  <c r="O57" i="1"/>
  <c r="W57" i="1" s="1"/>
  <c r="P29" i="1"/>
  <c r="X29" i="1" s="1"/>
  <c r="O27" i="1"/>
  <c r="W27" i="1" s="1"/>
  <c r="P18" i="1"/>
  <c r="X18" i="1" s="1"/>
  <c r="O39" i="1"/>
  <c r="W39" i="1" s="1"/>
  <c r="O23" i="1"/>
  <c r="W23" i="1" s="1"/>
  <c r="P28" i="1"/>
  <c r="X28" i="1" s="1"/>
  <c r="O16" i="1"/>
  <c r="W16" i="1" s="1"/>
  <c r="O40" i="1"/>
  <c r="W40" i="1" s="1"/>
  <c r="O9" i="1"/>
  <c r="W9" i="1" s="1"/>
  <c r="O36" i="1"/>
  <c r="W36" i="1" s="1"/>
  <c r="P21" i="1"/>
  <c r="X21" i="1" s="1"/>
  <c r="O25" i="1"/>
  <c r="W25" i="1" s="1"/>
  <c r="P39" i="1"/>
  <c r="X39" i="1" s="1"/>
  <c r="P25" i="1"/>
  <c r="X25" i="1" s="1"/>
  <c r="O19" i="1"/>
  <c r="W19" i="1" s="1"/>
  <c r="U41" i="1"/>
  <c r="P16" i="1"/>
  <c r="X16" i="1" s="1"/>
  <c r="O17" i="1"/>
  <c r="W17" i="1" s="1"/>
  <c r="P17" i="1"/>
  <c r="X17" i="1" s="1"/>
  <c r="P40" i="1"/>
  <c r="X40" i="1" s="1"/>
  <c r="U22" i="1"/>
  <c r="O8" i="1"/>
  <c r="W8" i="1" s="1"/>
  <c r="O29" i="1"/>
  <c r="W29" i="1" s="1"/>
  <c r="O20" i="1"/>
  <c r="W20" i="1" s="1"/>
  <c r="P36" i="1"/>
  <c r="X36" i="1" s="1"/>
  <c r="O41" i="1"/>
  <c r="W41" i="1" s="1"/>
  <c r="P13" i="1"/>
  <c r="X13" i="1" s="1"/>
  <c r="O44" i="1"/>
  <c r="W44" i="1" s="1"/>
  <c r="O13" i="1"/>
  <c r="W13" i="1" s="1"/>
  <c r="O10" i="1"/>
  <c r="W10" i="1" s="1"/>
  <c r="P22" i="1"/>
  <c r="X22" i="1" s="1"/>
  <c r="O59" i="1"/>
  <c r="W59" i="1" s="1"/>
  <c r="V30" i="1"/>
  <c r="P15" i="1"/>
  <c r="X15" i="1" s="1"/>
  <c r="O11" i="1"/>
  <c r="W11" i="1" s="1"/>
  <c r="O21" i="1"/>
  <c r="W21" i="1" s="1"/>
  <c r="V42" i="1"/>
  <c r="P42" i="1"/>
  <c r="X42" i="1" s="1"/>
  <c r="P31" i="1"/>
  <c r="X31" i="1" s="1"/>
  <c r="V31" i="1"/>
  <c r="P55" i="1"/>
  <c r="X55" i="1" s="1"/>
  <c r="V55" i="1"/>
  <c r="P35" i="1"/>
  <c r="X35" i="1" s="1"/>
  <c r="V35" i="1"/>
  <c r="P46" i="1"/>
  <c r="X46" i="1" s="1"/>
  <c r="V46" i="1"/>
  <c r="P52" i="1"/>
  <c r="X52" i="1" s="1"/>
  <c r="V24" i="1"/>
  <c r="P33" i="1"/>
  <c r="X33" i="1" s="1"/>
  <c r="V33" i="1"/>
  <c r="C21" i="1"/>
  <c r="C21" i="2" s="1"/>
  <c r="L15" i="1"/>
  <c r="T15" i="1" s="1"/>
  <c r="C23" i="1"/>
  <c r="C23" i="2" s="1"/>
  <c r="L17" i="1"/>
  <c r="T17" i="1" s="1"/>
  <c r="U6" i="1"/>
  <c r="O6" i="1"/>
  <c r="W6" i="1" s="1"/>
  <c r="O38" i="1"/>
  <c r="W38" i="1" s="1"/>
  <c r="U38" i="1"/>
  <c r="P32" i="1"/>
  <c r="X32" i="1" s="1"/>
  <c r="V32" i="1"/>
  <c r="O15" i="1"/>
  <c r="W15" i="1" s="1"/>
  <c r="P11" i="1"/>
  <c r="X11" i="1" s="1"/>
  <c r="V11" i="1"/>
  <c r="U54" i="1"/>
  <c r="P43" i="1"/>
  <c r="X43" i="1" s="1"/>
  <c r="V43" i="1"/>
  <c r="O51" i="1"/>
  <c r="W51" i="1" s="1"/>
  <c r="U51" i="1"/>
  <c r="O28" i="1"/>
  <c r="W28" i="1" s="1"/>
  <c r="U28" i="1"/>
  <c r="P44" i="1"/>
  <c r="X44" i="1" s="1"/>
  <c r="V44" i="1"/>
  <c r="O37" i="1"/>
  <c r="W37" i="1" s="1"/>
  <c r="U37" i="1"/>
  <c r="U26" i="1"/>
  <c r="O26" i="1"/>
  <c r="W26" i="1" s="1"/>
  <c r="P57" i="1"/>
  <c r="X57" i="1" s="1"/>
  <c r="V57" i="1"/>
  <c r="O46" i="1"/>
  <c r="W46" i="1" s="1"/>
  <c r="P10" i="1"/>
  <c r="X10" i="1" s="1"/>
  <c r="P38" i="1"/>
  <c r="X38" i="1" s="1"/>
  <c r="O32" i="1"/>
  <c r="W32" i="1" s="1"/>
  <c r="V21" i="1"/>
  <c r="P26" i="1"/>
  <c r="X26" i="1" s="1"/>
  <c r="C22" i="1"/>
  <c r="C22" i="2" s="1"/>
  <c r="L16" i="1"/>
  <c r="T16" i="1" s="1"/>
  <c r="U10" i="1"/>
  <c r="U15" i="1"/>
  <c r="O52" i="1"/>
  <c r="W52" i="1" s="1"/>
  <c r="U52" i="1"/>
  <c r="P56" i="1"/>
  <c r="X56" i="1" s="1"/>
  <c r="V56" i="1"/>
  <c r="P47" i="1"/>
  <c r="X47" i="1" s="1"/>
  <c r="V47" i="1"/>
  <c r="P23" i="1"/>
  <c r="X23" i="1" s="1"/>
  <c r="V23" i="1"/>
  <c r="O47" i="1"/>
  <c r="W47" i="1" s="1"/>
  <c r="P8" i="1"/>
  <c r="X8" i="1" s="1"/>
  <c r="V8" i="1"/>
  <c r="P34" i="1"/>
  <c r="X34" i="1" s="1"/>
  <c r="V34" i="1"/>
  <c r="O42" i="1"/>
  <c r="W42" i="1" s="1"/>
  <c r="P58" i="1"/>
  <c r="X58" i="1" s="1"/>
  <c r="V58" i="1"/>
  <c r="V52" i="1"/>
  <c r="P20" i="1"/>
  <c r="X20" i="1" s="1"/>
  <c r="V20" i="1"/>
  <c r="V7" i="1"/>
  <c r="P7" i="1"/>
  <c r="X7" i="1" s="1"/>
  <c r="O24" i="1"/>
  <c r="W24" i="1" s="1"/>
  <c r="U57" i="1"/>
  <c r="P45" i="1"/>
  <c r="X45" i="1" s="1"/>
  <c r="V45" i="1"/>
  <c r="P59" i="1"/>
  <c r="X59" i="1" s="1"/>
  <c r="V59" i="1"/>
  <c r="O45" i="1"/>
  <c r="W45" i="1" s="1"/>
  <c r="O31" i="1"/>
  <c r="W31" i="1" s="1"/>
  <c r="O55" i="1"/>
  <c r="W55" i="1" s="1"/>
  <c r="O35" i="1"/>
  <c r="W35" i="1" s="1"/>
  <c r="U31" i="1"/>
  <c r="U12" i="1"/>
  <c r="P12" i="1"/>
  <c r="X12" i="1" s="1"/>
  <c r="O12" i="1"/>
  <c r="W12" i="1" s="1"/>
  <c r="P19" i="1"/>
  <c r="X19" i="1" s="1"/>
  <c r="V19" i="1"/>
  <c r="P51" i="1"/>
  <c r="X51" i="1" s="1"/>
  <c r="O33" i="1"/>
  <c r="W33" i="1" s="1"/>
  <c r="O30" i="1"/>
  <c r="W30" i="1" s="1"/>
  <c r="V9" i="1"/>
  <c r="P9" i="1"/>
  <c r="X9" i="1" s="1"/>
  <c r="P54" i="1"/>
  <c r="X54" i="1" s="1"/>
  <c r="O43" i="1"/>
  <c r="W43" i="1" s="1"/>
  <c r="O34" i="1"/>
  <c r="W34" i="1" s="1"/>
  <c r="V28" i="1"/>
  <c r="C19" i="1"/>
  <c r="C19" i="2" s="1"/>
  <c r="L13" i="1"/>
  <c r="T13" i="1" s="1"/>
  <c r="O58" i="1"/>
  <c r="W58" i="1" s="1"/>
  <c r="V15" i="1"/>
  <c r="C24" i="1"/>
  <c r="C24" i="2" s="1"/>
  <c r="L18" i="1"/>
  <c r="T18" i="1" s="1"/>
  <c r="P6" i="1"/>
  <c r="X6" i="1" s="1"/>
  <c r="L20" i="1"/>
  <c r="T20" i="1" s="1"/>
  <c r="C26" i="1"/>
  <c r="C26" i="2" s="1"/>
  <c r="L19" i="1" l="1"/>
  <c r="T19" i="1" s="1"/>
  <c r="C25" i="1"/>
  <c r="C25" i="2" s="1"/>
  <c r="C32" i="1"/>
  <c r="C32" i="2" s="1"/>
  <c r="L26" i="1"/>
  <c r="T26" i="1" s="1"/>
  <c r="C30" i="1"/>
  <c r="C30" i="2" s="1"/>
  <c r="L24" i="1"/>
  <c r="T24" i="1" s="1"/>
  <c r="L22" i="1"/>
  <c r="T22" i="1" s="1"/>
  <c r="C28" i="1"/>
  <c r="C28" i="2" s="1"/>
  <c r="L23" i="1"/>
  <c r="T23" i="1" s="1"/>
  <c r="C29" i="1"/>
  <c r="C29" i="2" s="1"/>
  <c r="C27" i="1"/>
  <c r="C27" i="2" s="1"/>
  <c r="L21" i="1"/>
  <c r="T21" i="1" s="1"/>
  <c r="C35" i="1" l="1"/>
  <c r="C35" i="2" s="1"/>
  <c r="L29" i="1"/>
  <c r="T29" i="1" s="1"/>
  <c r="L25" i="1"/>
  <c r="T25" i="1" s="1"/>
  <c r="C31" i="1"/>
  <c r="C31" i="2" s="1"/>
  <c r="C33" i="1"/>
  <c r="C33" i="2" s="1"/>
  <c r="L27" i="1"/>
  <c r="T27" i="1" s="1"/>
  <c r="C36" i="1"/>
  <c r="C36" i="2" s="1"/>
  <c r="L30" i="1"/>
  <c r="T30" i="1" s="1"/>
  <c r="L32" i="1"/>
  <c r="T32" i="1" s="1"/>
  <c r="C38" i="1"/>
  <c r="C38" i="2" s="1"/>
  <c r="C34" i="1"/>
  <c r="C34" i="2" s="1"/>
  <c r="L28" i="1"/>
  <c r="T28" i="1" s="1"/>
  <c r="C42" i="1" l="1"/>
  <c r="C42" i="2" s="1"/>
  <c r="L36" i="1"/>
  <c r="T36" i="1" s="1"/>
  <c r="L31" i="1"/>
  <c r="T31" i="1" s="1"/>
  <c r="C37" i="1"/>
  <c r="C37" i="2" s="1"/>
  <c r="L35" i="1"/>
  <c r="T35" i="1" s="1"/>
  <c r="C41" i="1"/>
  <c r="C41" i="2" s="1"/>
  <c r="L34" i="1"/>
  <c r="T34" i="1" s="1"/>
  <c r="C40" i="1"/>
  <c r="C40" i="2" s="1"/>
  <c r="C44" i="1"/>
  <c r="C44" i="2" s="1"/>
  <c r="L38" i="1"/>
  <c r="T38" i="1" s="1"/>
  <c r="L33" i="1"/>
  <c r="T33" i="1" s="1"/>
  <c r="C39" i="1"/>
  <c r="C39" i="2" s="1"/>
  <c r="C43" i="1" l="1"/>
  <c r="C43" i="2" s="1"/>
  <c r="L37" i="1"/>
  <c r="T37" i="1" s="1"/>
  <c r="C48" i="1"/>
  <c r="L42" i="1"/>
  <c r="T42" i="1" s="1"/>
  <c r="C45" i="1"/>
  <c r="C45" i="2" s="1"/>
  <c r="L39" i="1"/>
  <c r="T39" i="1" s="1"/>
  <c r="L44" i="1"/>
  <c r="T44" i="1" s="1"/>
  <c r="C50" i="1"/>
  <c r="C46" i="1"/>
  <c r="C46" i="2" s="1"/>
  <c r="L40" i="1"/>
  <c r="T40" i="1" s="1"/>
  <c r="C47" i="1"/>
  <c r="C47" i="2" s="1"/>
  <c r="L41" i="1"/>
  <c r="T41" i="1" s="1"/>
  <c r="L46" i="1" l="1"/>
  <c r="T46" i="1" s="1"/>
  <c r="C52" i="1"/>
  <c r="L43" i="1"/>
  <c r="T43" i="1" s="1"/>
  <c r="C49" i="1"/>
  <c r="L47" i="1"/>
  <c r="T47" i="1" s="1"/>
  <c r="C53" i="1"/>
  <c r="C54" i="1"/>
  <c r="L48" i="1"/>
  <c r="T48" i="1" s="1"/>
  <c r="C56" i="1"/>
  <c r="L50" i="1"/>
  <c r="T50" i="1" s="1"/>
  <c r="L45" i="1"/>
  <c r="T45" i="1" s="1"/>
  <c r="C51" i="1"/>
  <c r="C57" i="1" l="1"/>
  <c r="L51" i="1"/>
  <c r="T51" i="1" s="1"/>
  <c r="L54" i="1"/>
  <c r="T54" i="1" s="1"/>
  <c r="C58" i="1"/>
  <c r="L52" i="1"/>
  <c r="T52" i="1" s="1"/>
  <c r="L56" i="1"/>
  <c r="T56" i="1" s="1"/>
  <c r="C55" i="1"/>
  <c r="L49" i="1"/>
  <c r="T49" i="1" s="1"/>
  <c r="C59" i="1"/>
  <c r="L53" i="1"/>
  <c r="T53" i="1" s="1"/>
  <c r="L59" i="1" l="1"/>
  <c r="T59" i="1" s="1"/>
  <c r="L58" i="1"/>
  <c r="T58" i="1" s="1"/>
  <c r="L57" i="1"/>
  <c r="T57" i="1" s="1"/>
  <c r="L55" i="1"/>
  <c r="T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DEMONCHEAUX Jérôme</author>
    <author>11-030-8822</author>
  </authors>
  <commentList>
    <comment ref="E3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Calculer l'épaisseur moyenne et renseigner les cellules</t>
        </r>
      </text>
    </comment>
    <comment ref="A38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Les dimensions hors norme doivent être indiquées en rouge et précisées dans la partie observation par une mention du type:
Exemple:
Ep. XXX: Hauteur &gt; 250mm ±1mm</t>
        </r>
      </text>
    </comment>
  </commentList>
</comments>
</file>

<file path=xl/sharedStrings.xml><?xml version="1.0" encoding="utf-8"?>
<sst xmlns="http://schemas.openxmlformats.org/spreadsheetml/2006/main" count="228" uniqueCount="188">
  <si>
    <t>Ecart type</t>
  </si>
  <si>
    <t>T°C</t>
  </si>
  <si>
    <t>Formule</t>
  </si>
  <si>
    <t>Affaire</t>
  </si>
  <si>
    <t>Libellé</t>
  </si>
  <si>
    <t>VERIFICATION DES ECARTS</t>
  </si>
  <si>
    <t>VERIFICATION DES CALCULS D'AMEMOCCO</t>
  </si>
  <si>
    <t>TRAITEMENT DES DONNEES D'AMEMOCCO</t>
  </si>
  <si>
    <t>Ecart type à 15°C et 10 Hz</t>
  </si>
  <si>
    <t xml:space="preserve">soit </t>
  </si>
  <si>
    <t>De la valeur du module E*</t>
  </si>
  <si>
    <t>Fréq.</t>
  </si>
  <si>
    <t>E1</t>
  </si>
  <si>
    <t>E2</t>
  </si>
  <si>
    <t>E*</t>
  </si>
  <si>
    <t>Phase</t>
  </si>
  <si>
    <t xml:space="preserve"> </t>
  </si>
  <si>
    <t>IFSTTAR</t>
  </si>
  <si>
    <t>ESSAI DE FLEXION EN 2 POINTS SUR EPROUVETTES</t>
  </si>
  <si>
    <t>Département MAST</t>
  </si>
  <si>
    <t>( NF 12697 - 26 - Annexe A) juin 2012</t>
  </si>
  <si>
    <t>3MC</t>
  </si>
  <si>
    <t>Laboratoire MIT</t>
  </si>
  <si>
    <t xml:space="preserve"> Annexe 1 - Feuille de résultats</t>
  </si>
  <si>
    <t>page 1/8</t>
  </si>
  <si>
    <t>INTITULE :</t>
  </si>
  <si>
    <t>N° rapport:</t>
  </si>
  <si>
    <t>N° activité:</t>
  </si>
  <si>
    <t>COMMENTAIRES :</t>
  </si>
  <si>
    <t>RESPONSABLE:</t>
  </si>
  <si>
    <t>CLIENT</t>
  </si>
  <si>
    <t>N° DEVIS</t>
  </si>
  <si>
    <t>Adresse</t>
  </si>
  <si>
    <t>B.P.</t>
  </si>
  <si>
    <t>Code Postal</t>
  </si>
  <si>
    <t>Ville</t>
  </si>
  <si>
    <t>Pays</t>
  </si>
  <si>
    <t>xx</t>
  </si>
  <si>
    <t>page 2/8</t>
  </si>
  <si>
    <t>Date :</t>
  </si>
  <si>
    <t>N° d'affaire :</t>
  </si>
  <si>
    <t>N° d'activité :</t>
  </si>
  <si>
    <t xml:space="preserve">Formule testée : </t>
  </si>
  <si>
    <t xml:space="preserve">Date de fabrication : </t>
  </si>
  <si>
    <t>Enrobé testé:</t>
  </si>
  <si>
    <t xml:space="preserve">Date de sciage : </t>
  </si>
  <si>
    <t>Fabrication:</t>
  </si>
  <si>
    <t xml:space="preserve">Date d'essai : </t>
  </si>
  <si>
    <t>Compactage:</t>
  </si>
  <si>
    <t xml:space="preserve">Age des éprouvettes (j) : </t>
  </si>
  <si>
    <t>IDENTIFICATION DU MELANGE</t>
  </si>
  <si>
    <t>Fraction</t>
  </si>
  <si>
    <t>Origine</t>
  </si>
  <si>
    <t>%</t>
  </si>
  <si>
    <t>Bitume</t>
  </si>
  <si>
    <t>MVRe =</t>
  </si>
  <si>
    <r>
      <t>g/cm</t>
    </r>
    <r>
      <rPr>
        <vertAlign val="superscript"/>
        <sz val="10"/>
        <rFont val="Arial Narrow"/>
        <family val="2"/>
      </rPr>
      <t>3</t>
    </r>
  </si>
  <si>
    <t>CARACTERISTIQUES GEOMETRIQUES DES EPROUVETTES</t>
  </si>
  <si>
    <t>Eprouvette</t>
  </si>
  <si>
    <t>Hauteur
(mm)</t>
  </si>
  <si>
    <t>Grande base
(mm)</t>
  </si>
  <si>
    <t>Petite base
(mm)</t>
  </si>
  <si>
    <t>Epaisseur
(mm)</t>
  </si>
  <si>
    <t>Masse
(g)</t>
  </si>
  <si>
    <t>Mva
(g/cm3)</t>
  </si>
  <si>
    <t>Vide moyen des éprouvettes (%) =</t>
  </si>
  <si>
    <t>Ecart type sur les pourcentage de vide (%) =</t>
  </si>
  <si>
    <t>M.V.A. moyenne=</t>
  </si>
  <si>
    <t xml:space="preserve">Observations : </t>
  </si>
  <si>
    <t>Chargés d'essais</t>
  </si>
  <si>
    <t>J-D</t>
  </si>
  <si>
    <t>xxxx1</t>
  </si>
  <si>
    <t>XX2</t>
  </si>
  <si>
    <t>xxxx</t>
  </si>
  <si>
    <t>page 3/8</t>
  </si>
  <si>
    <t>Température</t>
  </si>
  <si>
    <t>Fréquence</t>
  </si>
  <si>
    <t>|E*|</t>
  </si>
  <si>
    <t>f</t>
  </si>
  <si>
    <t>(°C)</t>
  </si>
  <si>
    <t>(Hz)</t>
  </si>
  <si>
    <t>(MPa)</t>
  </si>
  <si>
    <t xml:space="preserve">(°) </t>
  </si>
  <si>
    <t>isothermes</t>
  </si>
  <si>
    <t>Rappel du pourcentage de vide du lot d'éprouvettes:</t>
  </si>
  <si>
    <t>Déformation imposée:</t>
  </si>
  <si>
    <t>µdef</t>
  </si>
  <si>
    <t>page 4/8</t>
  </si>
  <si>
    <t>page 5/8</t>
  </si>
  <si>
    <t>page 6/8</t>
  </si>
  <si>
    <t>page 7/8</t>
  </si>
  <si>
    <t>Observations</t>
  </si>
  <si>
    <t>Eprouvettes</t>
  </si>
  <si>
    <t>Dimensions</t>
  </si>
  <si>
    <t>Exemple: L'ensemble des éprouvettes du lots sont conformes</t>
  </si>
  <si>
    <t>Etat des éprouvettes</t>
  </si>
  <si>
    <t>Exemple: RAS</t>
  </si>
  <si>
    <t>Essais</t>
  </si>
  <si>
    <t>Déroulement de l'essai</t>
  </si>
  <si>
    <t>Exploitation</t>
  </si>
  <si>
    <t>Module</t>
  </si>
  <si>
    <t>Dispersion pour cet essai à 15°C et 10Hz</t>
  </si>
  <si>
    <t>Exemple Rappel:</t>
  </si>
  <si>
    <t>Valeur min:</t>
  </si>
  <si>
    <t>Valeur max:</t>
  </si>
  <si>
    <t>Valeur moy:</t>
  </si>
  <si>
    <t>ecart type:</t>
  </si>
  <si>
    <t>dispersion relative:</t>
  </si>
  <si>
    <t>sur la moyenne</t>
  </si>
  <si>
    <t>Observation</t>
  </si>
  <si>
    <t>page 8/8</t>
  </si>
  <si>
    <t>-10°C</t>
  </si>
  <si>
    <t>0°C</t>
  </si>
  <si>
    <t>10°C</t>
  </si>
  <si>
    <t>15°C</t>
  </si>
  <si>
    <t>20°C</t>
  </si>
  <si>
    <t>T °C</t>
  </si>
  <si>
    <t>F ( Hz )</t>
  </si>
  <si>
    <t>E* ( MPa )</t>
  </si>
  <si>
    <t>30°C</t>
  </si>
  <si>
    <t>40°C</t>
  </si>
  <si>
    <t>50°C</t>
  </si>
  <si>
    <t>60°C</t>
  </si>
  <si>
    <t>% vide (*)</t>
  </si>
  <si>
    <t>(*) pourcentage de vide déterminé selon la norme NF EN 12697-6 mode opératoire D: Méthode géométrique .</t>
  </si>
  <si>
    <t>k</t>
  </si>
  <si>
    <t>h</t>
  </si>
  <si>
    <t>C1</t>
  </si>
  <si>
    <t>C2</t>
  </si>
  <si>
    <t>w (rad/s)</t>
  </si>
  <si>
    <t>C3</t>
  </si>
  <si>
    <t>Dén</t>
  </si>
  <si>
    <t>E</t>
  </si>
  <si>
    <r>
      <t>E</t>
    </r>
    <r>
      <rPr>
        <b/>
        <sz val="10"/>
        <rFont val="Calibri"/>
        <family val="2"/>
      </rPr>
      <t>∞</t>
    </r>
  </si>
  <si>
    <t>d</t>
  </si>
  <si>
    <t>b</t>
  </si>
  <si>
    <r>
      <t>E</t>
    </r>
    <r>
      <rPr>
        <b/>
        <vertAlign val="subscript"/>
        <sz val="10"/>
        <rFont val="Arial Narrow"/>
        <family val="2"/>
      </rPr>
      <t xml:space="preserve">0 </t>
    </r>
  </si>
  <si>
    <t>Valeurs des paramètres ajustés:</t>
  </si>
  <si>
    <r>
      <t>C</t>
    </r>
    <r>
      <rPr>
        <b/>
        <vertAlign val="subscript"/>
        <sz val="10"/>
        <rFont val="Arial Narrow"/>
        <family val="2"/>
      </rPr>
      <t xml:space="preserve">1 </t>
    </r>
  </si>
  <si>
    <r>
      <t>C</t>
    </r>
    <r>
      <rPr>
        <b/>
        <vertAlign val="subscript"/>
        <sz val="10"/>
        <rFont val="Arial Narrow"/>
        <family val="2"/>
      </rPr>
      <t>2</t>
    </r>
    <r>
      <rPr>
        <sz val="11"/>
        <color theme="1"/>
        <rFont val="Calibri"/>
        <family val="2"/>
        <scheme val="minor"/>
      </rPr>
      <t/>
    </r>
  </si>
  <si>
    <t xml:space="preserve">A - loi de Williams, Landel &amp; Ferry </t>
  </si>
  <si>
    <t xml:space="preserve">B - loi de type Arrhénius </t>
  </si>
  <si>
    <r>
      <t xml:space="preserve">Calcul de </t>
    </r>
    <r>
      <rPr>
        <b/>
        <sz val="10"/>
        <rFont val="Symbol"/>
        <family val="1"/>
        <charset val="2"/>
      </rPr>
      <t>t</t>
    </r>
    <r>
      <rPr>
        <b/>
        <sz val="10"/>
        <rFont val="Arial Narrow"/>
        <family val="2"/>
      </rPr>
      <t xml:space="preserve"> pour une autre température de référence T :</t>
    </r>
  </si>
  <si>
    <r>
      <t>A</t>
    </r>
    <r>
      <rPr>
        <b/>
        <vertAlign val="subscript"/>
        <sz val="10"/>
        <rFont val="Arial Narrow"/>
        <family val="2"/>
      </rPr>
      <t xml:space="preserve">0 </t>
    </r>
  </si>
  <si>
    <r>
      <t>A</t>
    </r>
    <r>
      <rPr>
        <b/>
        <vertAlign val="subscript"/>
        <sz val="10"/>
        <rFont val="Arial Narrow"/>
        <family val="2"/>
      </rPr>
      <t>1</t>
    </r>
    <r>
      <rPr>
        <sz val="11"/>
        <color theme="1"/>
        <rFont val="Calibri"/>
        <family val="2"/>
        <scheme val="minor"/>
      </rPr>
      <t/>
    </r>
  </si>
  <si>
    <r>
      <t>A</t>
    </r>
    <r>
      <rPr>
        <b/>
        <vertAlign val="subscript"/>
        <sz val="10"/>
        <rFont val="Arial Narrow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</si>
  <si>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sz val="10"/>
        <rFont val="Arial Narrow"/>
        <family val="2"/>
      </rPr>
      <t>(Tr)</t>
    </r>
  </si>
  <si>
    <t xml:space="preserve"> TRAPEZOIDALES 2PB-TR </t>
  </si>
  <si>
    <t>MIT 2017-23</t>
  </si>
  <si>
    <t>Numero</t>
  </si>
  <si>
    <t>Hauteur</t>
  </si>
  <si>
    <t>Grande base</t>
  </si>
  <si>
    <t>Petite base</t>
  </si>
  <si>
    <t>Epaisseur 1</t>
  </si>
  <si>
    <t>Epaisseur 2</t>
  </si>
  <si>
    <t>Epaisseur 3</t>
  </si>
  <si>
    <t>Masse</t>
  </si>
  <si>
    <t>Mva</t>
  </si>
  <si>
    <t>Kepsi</t>
  </si>
  <si>
    <t>Kzig</t>
  </si>
  <si>
    <t>Gamma</t>
  </si>
  <si>
    <t>Etat</t>
  </si>
  <si>
    <t>% de vide</t>
  </si>
  <si>
    <t>Fréq(rad/s)</t>
  </si>
  <si>
    <t>|E*|(MPa)</t>
  </si>
  <si>
    <t>Angle(°)</t>
  </si>
  <si>
    <t>Eo</t>
  </si>
  <si>
    <t>Einf</t>
  </si>
  <si>
    <t>delta</t>
  </si>
  <si>
    <t>betta</t>
  </si>
  <si>
    <t>tau</t>
  </si>
  <si>
    <t>teta_ref</t>
  </si>
  <si>
    <t>A0</t>
  </si>
  <si>
    <t>A1</t>
  </si>
  <si>
    <t>A2</t>
  </si>
  <si>
    <t>err_Eo</t>
  </si>
  <si>
    <t>err_Einf</t>
  </si>
  <si>
    <t>err_delta</t>
  </si>
  <si>
    <t>err_k</t>
  </si>
  <si>
    <t>err_h</t>
  </si>
  <si>
    <t>err_beta</t>
  </si>
  <si>
    <t>err_tau</t>
  </si>
  <si>
    <t>|E*| (Pa)</t>
  </si>
  <si>
    <t>Phase angle (degrees)</t>
  </si>
  <si>
    <t>Real part E'  (Pa)</t>
  </si>
  <si>
    <t>Imaginary part E" (Pa)</t>
  </si>
  <si>
    <t>T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</si>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</sst>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0&quot;°C&quot;"/>
    <numFmt numFmtId="167" formatCode="0&quot; Hz&quot;"/>
    <numFmt numFmtId="168" formatCode="0.0000"/>
    <numFmt numFmtId="169" formatCode="0.00000"/>
    <numFmt numFmtId="170" formatCode="0.0%"/>
    <numFmt numFmtId="171" formatCode="0.000000E+00"/>
  </numFmts>
  <fonts count="32" x14ac:knownFonts="1"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0"/>
      <name val="Arial Narrow"/>
      <family val="2"/>
    </font>
    <font>
      <b/>
      <sz val="14"/>
      <name val="Arial Narrow"/>
      <family val="2"/>
    </font>
    <font>
      <sz val="12"/>
      <color indexed="8"/>
      <name val="Garamond"/>
      <family val="2"/>
    </font>
    <font>
      <sz val="11"/>
      <color theme="1"/>
      <name val="Calibri"/>
      <family val="2"/>
      <scheme val="minor"/>
    </font>
    <font>
      <b/>
      <sz val="12"/>
      <name val="Arial Narrow"/>
      <family val="2"/>
    </font>
    <font>
      <sz val="11"/>
      <name val="Arial Narrow"/>
      <family val="2"/>
    </font>
    <font>
      <sz val="12"/>
      <name val="Arial Narrow"/>
      <family val="2"/>
    </font>
    <font>
      <sz val="14"/>
      <name val="Arial Narrow"/>
      <family val="2"/>
    </font>
    <font>
      <b/>
      <u/>
      <sz val="12"/>
      <name val="Arial Narrow"/>
      <family val="2"/>
    </font>
    <font>
      <b/>
      <sz val="11"/>
      <name val="Arial Narrow"/>
      <family val="2"/>
    </font>
    <font>
      <sz val="18"/>
      <name val="Arial Narrow"/>
      <family val="2"/>
    </font>
    <font>
      <sz val="10"/>
      <color indexed="9"/>
      <name val="Arial Narrow"/>
      <family val="2"/>
    </font>
    <font>
      <vertAlign val="superscript"/>
      <sz val="10"/>
      <name val="Arial Narrow"/>
      <family val="2"/>
    </font>
    <font>
      <sz val="10"/>
      <color indexed="10"/>
      <name val="Arial Narrow"/>
      <family val="2"/>
    </font>
    <font>
      <b/>
      <i/>
      <sz val="10"/>
      <name val="Arial Narrow"/>
      <family val="2"/>
    </font>
    <font>
      <b/>
      <sz val="9"/>
      <color indexed="81"/>
      <name val="Tahoma"/>
      <family val="2"/>
    </font>
    <font>
      <sz val="14"/>
      <color indexed="9"/>
      <name val="Arial Narrow"/>
      <family val="2"/>
    </font>
    <font>
      <sz val="12"/>
      <color indexed="9"/>
      <name val="Arial Narrow"/>
      <family val="2"/>
    </font>
    <font>
      <sz val="12"/>
      <color indexed="47"/>
      <name val="Arial Narrow"/>
      <family val="2"/>
    </font>
    <font>
      <sz val="10"/>
      <color indexed="47"/>
      <name val="Arial Narrow"/>
      <family val="2"/>
    </font>
    <font>
      <sz val="10"/>
      <name val="Symbol"/>
      <family val="1"/>
      <charset val="2"/>
    </font>
    <font>
      <sz val="9"/>
      <name val="Arial Narrow"/>
      <family val="2"/>
    </font>
    <font>
      <b/>
      <sz val="16"/>
      <name val="Arial Narrow"/>
      <family val="2"/>
    </font>
    <font>
      <b/>
      <sz val="8"/>
      <name val="Arial Narrow"/>
      <family val="2"/>
    </font>
    <font>
      <sz val="8"/>
      <name val="Arial Narrow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vertAlign val="subscript"/>
      <sz val="10"/>
      <name val="Arial Narrow"/>
      <family val="2"/>
    </font>
    <font>
      <b/>
      <sz val="10"/>
      <name val="Calibri"/>
      <family val="2"/>
    </font>
    <font>
      <b/>
      <sz val="10"/>
      <name val="Symbol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</fills>
  <borders count="7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4" fillId="2" borderId="1" applyNumberFormat="0" applyFont="0" applyAlignment="0" applyProtection="0"/>
    <xf numFmtId="44" fontId="5" fillId="0" borderId="0" applyFont="0" applyFill="0" applyBorder="0" applyAlignment="0" applyProtection="0"/>
    <xf numFmtId="0" fontId="28" fillId="0" borderId="0"/>
  </cellStyleXfs>
  <cellXfs count="399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1" fontId="1" fillId="0" borderId="8" xfId="0" applyNumberFormat="1" applyFont="1" applyBorder="1" applyAlignment="1">
      <alignment horizontal="center" vertical="center"/>
    </xf>
    <xf numFmtId="164" fontId="1" fillId="0" borderId="8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" fontId="2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1" fontId="1" fillId="4" borderId="7" xfId="0" applyNumberFormat="1" applyFont="1" applyFill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" fontId="1" fillId="4" borderId="5" xfId="0" applyNumberFormat="1" applyFont="1" applyFill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0" fontId="1" fillId="0" borderId="12" xfId="0" applyNumberFormat="1" applyFont="1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" fillId="0" borderId="18" xfId="0" applyFont="1" applyBorder="1" applyProtection="1"/>
    <xf numFmtId="0" fontId="6" fillId="0" borderId="19" xfId="0" applyFont="1" applyBorder="1" applyAlignment="1" applyProtection="1">
      <alignment horizontal="centerContinuous"/>
    </xf>
    <xf numFmtId="0" fontId="1" fillId="0" borderId="20" xfId="0" applyFont="1" applyBorder="1" applyAlignment="1" applyProtection="1">
      <alignment horizontal="centerContinuous"/>
    </xf>
    <xf numFmtId="0" fontId="7" fillId="0" borderId="18" xfId="0" applyFont="1" applyBorder="1" applyAlignment="1" applyProtection="1">
      <alignment horizontal="centerContinuous"/>
    </xf>
    <xf numFmtId="0" fontId="1" fillId="0" borderId="19" xfId="0" applyFont="1" applyBorder="1" applyAlignment="1" applyProtection="1">
      <alignment horizontal="centerContinuous"/>
    </xf>
    <xf numFmtId="0" fontId="2" fillId="0" borderId="21" xfId="0" applyFont="1" applyBorder="1" applyAlignment="1" applyProtection="1">
      <alignment horizontal="center"/>
    </xf>
    <xf numFmtId="0" fontId="1" fillId="0" borderId="0" xfId="0" applyFont="1" applyProtection="1"/>
    <xf numFmtId="0" fontId="1" fillId="0" borderId="22" xfId="0" applyFont="1" applyBorder="1" applyProtection="1"/>
    <xf numFmtId="0" fontId="6" fillId="0" borderId="0" xfId="0" applyFont="1" applyBorder="1" applyAlignment="1" applyProtection="1">
      <alignment horizontal="centerContinuous"/>
    </xf>
    <xf numFmtId="0" fontId="1" fillId="0" borderId="0" xfId="0" applyFont="1" applyBorder="1" applyAlignment="1" applyProtection="1">
      <alignment horizontal="centerContinuous"/>
    </xf>
    <xf numFmtId="0" fontId="7" fillId="0" borderId="22" xfId="0" applyFont="1" applyBorder="1" applyAlignment="1" applyProtection="1">
      <alignment horizontal="centerContinuous"/>
    </xf>
    <xf numFmtId="0" fontId="8" fillId="0" borderId="23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Continuous"/>
    </xf>
    <xf numFmtId="0" fontId="8" fillId="0" borderId="0" xfId="0" applyFont="1" applyBorder="1" applyAlignment="1" applyProtection="1">
      <alignment horizontal="centerContinuous"/>
    </xf>
    <xf numFmtId="0" fontId="1" fillId="0" borderId="24" xfId="0" applyFont="1" applyBorder="1" applyAlignment="1" applyProtection="1">
      <alignment horizontal="centerContinuous"/>
    </xf>
    <xf numFmtId="0" fontId="6" fillId="0" borderId="28" xfId="0" applyFont="1" applyBorder="1" applyAlignment="1" applyProtection="1">
      <alignment horizontal="center"/>
    </xf>
    <xf numFmtId="0" fontId="1" fillId="0" borderId="25" xfId="0" applyFont="1" applyBorder="1" applyProtection="1"/>
    <xf numFmtId="0" fontId="7" fillId="0" borderId="26" xfId="0" applyFont="1" applyBorder="1" applyAlignment="1" applyProtection="1">
      <alignment horizontal="centerContinuous"/>
    </xf>
    <xf numFmtId="0" fontId="8" fillId="0" borderId="26" xfId="0" applyFont="1" applyBorder="1" applyAlignment="1" applyProtection="1">
      <alignment horizontal="centerContinuous"/>
    </xf>
    <xf numFmtId="0" fontId="1" fillId="0" borderId="27" xfId="0" applyFont="1" applyBorder="1" applyAlignment="1" applyProtection="1">
      <alignment horizontal="centerContinuous"/>
    </xf>
    <xf numFmtId="0" fontId="8" fillId="0" borderId="29" xfId="0" applyFont="1" applyBorder="1" applyAlignment="1" applyProtection="1">
      <alignment horizontal="centerContinuous"/>
      <protection locked="0"/>
    </xf>
    <xf numFmtId="0" fontId="1" fillId="0" borderId="30" xfId="0" applyFont="1" applyBorder="1" applyAlignment="1" applyProtection="1">
      <alignment horizontal="centerContinuous"/>
    </xf>
    <xf numFmtId="16" fontId="2" fillId="0" borderId="31" xfId="0" applyNumberFormat="1" applyFont="1" applyBorder="1" applyAlignment="1" applyProtection="1">
      <alignment horizontal="centerContinuous"/>
    </xf>
    <xf numFmtId="0" fontId="3" fillId="0" borderId="0" xfId="0" applyFont="1" applyProtection="1"/>
    <xf numFmtId="0" fontId="10" fillId="0" borderId="0" xfId="0" applyFont="1" applyProtection="1"/>
    <xf numFmtId="0" fontId="8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6" fillId="0" borderId="0" xfId="0" applyFont="1" applyProtection="1"/>
    <xf numFmtId="0" fontId="8" fillId="0" borderId="0" xfId="0" applyFont="1" applyProtection="1"/>
    <xf numFmtId="0" fontId="8" fillId="0" borderId="0" xfId="0" applyFont="1" applyAlignment="1" applyProtection="1">
      <alignment horizontal="left"/>
      <protection locked="0"/>
    </xf>
    <xf numFmtId="0" fontId="8" fillId="0" borderId="18" xfId="0" applyFont="1" applyBorder="1" applyProtection="1"/>
    <xf numFmtId="0" fontId="8" fillId="0" borderId="19" xfId="0" applyFont="1" applyBorder="1" applyProtection="1"/>
    <xf numFmtId="0" fontId="8" fillId="0" borderId="19" xfId="0" applyFont="1" applyBorder="1" applyAlignment="1" applyProtection="1">
      <alignment horizontal="left"/>
      <protection locked="0"/>
    </xf>
    <xf numFmtId="0" fontId="8" fillId="0" borderId="20" xfId="0" applyFont="1" applyBorder="1" applyProtection="1"/>
    <xf numFmtId="0" fontId="8" fillId="0" borderId="22" xfId="0" applyFont="1" applyBorder="1" applyProtection="1"/>
    <xf numFmtId="0" fontId="8" fillId="0" borderId="0" xfId="0" applyFont="1" applyBorder="1" applyProtection="1"/>
    <xf numFmtId="0" fontId="8" fillId="0" borderId="24" xfId="0" applyFont="1" applyBorder="1" applyProtection="1"/>
    <xf numFmtId="0" fontId="8" fillId="0" borderId="0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</xf>
    <xf numFmtId="0" fontId="8" fillId="0" borderId="25" xfId="0" applyFont="1" applyBorder="1" applyProtection="1"/>
    <xf numFmtId="49" fontId="8" fillId="0" borderId="26" xfId="0" applyNumberFormat="1" applyFont="1" applyBorder="1" applyProtection="1"/>
    <xf numFmtId="49" fontId="8" fillId="0" borderId="26" xfId="0" applyNumberFormat="1" applyFont="1" applyBorder="1" applyAlignment="1" applyProtection="1">
      <alignment horizontal="left"/>
      <protection locked="0"/>
    </xf>
    <xf numFmtId="0" fontId="8" fillId="0" borderId="26" xfId="0" applyFont="1" applyBorder="1" applyProtection="1"/>
    <xf numFmtId="0" fontId="8" fillId="0" borderId="27" xfId="0" applyFont="1" applyBorder="1" applyProtection="1"/>
    <xf numFmtId="0" fontId="1" fillId="0" borderId="18" xfId="0" applyFont="1" applyBorder="1" applyAlignment="1" applyProtection="1">
      <alignment vertical="center"/>
    </xf>
    <xf numFmtId="0" fontId="6" fillId="0" borderId="19" xfId="0" applyFont="1" applyBorder="1" applyAlignment="1" applyProtection="1">
      <alignment horizontal="centerContinuous" vertical="center"/>
    </xf>
    <xf numFmtId="0" fontId="1" fillId="0" borderId="20" xfId="0" applyFont="1" applyBorder="1" applyAlignment="1" applyProtection="1">
      <alignment horizontal="centerContinuous" vertical="center"/>
    </xf>
    <xf numFmtId="0" fontId="7" fillId="0" borderId="18" xfId="0" applyFont="1" applyBorder="1" applyAlignment="1" applyProtection="1">
      <alignment horizontal="centerContinuous" vertical="center"/>
    </xf>
    <xf numFmtId="0" fontId="1" fillId="0" borderId="19" xfId="0" applyFont="1" applyBorder="1" applyAlignment="1" applyProtection="1">
      <alignment horizontal="centerContinuous" vertical="center"/>
    </xf>
    <xf numFmtId="0" fontId="2" fillId="0" borderId="21" xfId="0" applyFont="1" applyBorder="1" applyAlignment="1" applyProtection="1">
      <alignment horizontal="center" vertical="center"/>
    </xf>
    <xf numFmtId="0" fontId="1" fillId="0" borderId="0" xfId="0" applyFont="1" applyAlignment="1" applyProtection="1">
      <alignment vertical="center"/>
    </xf>
    <xf numFmtId="0" fontId="1" fillId="0" borderId="22" xfId="0" applyFont="1" applyBorder="1" applyAlignment="1" applyProtection="1">
      <alignment vertical="center"/>
    </xf>
    <xf numFmtId="0" fontId="6" fillId="0" borderId="0" xfId="0" applyFont="1" applyBorder="1" applyAlignment="1" applyProtection="1">
      <alignment horizontal="centerContinuous" vertical="center"/>
    </xf>
    <xf numFmtId="0" fontId="1" fillId="0" borderId="0" xfId="0" applyFont="1" applyBorder="1" applyAlignment="1" applyProtection="1">
      <alignment horizontal="centerContinuous" vertical="center"/>
    </xf>
    <xf numFmtId="0" fontId="7" fillId="0" borderId="22" xfId="0" applyFont="1" applyBorder="1" applyAlignment="1" applyProtection="1">
      <alignment horizontal="centerContinuous" vertical="center"/>
    </xf>
    <xf numFmtId="0" fontId="8" fillId="0" borderId="23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Continuous" vertical="center"/>
    </xf>
    <xf numFmtId="0" fontId="1" fillId="0" borderId="24" xfId="0" applyFont="1" applyBorder="1" applyAlignment="1" applyProtection="1">
      <alignment horizontal="centerContinuous" vertical="center"/>
    </xf>
    <xf numFmtId="0" fontId="6" fillId="0" borderId="28" xfId="0" applyFont="1" applyBorder="1" applyAlignment="1" applyProtection="1">
      <alignment horizontal="center" vertical="center"/>
    </xf>
    <xf numFmtId="0" fontId="1" fillId="0" borderId="25" xfId="0" applyFont="1" applyBorder="1" applyAlignment="1" applyProtection="1">
      <alignment vertical="center"/>
    </xf>
    <xf numFmtId="0" fontId="8" fillId="0" borderId="26" xfId="0" applyFont="1" applyBorder="1" applyAlignment="1" applyProtection="1">
      <alignment horizontal="centerContinuous" vertical="center"/>
    </xf>
    <xf numFmtId="0" fontId="1" fillId="0" borderId="27" xfId="0" applyFont="1" applyBorder="1" applyAlignment="1" applyProtection="1">
      <alignment horizontal="centerContinuous" vertical="center"/>
    </xf>
    <xf numFmtId="0" fontId="8" fillId="0" borderId="29" xfId="0" applyFont="1" applyBorder="1" applyAlignment="1" applyProtection="1">
      <alignment horizontal="centerContinuous" vertical="center"/>
    </xf>
    <xf numFmtId="0" fontId="1" fillId="0" borderId="30" xfId="0" applyFont="1" applyBorder="1" applyAlignment="1" applyProtection="1">
      <alignment horizontal="centerContinuous" vertical="center"/>
    </xf>
    <xf numFmtId="16" fontId="2" fillId="0" borderId="31" xfId="0" applyNumberFormat="1" applyFont="1" applyBorder="1" applyAlignment="1" applyProtection="1">
      <alignment horizontal="centerContinuous" vertical="center"/>
    </xf>
    <xf numFmtId="0" fontId="1" fillId="0" borderId="0" xfId="0" applyFont="1" applyBorder="1" applyAlignment="1" applyProtection="1">
      <alignment vertical="center"/>
    </xf>
    <xf numFmtId="0" fontId="1" fillId="0" borderId="29" xfId="0" applyFont="1" applyBorder="1" applyAlignment="1" applyProtection="1">
      <alignment horizontal="center" vertical="center"/>
    </xf>
    <xf numFmtId="14" fontId="1" fillId="0" borderId="32" xfId="0" applyNumberFormat="1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</xf>
    <xf numFmtId="0" fontId="2" fillId="0" borderId="32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vertical="center"/>
    </xf>
    <xf numFmtId="0" fontId="1" fillId="0" borderId="29" xfId="0" applyFont="1" applyBorder="1" applyAlignment="1" applyProtection="1">
      <alignment vertical="center"/>
    </xf>
    <xf numFmtId="0" fontId="1" fillId="0" borderId="30" xfId="0" applyFont="1" applyBorder="1" applyAlignment="1" applyProtection="1">
      <alignment horizontal="center" vertical="center"/>
    </xf>
    <xf numFmtId="14" fontId="1" fillId="0" borderId="0" xfId="0" applyNumberFormat="1" applyFont="1" applyAlignment="1" applyProtection="1">
      <alignment vertical="center"/>
    </xf>
    <xf numFmtId="0" fontId="1" fillId="0" borderId="30" xfId="0" applyFont="1" applyBorder="1" applyAlignment="1" applyProtection="1">
      <alignment vertical="center"/>
    </xf>
    <xf numFmtId="14" fontId="1" fillId="0" borderId="32" xfId="0" applyNumberFormat="1" applyFont="1" applyBorder="1" applyAlignment="1" applyProtection="1">
      <alignment horizontal="right" vertical="center"/>
      <protection locked="0"/>
    </xf>
    <xf numFmtId="1" fontId="1" fillId="0" borderId="32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right" vertical="center"/>
    </xf>
    <xf numFmtId="0" fontId="1" fillId="0" borderId="0" xfId="0" applyFont="1" applyAlignment="1" applyProtection="1">
      <alignment horizontal="centerContinuous" vertical="center"/>
    </xf>
    <xf numFmtId="0" fontId="12" fillId="0" borderId="0" xfId="0" applyFont="1" applyBorder="1" applyAlignment="1" applyProtection="1">
      <alignment horizontal="centerContinuous" vertical="center"/>
    </xf>
    <xf numFmtId="0" fontId="1" fillId="0" borderId="33" xfId="0" applyFont="1" applyBorder="1" applyAlignment="1" applyProtection="1">
      <alignment horizontal="center" vertical="center"/>
    </xf>
    <xf numFmtId="0" fontId="1" fillId="0" borderId="36" xfId="0" applyFont="1" applyBorder="1" applyAlignment="1" applyProtection="1">
      <alignment horizontal="center" vertical="center"/>
    </xf>
    <xf numFmtId="16" fontId="1" fillId="0" borderId="37" xfId="0" quotePrefix="1" applyNumberFormat="1" applyFont="1" applyBorder="1" applyAlignment="1" applyProtection="1">
      <alignment horizontal="center"/>
      <protection locked="0"/>
    </xf>
    <xf numFmtId="164" fontId="1" fillId="0" borderId="38" xfId="0" applyNumberFormat="1" applyFont="1" applyBorder="1" applyAlignment="1" applyProtection="1">
      <alignment horizontal="center" vertical="center"/>
      <protection locked="0"/>
    </xf>
    <xf numFmtId="0" fontId="1" fillId="0" borderId="39" xfId="0" quotePrefix="1" applyFont="1" applyBorder="1" applyAlignment="1" applyProtection="1">
      <alignment horizontal="center"/>
      <protection locked="0"/>
    </xf>
    <xf numFmtId="164" fontId="1" fillId="0" borderId="42" xfId="0" applyNumberFormat="1" applyFont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vertical="center"/>
    </xf>
    <xf numFmtId="0" fontId="1" fillId="0" borderId="12" xfId="0" applyFont="1" applyBorder="1" applyAlignment="1" applyProtection="1">
      <alignment horizontal="center" vertical="center"/>
      <protection locked="0"/>
    </xf>
    <xf numFmtId="2" fontId="1" fillId="0" borderId="13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right" vertical="center"/>
    </xf>
    <xf numFmtId="165" fontId="2" fillId="0" borderId="0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</xf>
    <xf numFmtId="0" fontId="1" fillId="0" borderId="46" xfId="0" applyFont="1" applyBorder="1" applyAlignment="1" applyProtection="1">
      <alignment horizontal="center" vertical="center" wrapText="1"/>
    </xf>
    <xf numFmtId="44" fontId="1" fillId="0" borderId="46" xfId="3" applyFont="1" applyBorder="1" applyAlignment="1" applyProtection="1">
      <alignment horizontal="center" vertical="center" wrapText="1"/>
    </xf>
    <xf numFmtId="0" fontId="1" fillId="0" borderId="47" xfId="0" applyFont="1" applyBorder="1" applyAlignment="1" applyProtection="1">
      <alignment horizontal="center" vertical="center"/>
    </xf>
    <xf numFmtId="164" fontId="1" fillId="0" borderId="48" xfId="0" applyNumberFormat="1" applyFont="1" applyBorder="1" applyAlignment="1" applyProtection="1">
      <alignment horizontal="center"/>
      <protection locked="0"/>
    </xf>
    <xf numFmtId="164" fontId="1" fillId="0" borderId="49" xfId="0" applyNumberFormat="1" applyFont="1" applyBorder="1" applyAlignment="1" applyProtection="1">
      <alignment horizontal="center"/>
      <protection locked="0"/>
    </xf>
    <xf numFmtId="164" fontId="1" fillId="0" borderId="5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right" vertical="center"/>
    </xf>
    <xf numFmtId="164" fontId="1" fillId="0" borderId="0" xfId="0" applyNumberFormat="1" applyFont="1" applyAlignment="1" applyProtection="1">
      <alignment horizontal="center" vertical="center"/>
    </xf>
    <xf numFmtId="164" fontId="1" fillId="0" borderId="0" xfId="0" applyNumberFormat="1" applyFont="1" applyAlignment="1" applyProtection="1">
      <alignment vertical="center"/>
    </xf>
    <xf numFmtId="2" fontId="1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vertical="center"/>
    </xf>
    <xf numFmtId="0" fontId="1" fillId="0" borderId="21" xfId="0" applyFont="1" applyBorder="1" applyAlignment="1" applyProtection="1">
      <alignment horizontal="centerContinuous"/>
    </xf>
    <xf numFmtId="0" fontId="16" fillId="0" borderId="0" xfId="0" applyFont="1" applyAlignment="1" applyProtection="1">
      <alignment vertical="center"/>
    </xf>
    <xf numFmtId="0" fontId="1" fillId="0" borderId="18" xfId="0" applyFont="1" applyBorder="1" applyAlignment="1" applyProtection="1">
      <alignment horizontal="centerContinuous"/>
      <protection locked="0"/>
    </xf>
    <xf numFmtId="0" fontId="1" fillId="0" borderId="20" xfId="0" applyFont="1" applyBorder="1" applyAlignment="1" applyProtection="1">
      <alignment horizontal="centerContinuous"/>
      <protection locked="0"/>
    </xf>
    <xf numFmtId="0" fontId="1" fillId="0" borderId="22" xfId="0" applyFont="1" applyBorder="1" applyProtection="1">
      <protection locked="0"/>
    </xf>
    <xf numFmtId="0" fontId="1" fillId="0" borderId="24" xfId="0" applyFont="1" applyBorder="1" applyProtection="1">
      <protection locked="0"/>
    </xf>
    <xf numFmtId="0" fontId="1" fillId="0" borderId="25" xfId="0" applyFont="1" applyBorder="1" applyProtection="1">
      <protection locked="0"/>
    </xf>
    <xf numFmtId="0" fontId="1" fillId="0" borderId="27" xfId="0" applyFont="1" applyBorder="1" applyProtection="1">
      <protection locked="0"/>
    </xf>
    <xf numFmtId="0" fontId="1" fillId="0" borderId="48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/>
    </xf>
    <xf numFmtId="0" fontId="1" fillId="0" borderId="49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</xf>
    <xf numFmtId="0" fontId="1" fillId="0" borderId="50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164" fontId="1" fillId="0" borderId="48" xfId="0" applyNumberFormat="1" applyFont="1" applyBorder="1" applyAlignment="1" applyProtection="1">
      <alignment horizontal="center" vertical="center"/>
    </xf>
    <xf numFmtId="164" fontId="1" fillId="0" borderId="0" xfId="0" applyNumberFormat="1" applyFont="1" applyBorder="1" applyAlignment="1" applyProtection="1">
      <alignment horizontal="center" vertical="center"/>
    </xf>
    <xf numFmtId="164" fontId="1" fillId="0" borderId="3" xfId="0" applyNumberFormat="1" applyFont="1" applyBorder="1" applyAlignment="1" applyProtection="1">
      <alignment horizontal="center" vertical="center"/>
    </xf>
    <xf numFmtId="164" fontId="1" fillId="0" borderId="49" xfId="0" applyNumberFormat="1" applyFont="1" applyBorder="1" applyAlignment="1" applyProtection="1">
      <alignment horizontal="center" vertical="center"/>
    </xf>
    <xf numFmtId="164" fontId="1" fillId="0" borderId="50" xfId="0" applyNumberFormat="1" applyFont="1" applyBorder="1" applyAlignment="1" applyProtection="1">
      <alignment horizontal="center" vertical="center"/>
    </xf>
    <xf numFmtId="164" fontId="1" fillId="0" borderId="7" xfId="0" applyNumberFormat="1" applyFont="1" applyBorder="1" applyAlignment="1" applyProtection="1">
      <alignment horizontal="center" vertical="center"/>
    </xf>
    <xf numFmtId="164" fontId="1" fillId="0" borderId="5" xfId="0" applyNumberFormat="1" applyFont="1" applyBorder="1" applyAlignment="1" applyProtection="1">
      <alignment horizontal="center" vertical="center"/>
    </xf>
    <xf numFmtId="164" fontId="1" fillId="0" borderId="2" xfId="0" applyNumberFormat="1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Continuous"/>
    </xf>
    <xf numFmtId="0" fontId="13" fillId="0" borderId="0" xfId="0" applyFont="1" applyProtection="1"/>
    <xf numFmtId="0" fontId="8" fillId="0" borderId="22" xfId="0" applyFont="1" applyBorder="1" applyAlignment="1" applyProtection="1">
      <alignment horizontal="centerContinuous"/>
    </xf>
    <xf numFmtId="0" fontId="8" fillId="0" borderId="29" xfId="0" applyFont="1" applyBorder="1" applyAlignment="1" applyProtection="1">
      <alignment horizontal="centerContinuous"/>
    </xf>
    <xf numFmtId="0" fontId="3" fillId="0" borderId="0" xfId="0" applyFont="1" applyAlignment="1" applyProtection="1">
      <alignment horizontal="centerContinuous"/>
    </xf>
    <xf numFmtId="164" fontId="3" fillId="0" borderId="0" xfId="0" applyNumberFormat="1" applyFont="1" applyAlignment="1" applyProtection="1">
      <alignment horizontal="centerContinuous"/>
    </xf>
    <xf numFmtId="0" fontId="9" fillId="0" borderId="0" xfId="0" applyFont="1" applyAlignment="1" applyProtection="1">
      <alignment horizontal="centerContinuous"/>
    </xf>
    <xf numFmtId="1" fontId="9" fillId="0" borderId="0" xfId="0" applyNumberFormat="1" applyFont="1" applyAlignment="1" applyProtection="1">
      <alignment horizontal="centerContinuous"/>
    </xf>
    <xf numFmtId="0" fontId="18" fillId="0" borderId="0" xfId="0" applyFont="1" applyProtection="1"/>
    <xf numFmtId="0" fontId="9" fillId="0" borderId="0" xfId="0" applyFont="1" applyProtection="1"/>
    <xf numFmtId="0" fontId="6" fillId="0" borderId="0" xfId="0" applyFont="1" applyAlignment="1" applyProtection="1">
      <alignment horizontal="centerContinuous"/>
    </xf>
    <xf numFmtId="164" fontId="8" fillId="0" borderId="0" xfId="0" applyNumberFormat="1" applyFont="1" applyAlignment="1" applyProtection="1">
      <alignment horizontal="centerContinuous"/>
    </xf>
    <xf numFmtId="0" fontId="8" fillId="0" borderId="0" xfId="0" applyFont="1" applyAlignment="1" applyProtection="1">
      <alignment horizontal="centerContinuous"/>
    </xf>
    <xf numFmtId="1" fontId="8" fillId="0" borderId="0" xfId="0" applyNumberFormat="1" applyFont="1" applyAlignment="1" applyProtection="1">
      <alignment horizontal="centerContinuous"/>
    </xf>
    <xf numFmtId="0" fontId="19" fillId="0" borderId="0" xfId="0" applyFont="1" applyProtection="1"/>
    <xf numFmtId="0" fontId="20" fillId="0" borderId="0" xfId="0" applyFont="1" applyProtection="1"/>
    <xf numFmtId="0" fontId="21" fillId="0" borderId="0" xfId="0" applyFont="1" applyProtection="1"/>
    <xf numFmtId="0" fontId="1" fillId="0" borderId="51" xfId="0" applyFont="1" applyBorder="1" applyAlignment="1" applyProtection="1">
      <alignment horizontal="center" wrapText="1"/>
    </xf>
    <xf numFmtId="164" fontId="1" fillId="0" borderId="46" xfId="0" applyNumberFormat="1" applyFont="1" applyBorder="1" applyAlignment="1" applyProtection="1">
      <alignment horizontal="center" wrapText="1"/>
    </xf>
    <xf numFmtId="0" fontId="1" fillId="0" borderId="46" xfId="0" applyFont="1" applyBorder="1" applyAlignment="1" applyProtection="1">
      <alignment horizontal="center" wrapText="1"/>
    </xf>
    <xf numFmtId="1" fontId="22" fillId="0" borderId="47" xfId="0" applyNumberFormat="1" applyFont="1" applyBorder="1" applyAlignment="1" applyProtection="1">
      <alignment horizontal="center" wrapText="1"/>
    </xf>
    <xf numFmtId="1" fontId="1" fillId="0" borderId="0" xfId="0" applyNumberFormat="1" applyFont="1" applyBorder="1" applyAlignment="1" applyProtection="1">
      <alignment horizontal="center" wrapText="1"/>
    </xf>
    <xf numFmtId="0" fontId="15" fillId="0" borderId="0" xfId="0" applyFont="1" applyProtection="1"/>
    <xf numFmtId="0" fontId="23" fillId="0" borderId="52" xfId="0" applyFont="1" applyBorder="1" applyAlignment="1" applyProtection="1">
      <alignment horizontal="center" wrapText="1"/>
    </xf>
    <xf numFmtId="164" fontId="23" fillId="0" borderId="28" xfId="0" applyNumberFormat="1" applyFont="1" applyBorder="1" applyAlignment="1" applyProtection="1">
      <alignment horizontal="center" wrapText="1"/>
    </xf>
    <xf numFmtId="0" fontId="23" fillId="0" borderId="28" xfId="0" applyFont="1" applyBorder="1" applyAlignment="1" applyProtection="1">
      <alignment horizontal="center" wrapText="1"/>
    </xf>
    <xf numFmtId="1" fontId="23" fillId="0" borderId="53" xfId="0" applyNumberFormat="1" applyFont="1" applyBorder="1" applyAlignment="1" applyProtection="1">
      <alignment horizontal="center" wrapText="1"/>
    </xf>
    <xf numFmtId="166" fontId="21" fillId="0" borderId="0" xfId="0" applyNumberFormat="1" applyFont="1" applyProtection="1"/>
    <xf numFmtId="0" fontId="1" fillId="0" borderId="54" xfId="0" applyFont="1" applyBorder="1" applyAlignment="1" applyProtection="1">
      <alignment horizontal="center" vertical="center"/>
      <protection locked="0"/>
    </xf>
    <xf numFmtId="1" fontId="1" fillId="0" borderId="19" xfId="0" applyNumberFormat="1" applyFont="1" applyBorder="1" applyAlignment="1" applyProtection="1">
      <alignment horizontal="center" vertical="center"/>
      <protection locked="0"/>
    </xf>
    <xf numFmtId="1" fontId="1" fillId="0" borderId="23" xfId="0" applyNumberFormat="1" applyFont="1" applyBorder="1" applyAlignment="1" applyProtection="1">
      <alignment horizontal="center" vertical="center"/>
      <protection locked="0"/>
    </xf>
    <xf numFmtId="1" fontId="1" fillId="0" borderId="21" xfId="0" applyNumberFormat="1" applyFont="1" applyBorder="1" applyAlignment="1" applyProtection="1">
      <alignment horizontal="center" vertical="center"/>
      <protection locked="0"/>
    </xf>
    <xf numFmtId="1" fontId="1" fillId="0" borderId="0" xfId="0" applyNumberFormat="1" applyFont="1" applyBorder="1" applyAlignment="1" applyProtection="1">
      <alignment horizontal="center" vertical="center"/>
    </xf>
    <xf numFmtId="2" fontId="13" fillId="0" borderId="0" xfId="0" applyNumberFormat="1" applyFont="1" applyAlignment="1" applyProtection="1">
      <alignment vertical="center"/>
    </xf>
    <xf numFmtId="165" fontId="13" fillId="0" borderId="0" xfId="0" applyNumberFormat="1" applyFont="1" applyAlignment="1" applyProtection="1">
      <alignment vertical="center"/>
    </xf>
    <xf numFmtId="0" fontId="21" fillId="0" borderId="0" xfId="0" applyFont="1" applyAlignment="1" applyProtection="1">
      <alignment vertical="center"/>
    </xf>
    <xf numFmtId="167" fontId="21" fillId="0" borderId="0" xfId="0" applyNumberFormat="1" applyFont="1" applyAlignment="1" applyProtection="1">
      <alignment vertical="center"/>
    </xf>
    <xf numFmtId="1" fontId="21" fillId="0" borderId="0" xfId="0" applyNumberFormat="1" applyFont="1" applyAlignment="1" applyProtection="1">
      <alignment vertical="center"/>
    </xf>
    <xf numFmtId="2" fontId="21" fillId="0" borderId="0" xfId="0" applyNumberFormat="1" applyFont="1" applyAlignment="1" applyProtection="1">
      <alignment vertical="center"/>
    </xf>
    <xf numFmtId="0" fontId="1" fillId="0" borderId="55" xfId="0" applyFont="1" applyBorder="1" applyAlignment="1" applyProtection="1">
      <alignment horizontal="center" vertical="center"/>
      <protection locked="0"/>
    </xf>
    <xf numFmtId="1" fontId="1" fillId="0" borderId="0" xfId="0" applyNumberFormat="1" applyFont="1" applyBorder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1" fillId="0" borderId="52" xfId="0" applyFont="1" applyBorder="1" applyAlignment="1" applyProtection="1">
      <alignment horizontal="center" vertical="center"/>
      <protection locked="0"/>
    </xf>
    <xf numFmtId="1" fontId="1" fillId="0" borderId="26" xfId="0" applyNumberFormat="1" applyFont="1" applyBorder="1" applyAlignment="1" applyProtection="1">
      <alignment horizontal="center" vertical="center"/>
      <protection locked="0"/>
    </xf>
    <xf numFmtId="1" fontId="1" fillId="0" borderId="28" xfId="0" applyNumberFormat="1" applyFont="1" applyBorder="1" applyAlignment="1" applyProtection="1">
      <alignment horizontal="center" vertical="center"/>
      <protection locked="0"/>
    </xf>
    <xf numFmtId="164" fontId="1" fillId="0" borderId="56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/>
    </xf>
    <xf numFmtId="1" fontId="21" fillId="0" borderId="0" xfId="0" applyNumberFormat="1" applyFont="1" applyBorder="1" applyAlignment="1" applyProtection="1">
      <alignment vertical="center"/>
    </xf>
    <xf numFmtId="1" fontId="21" fillId="0" borderId="0" xfId="0" applyNumberFormat="1" applyFont="1" applyBorder="1" applyAlignment="1" applyProtection="1">
      <alignment horizontal="right" vertical="center"/>
    </xf>
    <xf numFmtId="2" fontId="21" fillId="0" borderId="0" xfId="0" applyNumberFormat="1" applyFont="1" applyBorder="1" applyAlignment="1" applyProtection="1">
      <alignment vertical="center"/>
    </xf>
    <xf numFmtId="165" fontId="21" fillId="0" borderId="0" xfId="0" applyNumberFormat="1" applyFont="1" applyBorder="1" applyAlignment="1" applyProtection="1">
      <alignment vertical="center"/>
    </xf>
    <xf numFmtId="168" fontId="21" fillId="0" borderId="0" xfId="0" applyNumberFormat="1" applyFont="1" applyBorder="1" applyAlignment="1" applyProtection="1">
      <alignment vertical="center"/>
    </xf>
    <xf numFmtId="169" fontId="21" fillId="0" borderId="0" xfId="0" applyNumberFormat="1" applyFont="1" applyBorder="1" applyAlignment="1" applyProtection="1">
      <alignment vertical="center"/>
    </xf>
    <xf numFmtId="0" fontId="1" fillId="0" borderId="57" xfId="0" applyFont="1" applyBorder="1" applyAlignment="1" applyProtection="1">
      <alignment horizontal="center" vertical="center"/>
      <protection locked="0"/>
    </xf>
    <xf numFmtId="1" fontId="1" fillId="0" borderId="3" xfId="0" applyNumberFormat="1" applyFont="1" applyBorder="1" applyAlignment="1" applyProtection="1">
      <alignment horizontal="center" vertical="center"/>
      <protection locked="0"/>
    </xf>
    <xf numFmtId="1" fontId="1" fillId="0" borderId="58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vertical="center"/>
    </xf>
    <xf numFmtId="1" fontId="1" fillId="0" borderId="0" xfId="0" applyNumberFormat="1" applyFont="1" applyBorder="1" applyAlignment="1" applyProtection="1">
      <alignment vertical="center"/>
    </xf>
    <xf numFmtId="0" fontId="13" fillId="0" borderId="0" xfId="0" applyFont="1" applyBorder="1" applyAlignment="1" applyProtection="1">
      <alignment vertical="center"/>
    </xf>
    <xf numFmtId="0" fontId="1" fillId="0" borderId="55" xfId="0" applyFont="1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" fillId="0" borderId="23" xfId="0" applyNumberFormat="1" applyFont="1" applyBorder="1" applyAlignment="1" applyProtection="1">
      <alignment horizontal="center"/>
      <protection locked="0"/>
    </xf>
    <xf numFmtId="164" fontId="1" fillId="0" borderId="5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 applyProtection="1"/>
    <xf numFmtId="0" fontId="1" fillId="0" borderId="57" xfId="0" applyFont="1" applyBorder="1" applyAlignment="1" applyProtection="1">
      <alignment horizontal="center"/>
      <protection locked="0"/>
    </xf>
    <xf numFmtId="1" fontId="1" fillId="0" borderId="3" xfId="0" applyNumberFormat="1" applyFont="1" applyBorder="1" applyAlignment="1" applyProtection="1">
      <alignment horizontal="center"/>
      <protection locked="0"/>
    </xf>
    <xf numFmtId="1" fontId="1" fillId="0" borderId="58" xfId="0" applyNumberFormat="1" applyFont="1" applyBorder="1" applyAlignment="1" applyProtection="1">
      <alignment horizontal="center"/>
      <protection locked="0"/>
    </xf>
    <xf numFmtId="164" fontId="1" fillId="0" borderId="2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Protection="1"/>
    <xf numFmtId="1" fontId="1" fillId="0" borderId="0" xfId="0" applyNumberFormat="1" applyFont="1" applyBorder="1" applyProtection="1"/>
    <xf numFmtId="0" fontId="13" fillId="0" borderId="0" xfId="0" applyFont="1" applyBorder="1" applyProtection="1"/>
    <xf numFmtId="164" fontId="1" fillId="0" borderId="0" xfId="0" applyNumberFormat="1" applyFont="1" applyProtection="1"/>
    <xf numFmtId="164" fontId="1" fillId="0" borderId="0" xfId="0" applyNumberFormat="1" applyFont="1" applyAlignment="1" applyProtection="1">
      <alignment horizontal="center"/>
    </xf>
    <xf numFmtId="164" fontId="1" fillId="0" borderId="59" xfId="0" applyNumberFormat="1" applyFont="1" applyBorder="1" applyAlignment="1" applyProtection="1">
      <alignment horizontal="center" vertical="center"/>
      <protection locked="0"/>
    </xf>
    <xf numFmtId="164" fontId="1" fillId="0" borderId="60" xfId="0" applyNumberFormat="1" applyFont="1" applyBorder="1" applyAlignment="1" applyProtection="1">
      <alignment horizontal="center" vertical="center"/>
      <protection locked="0"/>
    </xf>
    <xf numFmtId="164" fontId="1" fillId="0" borderId="53" xfId="0" applyNumberFormat="1" applyFont="1" applyBorder="1" applyAlignment="1" applyProtection="1">
      <alignment horizontal="center" vertical="center"/>
      <protection locked="0"/>
    </xf>
    <xf numFmtId="164" fontId="1" fillId="0" borderId="61" xfId="0" applyNumberFormat="1" applyFont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Continuous"/>
    </xf>
    <xf numFmtId="164" fontId="24" fillId="0" borderId="0" xfId="0" applyNumberFormat="1" applyFont="1" applyAlignment="1" applyProtection="1">
      <alignment horizontal="centerContinuous"/>
    </xf>
    <xf numFmtId="0" fontId="1" fillId="0" borderId="0" xfId="0" applyFont="1" applyAlignment="1" applyProtection="1">
      <alignment horizontal="centerContinuous"/>
    </xf>
    <xf numFmtId="1" fontId="1" fillId="0" borderId="0" xfId="0" applyNumberFormat="1" applyFont="1" applyAlignment="1" applyProtection="1">
      <alignment horizontal="centerContinuous"/>
    </xf>
    <xf numFmtId="164" fontId="1" fillId="0" borderId="0" xfId="0" applyNumberFormat="1" applyFont="1" applyAlignment="1" applyProtection="1">
      <alignment horizontal="centerContinuous"/>
    </xf>
    <xf numFmtId="0" fontId="1" fillId="0" borderId="18" xfId="0" applyFont="1" applyBorder="1"/>
    <xf numFmtId="0" fontId="1" fillId="0" borderId="20" xfId="0" applyFont="1" applyBorder="1" applyAlignment="1">
      <alignment horizontal="centerContinuous"/>
    </xf>
    <xf numFmtId="0" fontId="8" fillId="0" borderId="18" xfId="0" applyFont="1" applyBorder="1" applyAlignment="1">
      <alignment horizontal="centerContinuous"/>
    </xf>
    <xf numFmtId="0" fontId="1" fillId="0" borderId="19" xfId="0" applyFont="1" applyBorder="1" applyAlignment="1">
      <alignment horizontal="centerContinuous"/>
    </xf>
    <xf numFmtId="0" fontId="1" fillId="0" borderId="0" xfId="0" applyFont="1"/>
    <xf numFmtId="0" fontId="1" fillId="0" borderId="22" xfId="0" applyFont="1" applyBorder="1"/>
    <xf numFmtId="0" fontId="1" fillId="0" borderId="0" xfId="0" applyFont="1" applyBorder="1" applyAlignment="1">
      <alignment horizontal="centerContinuous"/>
    </xf>
    <xf numFmtId="0" fontId="8" fillId="0" borderId="22" xfId="0" applyFont="1" applyBorder="1" applyAlignment="1">
      <alignment horizontal="centerContinuous"/>
    </xf>
    <xf numFmtId="0" fontId="1" fillId="0" borderId="24" xfId="0" applyFont="1" applyBorder="1" applyAlignment="1">
      <alignment horizontal="centerContinuous"/>
    </xf>
    <xf numFmtId="0" fontId="1" fillId="0" borderId="25" xfId="0" applyFont="1" applyBorder="1"/>
    <xf numFmtId="0" fontId="1" fillId="0" borderId="27" xfId="0" applyFont="1" applyBorder="1" applyAlignment="1">
      <alignment horizontal="centerContinuous"/>
    </xf>
    <xf numFmtId="0" fontId="1" fillId="0" borderId="30" xfId="0" applyFont="1" applyBorder="1" applyAlignment="1">
      <alignment horizontal="centerContinuous"/>
    </xf>
    <xf numFmtId="0" fontId="24" fillId="0" borderId="0" xfId="0" applyFont="1" applyAlignment="1">
      <alignment horizontal="centerContinuous"/>
    </xf>
    <xf numFmtId="164" fontId="24" fillId="0" borderId="0" xfId="0" applyNumberFormat="1" applyFont="1" applyAlignment="1">
      <alignment horizontal="centerContinuous"/>
    </xf>
    <xf numFmtId="0" fontId="1" fillId="0" borderId="0" xfId="0" applyFont="1" applyAlignment="1">
      <alignment horizontal="centerContinuous"/>
    </xf>
    <xf numFmtId="1" fontId="1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164" fontId="1" fillId="0" borderId="0" xfId="0" applyNumberFormat="1" applyFont="1" applyAlignment="1">
      <alignment horizontal="centerContinuous"/>
    </xf>
    <xf numFmtId="164" fontId="1" fillId="0" borderId="0" xfId="0" applyNumberFormat="1" applyFont="1"/>
    <xf numFmtId="1" fontId="1" fillId="0" borderId="0" xfId="0" applyNumberFormat="1" applyFont="1"/>
    <xf numFmtId="1" fontId="1" fillId="0" borderId="0" xfId="0" applyNumberFormat="1" applyFont="1" applyBorder="1" applyAlignment="1">
      <alignment horizontal="center" wrapText="1"/>
    </xf>
    <xf numFmtId="1" fontId="1" fillId="0" borderId="0" xfId="0" applyNumberFormat="1" applyFont="1" applyBorder="1" applyAlignment="1">
      <alignment horizontal="center"/>
    </xf>
    <xf numFmtId="0" fontId="0" fillId="0" borderId="0" xfId="0" applyBorder="1"/>
    <xf numFmtId="2" fontId="0" fillId="0" borderId="0" xfId="0" applyNumberFormat="1" applyBorder="1"/>
    <xf numFmtId="0" fontId="25" fillId="5" borderId="62" xfId="0" applyFont="1" applyFill="1" applyBorder="1" applyAlignment="1">
      <alignment horizontal="center" vertical="center"/>
    </xf>
    <xf numFmtId="0" fontId="2" fillId="5" borderId="48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" fillId="0" borderId="50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1" fontId="1" fillId="6" borderId="0" xfId="0" applyNumberFormat="1" applyFont="1" applyFill="1" applyBorder="1" applyAlignment="1">
      <alignment horizontal="center" vertical="center"/>
    </xf>
    <xf numFmtId="170" fontId="1" fillId="0" borderId="0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66" xfId="0" applyFont="1" applyBorder="1" applyAlignment="1">
      <alignment horizontal="left" vertical="center"/>
    </xf>
    <xf numFmtId="0" fontId="1" fillId="0" borderId="66" xfId="0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7" borderId="0" xfId="0" applyFont="1" applyFill="1" applyProtection="1"/>
    <xf numFmtId="1" fontId="1" fillId="7" borderId="0" xfId="0" applyNumberFormat="1" applyFont="1" applyFill="1" applyProtection="1"/>
    <xf numFmtId="0" fontId="26" fillId="0" borderId="45" xfId="0" applyFont="1" applyBorder="1" applyAlignment="1" applyProtection="1">
      <alignment horizontal="center"/>
    </xf>
    <xf numFmtId="0" fontId="26" fillId="0" borderId="68" xfId="0" applyFont="1" applyBorder="1" applyAlignment="1" applyProtection="1">
      <alignment horizontal="center"/>
    </xf>
    <xf numFmtId="0" fontId="26" fillId="0" borderId="69" xfId="0" applyFont="1" applyBorder="1" applyAlignment="1" applyProtection="1">
      <alignment horizontal="center"/>
    </xf>
    <xf numFmtId="0" fontId="26" fillId="0" borderId="54" xfId="0" applyFont="1" applyBorder="1" applyAlignment="1" applyProtection="1">
      <alignment horizontal="center"/>
    </xf>
    <xf numFmtId="11" fontId="26" fillId="0" borderId="21" xfId="0" applyNumberFormat="1" applyFont="1" applyBorder="1" applyAlignment="1" applyProtection="1">
      <alignment horizontal="center"/>
    </xf>
    <xf numFmtId="1" fontId="26" fillId="0" borderId="59" xfId="0" applyNumberFormat="1" applyFont="1" applyBorder="1" applyAlignment="1" applyProtection="1">
      <alignment horizontal="center"/>
    </xf>
    <xf numFmtId="0" fontId="26" fillId="0" borderId="55" xfId="0" applyFont="1" applyBorder="1" applyAlignment="1" applyProtection="1">
      <alignment horizontal="center"/>
    </xf>
    <xf numFmtId="11" fontId="26" fillId="0" borderId="23" xfId="0" applyNumberFormat="1" applyFont="1" applyBorder="1" applyAlignment="1" applyProtection="1">
      <alignment horizontal="center"/>
    </xf>
    <xf numFmtId="1" fontId="26" fillId="0" borderId="60" xfId="0" applyNumberFormat="1" applyFont="1" applyBorder="1" applyAlignment="1" applyProtection="1">
      <alignment horizontal="center"/>
    </xf>
    <xf numFmtId="1" fontId="1" fillId="0" borderId="0" xfId="0" applyNumberFormat="1" applyFont="1" applyFill="1" applyBorder="1" applyProtection="1"/>
    <xf numFmtId="0" fontId="26" fillId="0" borderId="57" xfId="0" applyFont="1" applyBorder="1" applyAlignment="1" applyProtection="1">
      <alignment horizontal="center"/>
    </xf>
    <xf numFmtId="11" fontId="26" fillId="0" borderId="58" xfId="0" applyNumberFormat="1" applyFont="1" applyBorder="1" applyAlignment="1" applyProtection="1">
      <alignment horizontal="center"/>
    </xf>
    <xf numFmtId="1" fontId="26" fillId="0" borderId="61" xfId="0" applyNumberFormat="1" applyFont="1" applyBorder="1" applyAlignment="1" applyProtection="1">
      <alignment horizontal="center"/>
    </xf>
    <xf numFmtId="0" fontId="1" fillId="0" borderId="0" xfId="0" applyFont="1" applyFill="1" applyBorder="1" applyProtection="1"/>
    <xf numFmtId="0" fontId="26" fillId="0" borderId="0" xfId="0" applyFont="1" applyFill="1" applyBorder="1" applyAlignment="1" applyProtection="1">
      <alignment horizontal="center"/>
    </xf>
    <xf numFmtId="165" fontId="26" fillId="0" borderId="0" xfId="0" applyNumberFormat="1" applyFont="1" applyFill="1" applyBorder="1" applyAlignment="1" applyProtection="1">
      <alignment horizontal="center"/>
    </xf>
    <xf numFmtId="1" fontId="26" fillId="0" borderId="0" xfId="0" applyNumberFormat="1" applyFont="1" applyFill="1" applyBorder="1" applyAlignment="1" applyProtection="1">
      <alignment horizontal="center"/>
    </xf>
    <xf numFmtId="169" fontId="26" fillId="0" borderId="0" xfId="0" applyNumberFormat="1" applyFont="1" applyFill="1" applyBorder="1" applyAlignment="1" applyProtection="1">
      <alignment horizontal="center"/>
    </xf>
    <xf numFmtId="164" fontId="1" fillId="0" borderId="8" xfId="0" applyNumberFormat="1" applyFont="1" applyBorder="1" applyAlignment="1" applyProtection="1">
      <alignment horizontal="center" vertical="center"/>
    </xf>
    <xf numFmtId="1" fontId="1" fillId="0" borderId="55" xfId="0" applyNumberFormat="1" applyFont="1" applyBorder="1" applyAlignment="1" applyProtection="1">
      <alignment horizontal="center"/>
      <protection locked="0"/>
    </xf>
    <xf numFmtId="1" fontId="1" fillId="0" borderId="57" xfId="0" applyNumberFormat="1" applyFont="1" applyBorder="1" applyAlignment="1" applyProtection="1">
      <alignment horizontal="center"/>
      <protection locked="0"/>
    </xf>
    <xf numFmtId="0" fontId="1" fillId="0" borderId="35" xfId="0" applyFont="1" applyBorder="1" applyAlignment="1" applyProtection="1">
      <alignment horizontal="center" vertical="center" wrapText="1"/>
    </xf>
    <xf numFmtId="0" fontId="1" fillId="0" borderId="70" xfId="0" applyFont="1" applyBorder="1" applyAlignment="1" applyProtection="1">
      <alignment horizontal="center" vertical="center"/>
    </xf>
    <xf numFmtId="0" fontId="28" fillId="0" borderId="0" xfId="4"/>
    <xf numFmtId="11" fontId="0" fillId="0" borderId="0" xfId="0" applyNumberFormat="1"/>
    <xf numFmtId="0" fontId="2" fillId="0" borderId="0" xfId="0" applyFont="1"/>
    <xf numFmtId="0" fontId="2" fillId="0" borderId="31" xfId="0" applyFont="1" applyBorder="1" applyAlignment="1">
      <alignment horizontal="center"/>
    </xf>
    <xf numFmtId="0" fontId="31" fillId="0" borderId="31" xfId="0" applyFont="1" applyBorder="1" applyAlignment="1">
      <alignment horizontal="center"/>
    </xf>
    <xf numFmtId="1" fontId="27" fillId="0" borderId="31" xfId="0" applyNumberFormat="1" applyFont="1" applyBorder="1" applyAlignment="1">
      <alignment horizontal="center"/>
    </xf>
    <xf numFmtId="2" fontId="27" fillId="0" borderId="31" xfId="0" applyNumberFormat="1" applyFont="1" applyBorder="1" applyAlignment="1">
      <alignment horizontal="center"/>
    </xf>
    <xf numFmtId="165" fontId="27" fillId="0" borderId="31" xfId="0" applyNumberFormat="1" applyFont="1" applyBorder="1" applyAlignment="1">
      <alignment horizontal="center"/>
    </xf>
    <xf numFmtId="164" fontId="27" fillId="0" borderId="31" xfId="0" applyNumberFormat="1" applyFont="1" applyBorder="1" applyAlignment="1">
      <alignment horizontal="center"/>
    </xf>
    <xf numFmtId="169" fontId="27" fillId="0" borderId="31" xfId="0" applyNumberFormat="1" applyFont="1" applyBorder="1" applyAlignment="1">
      <alignment horizontal="center"/>
    </xf>
    <xf numFmtId="171" fontId="0" fillId="0" borderId="0" xfId="0" applyNumberFormat="1" applyBorder="1"/>
    <xf numFmtId="0" fontId="3" fillId="3" borderId="0" xfId="0" applyFont="1" applyFill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2" fillId="4" borderId="11" xfId="0" applyNumberFormat="1" applyFont="1" applyFill="1" applyBorder="1" applyAlignment="1">
      <alignment horizontal="center" vertical="center"/>
    </xf>
    <xf numFmtId="164" fontId="2" fillId="4" borderId="10" xfId="0" applyNumberFormat="1" applyFont="1" applyFill="1" applyBorder="1" applyAlignment="1">
      <alignment horizontal="center" vertical="center"/>
    </xf>
    <xf numFmtId="0" fontId="1" fillId="0" borderId="25" xfId="0" applyFont="1" applyBorder="1" applyAlignment="1" applyProtection="1">
      <alignment horizontal="center"/>
    </xf>
    <xf numFmtId="0" fontId="1" fillId="0" borderId="26" xfId="0" applyFont="1" applyBorder="1" applyAlignment="1" applyProtection="1">
      <alignment horizontal="center"/>
    </xf>
    <xf numFmtId="0" fontId="1" fillId="0" borderId="27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</xf>
    <xf numFmtId="0" fontId="1" fillId="0" borderId="43" xfId="0" applyFont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</xf>
    <xf numFmtId="0" fontId="1" fillId="0" borderId="34" xfId="0" applyFont="1" applyBorder="1" applyAlignment="1" applyProtection="1">
      <alignment horizontal="center" vertical="center"/>
    </xf>
    <xf numFmtId="0" fontId="1" fillId="0" borderId="35" xfId="0" applyFont="1" applyBorder="1" applyAlignment="1" applyProtection="1">
      <alignment horizontal="center" vertical="center"/>
    </xf>
    <xf numFmtId="0" fontId="1" fillId="0" borderId="29" xfId="0" quotePrefix="1" applyFont="1" applyBorder="1" applyAlignment="1" applyProtection="1">
      <alignment horizontal="center" vertical="center"/>
      <protection locked="0"/>
    </xf>
    <xf numFmtId="0" fontId="1" fillId="0" borderId="32" xfId="0" applyFont="1" applyBorder="1" applyAlignment="1" applyProtection="1">
      <alignment horizontal="center" vertical="center"/>
      <protection locked="0"/>
    </xf>
    <xf numFmtId="0" fontId="1" fillId="0" borderId="29" xfId="0" applyFont="1" applyBorder="1" applyAlignment="1" applyProtection="1">
      <alignment horizontal="center" vertical="center"/>
      <protection locked="0"/>
    </xf>
    <xf numFmtId="0" fontId="1" fillId="0" borderId="40" xfId="0" applyFont="1" applyBorder="1" applyAlignment="1" applyProtection="1">
      <alignment horizontal="center" vertical="center"/>
      <protection locked="0"/>
    </xf>
    <xf numFmtId="0" fontId="1" fillId="0" borderId="41" xfId="0" applyFont="1" applyBorder="1" applyAlignment="1" applyProtection="1">
      <alignment horizontal="center" vertical="center"/>
      <protection locked="0"/>
    </xf>
    <xf numFmtId="0" fontId="1" fillId="0" borderId="25" xfId="0" applyFont="1" applyBorder="1" applyAlignment="1" applyProtection="1">
      <alignment horizontal="center" vertical="center"/>
    </xf>
    <xf numFmtId="0" fontId="1" fillId="0" borderId="26" xfId="0" applyFont="1" applyBorder="1" applyAlignment="1" applyProtection="1">
      <alignment horizontal="center" vertical="center"/>
    </xf>
    <xf numFmtId="0" fontId="1" fillId="0" borderId="27" xfId="0" applyFont="1" applyBorder="1" applyAlignment="1" applyProtection="1">
      <alignment horizontal="center" vertical="center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right"/>
    </xf>
    <xf numFmtId="0" fontId="2" fillId="0" borderId="25" xfId="0" applyFont="1" applyBorder="1" applyAlignment="1" applyProtection="1">
      <alignment horizontal="center"/>
    </xf>
    <xf numFmtId="0" fontId="2" fillId="0" borderId="26" xfId="0" applyFont="1" applyBorder="1" applyAlignment="1" applyProtection="1">
      <alignment horizontal="center"/>
    </xf>
    <xf numFmtId="0" fontId="2" fillId="0" borderId="27" xfId="0" applyFont="1" applyBorder="1" applyAlignment="1" applyProtection="1">
      <alignment horizontal="center"/>
    </xf>
    <xf numFmtId="0" fontId="24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4" fillId="0" borderId="0" xfId="0" applyFont="1" applyBorder="1" applyAlignment="1" applyProtection="1">
      <alignment horizontal="center"/>
    </xf>
    <xf numFmtId="0" fontId="3" fillId="5" borderId="62" xfId="0" applyFont="1" applyFill="1" applyBorder="1" applyAlignment="1">
      <alignment horizontal="center" vertical="center"/>
    </xf>
    <xf numFmtId="0" fontId="3" fillId="5" borderId="63" xfId="0" applyFont="1" applyFill="1" applyBorder="1" applyAlignment="1">
      <alignment horizontal="center" vertical="center"/>
    </xf>
    <xf numFmtId="0" fontId="3" fillId="5" borderId="64" xfId="0" applyFont="1" applyFill="1" applyBorder="1" applyAlignment="1">
      <alignment horizontal="center" vertical="center"/>
    </xf>
    <xf numFmtId="0" fontId="0" fillId="0" borderId="0" xfId="0" applyFill="1" applyBorder="1"/>
  </cellXfs>
  <cellStyles count="5">
    <cellStyle name="Commentaire 2" xfId="2" xr:uid="{00000000-0005-0000-0000-000000000000}"/>
    <cellStyle name="Currency" xfId="3" builtinId="4"/>
    <cellStyle name="Normal" xfId="0" builtinId="0"/>
    <cellStyle name="Normal 2" xfId="1" xr:uid="{00000000-0005-0000-0000-000003000000}"/>
    <cellStyle name="Normal_LAB7" xfId="4" xr:uid="{00000000-0005-0000-0000-000004000000}"/>
  </cellStyles>
  <dxfs count="1">
    <dxf>
      <font>
        <b/>
        <i val="0"/>
        <condense val="0"/>
        <extend val="0"/>
        <color indexed="10"/>
      </font>
      <fill>
        <patternFill>
          <bgColor indexed="1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fr-FR"/>
              <a:t>ISOTHERMES</a:t>
            </a:r>
          </a:p>
        </c:rich>
      </c:tx>
      <c:layout>
        <c:manualLayout>
          <c:xMode val="edge"/>
          <c:yMode val="edge"/>
          <c:x val="0.43047368339312614"/>
          <c:y val="2.54988913525498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.12573973579342509"/>
          <c:y val="0.10421286031042129"/>
          <c:w val="0.82544438320860247"/>
          <c:h val="0.799334811529933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Tableau!$M$10</c:f>
              <c:strCache>
                <c:ptCount val="1"/>
                <c:pt idx="0">
                  <c:v>-10°C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Tableau!$M$10</c:f>
                  <c:strCache>
                    <c:ptCount val="1"/>
                    <c:pt idx="0">
                      <c:v>-10°C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{D3017E76-DA32-44F4-B5B8-2F9554804718}</c15:txfldGUID>
                      <c15:f>Tableau!$M$10</c15:f>
                      <c15:dlblFieldTableCache>
                        <c:ptCount val="1"/>
                        <c:pt idx="0">
                          <c:v>-10°C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E6D5-4035-8C6D-C1F1A7582D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Tableau!$C$11:$C$16</c:f>
              <c:numCache>
                <c:formatCode>0</c:formatCode>
                <c:ptCount val="6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</c:numCache>
            </c:numRef>
          </c:xVal>
          <c:yVal>
            <c:numRef>
              <c:f>Tableau!$F$11:$F$16</c:f>
              <c:numCache>
                <c:formatCode>0</c:formatCode>
                <c:ptCount val="6"/>
                <c:pt idx="0">
                  <c:v>19681.225749999998</c:v>
                </c:pt>
                <c:pt idx="1">
                  <c:v>19428.074499999999</c:v>
                </c:pt>
                <c:pt idx="2">
                  <c:v>19307.15825</c:v>
                </c:pt>
                <c:pt idx="3">
                  <c:v>18493.767250000001</c:v>
                </c:pt>
                <c:pt idx="4">
                  <c:v>17379.9905</c:v>
                </c:pt>
                <c:pt idx="5">
                  <c:v>16306.190500000002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D5-4035-8C6D-C1F1A7582D1F}"/>
            </c:ext>
          </c:extLst>
        </c:ser>
        <c:ser>
          <c:idx val="1"/>
          <c:order val="1"/>
          <c:tx>
            <c:strRef>
              <c:f>Tableau!$N$10</c:f>
              <c:strCache>
                <c:ptCount val="1"/>
                <c:pt idx="0">
                  <c:v>0°C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Tableau!$N$10</c:f>
                  <c:strCache>
                    <c:ptCount val="1"/>
                    <c:pt idx="0">
                      <c:v>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{F4B91998-CAD6-48AB-9194-0AC847796276}</c15:txfldGUID>
                      <c15:f>Tableau!$N$10</c15:f>
                      <c15:dlblFieldTableCache>
                        <c:ptCount val="1"/>
                        <c:pt idx="0">
                          <c:v>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6D5-4035-8C6D-C1F1A7582D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Tableau!$C$17:$C$22</c:f>
              <c:numCache>
                <c:formatCode>0</c:formatCode>
                <c:ptCount val="6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</c:numCache>
            </c:numRef>
          </c:xVal>
          <c:yVal>
            <c:numRef>
              <c:f>Tableau!$F$17:$F$22</c:f>
              <c:numCache>
                <c:formatCode>0</c:formatCode>
                <c:ptCount val="6"/>
                <c:pt idx="0">
                  <c:v>15874.186249999999</c:v>
                </c:pt>
                <c:pt idx="1">
                  <c:v>15564.852500000001</c:v>
                </c:pt>
                <c:pt idx="2">
                  <c:v>15392.06725</c:v>
                </c:pt>
                <c:pt idx="3">
                  <c:v>14321.634</c:v>
                </c:pt>
                <c:pt idx="4">
                  <c:v>12967.082249999999</c:v>
                </c:pt>
                <c:pt idx="5">
                  <c:v>11683.02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D5-4035-8C6D-C1F1A7582D1F}"/>
            </c:ext>
          </c:extLst>
        </c:ser>
        <c:ser>
          <c:idx val="2"/>
          <c:order val="2"/>
          <c:tx>
            <c:strRef>
              <c:f>Tableau!$O$10</c:f>
              <c:strCache>
                <c:ptCount val="1"/>
                <c:pt idx="0">
                  <c:v>10°C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Tableau!$O$10</c:f>
                  <c:strCache>
                    <c:ptCount val="1"/>
                    <c:pt idx="0">
                      <c:v>10°C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{71ED2159-36E4-416D-B5DB-C422F725B6CD}</c15:txfldGUID>
                      <c15:f>Tableau!$O$10</c15:f>
                      <c15:dlblFieldTableCache>
                        <c:ptCount val="1"/>
                        <c:pt idx="0">
                          <c:v>10°C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6D5-4035-8C6D-C1F1A7582D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Tableau!$C$23:$C$28</c:f>
              <c:numCache>
                <c:formatCode>0</c:formatCode>
                <c:ptCount val="6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</c:numCache>
            </c:numRef>
          </c:xVal>
          <c:yVal>
            <c:numRef>
              <c:f>Tableau!$F$23:$F$28</c:f>
              <c:numCache>
                <c:formatCode>0</c:formatCode>
                <c:ptCount val="6"/>
                <c:pt idx="0">
                  <c:v>11232.252</c:v>
                </c:pt>
                <c:pt idx="1">
                  <c:v>10874.86975</c:v>
                </c:pt>
                <c:pt idx="2">
                  <c:v>10651.77425</c:v>
                </c:pt>
                <c:pt idx="3">
                  <c:v>9510.2842500000006</c:v>
                </c:pt>
                <c:pt idx="4">
                  <c:v>8028.1205</c:v>
                </c:pt>
                <c:pt idx="5">
                  <c:v>6725.1197499999998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D5-4035-8C6D-C1F1A7582D1F}"/>
            </c:ext>
          </c:extLst>
        </c:ser>
        <c:ser>
          <c:idx val="3"/>
          <c:order val="3"/>
          <c:tx>
            <c:strRef>
              <c:f>Tableau!$P$10</c:f>
              <c:strCache>
                <c:ptCount val="1"/>
                <c:pt idx="0">
                  <c:v>15°C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Tableau!$P$10</c:f>
                  <c:strCache>
                    <c:ptCount val="1"/>
                    <c:pt idx="0">
                      <c:v>15°C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{7B01D6BC-E524-4136-B76E-22CD788F49AC}</c15:txfldGUID>
                      <c15:f>Tableau!$P$10</c15:f>
                      <c15:dlblFieldTableCache>
                        <c:ptCount val="1"/>
                        <c:pt idx="0">
                          <c:v>15°C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6D5-4035-8C6D-C1F1A7582D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Tableau!$C$29:$C$34</c:f>
              <c:numCache>
                <c:formatCode>0</c:formatCode>
                <c:ptCount val="6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</c:numCache>
            </c:numRef>
          </c:xVal>
          <c:yVal>
            <c:numRef>
              <c:f>Tableau!$F$29:$F$34</c:f>
              <c:numCache>
                <c:formatCode>0</c:formatCode>
                <c:ptCount val="6"/>
                <c:pt idx="0">
                  <c:v>8896.5357499999991</c:v>
                </c:pt>
                <c:pt idx="1">
                  <c:v>8543.5272499999992</c:v>
                </c:pt>
                <c:pt idx="2">
                  <c:v>8317.2017500000002</c:v>
                </c:pt>
                <c:pt idx="3">
                  <c:v>7173.1582500000004</c:v>
                </c:pt>
                <c:pt idx="4">
                  <c:v>5765.5107500000004</c:v>
                </c:pt>
                <c:pt idx="5">
                  <c:v>4565.8262500000001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D5-4035-8C6D-C1F1A7582D1F}"/>
            </c:ext>
          </c:extLst>
        </c:ser>
        <c:ser>
          <c:idx val="4"/>
          <c:order val="4"/>
          <c:tx>
            <c:strRef>
              <c:f>Tableau!$Q$10</c:f>
              <c:strCache>
                <c:ptCount val="1"/>
                <c:pt idx="0">
                  <c:v>20°C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Tableau!$Q$10</c:f>
                  <c:strCache>
                    <c:ptCount val="1"/>
                    <c:pt idx="0">
                      <c:v>20°C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{59130CCD-9388-4738-8926-15ADFCDC2EF0}</c15:txfldGUID>
                      <c15:f>Tableau!$Q$10</c15:f>
                      <c15:dlblFieldTableCache>
                        <c:ptCount val="1"/>
                        <c:pt idx="0">
                          <c:v>20°C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E6D5-4035-8C6D-C1F1A7582D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Tableau!$C$35:$C$40</c:f>
              <c:numCache>
                <c:formatCode>0</c:formatCode>
                <c:ptCount val="6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</c:numCache>
            </c:numRef>
          </c:xVal>
          <c:yVal>
            <c:numRef>
              <c:f>Tableau!$F$35:$F$40</c:f>
              <c:numCache>
                <c:formatCode>0</c:formatCode>
                <c:ptCount val="6"/>
                <c:pt idx="0">
                  <c:v>6783.8689999999997</c:v>
                </c:pt>
                <c:pt idx="1">
                  <c:v>6445.7849999999999</c:v>
                </c:pt>
                <c:pt idx="2">
                  <c:v>6220.4177500000005</c:v>
                </c:pt>
                <c:pt idx="3">
                  <c:v>5151.7247499999994</c:v>
                </c:pt>
                <c:pt idx="4">
                  <c:v>3889.9727499999999</c:v>
                </c:pt>
                <c:pt idx="5">
                  <c:v>2880.0245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D5-4035-8C6D-C1F1A7582D1F}"/>
            </c:ext>
          </c:extLst>
        </c:ser>
        <c:ser>
          <c:idx val="7"/>
          <c:order val="5"/>
          <c:tx>
            <c:strRef>
              <c:f>Tableau!$R$10</c:f>
              <c:strCache>
                <c:ptCount val="1"/>
                <c:pt idx="0">
                  <c:v>30°C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fr-FR" sz="1000" b="0" i="0" u="none" strike="noStrike" baseline="0">
                        <a:solidFill>
                          <a:srgbClr val="000000"/>
                        </a:solidFill>
                        <a:latin typeface="Tms Rmn"/>
                      </a:rPr>
                      <a:t>30°C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D5-4035-8C6D-C1F1A7582D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D5-4035-8C6D-C1F1A7582D1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D5-4035-8C6D-C1F1A7582D1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6D5-4035-8C6D-C1F1A7582D1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6D5-4035-8C6D-C1F1A7582D1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6D5-4035-8C6D-C1F1A7582D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Tms Rmn"/>
                    <a:ea typeface="Tms Rmn"/>
                    <a:cs typeface="Tms Rmn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Tableau!$C$41:$C$46</c:f>
              <c:numCache>
                <c:formatCode>0</c:formatCode>
                <c:ptCount val="6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</c:numCache>
            </c:numRef>
          </c:xVal>
          <c:yVal>
            <c:numRef>
              <c:f>Tableau!$F$41:$F$46</c:f>
              <c:numCache>
                <c:formatCode>0</c:formatCode>
                <c:ptCount val="6"/>
                <c:pt idx="0">
                  <c:v>3439.8912500000001</c:v>
                </c:pt>
                <c:pt idx="1">
                  <c:v>3157.6439999999998</c:v>
                </c:pt>
                <c:pt idx="2">
                  <c:v>2984.5107499999999</c:v>
                </c:pt>
                <c:pt idx="3">
                  <c:v>2221.0855000000001</c:v>
                </c:pt>
                <c:pt idx="4">
                  <c:v>1426.3432499999999</c:v>
                </c:pt>
                <c:pt idx="5">
                  <c:v>900.81100000000004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6D5-4035-8C6D-C1F1A7582D1F}"/>
            </c:ext>
          </c:extLst>
        </c:ser>
        <c:ser>
          <c:idx val="5"/>
          <c:order val="6"/>
          <c:tx>
            <c:strRef>
              <c:f>Tableau!$S$10</c:f>
              <c:strCache>
                <c:ptCount val="1"/>
                <c:pt idx="0">
                  <c:v>40°C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Tableau!$S$10</c:f>
                  <c:strCache>
                    <c:ptCount val="1"/>
                    <c:pt idx="0">
                      <c:v>40°C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{020FBF10-4AD1-42CD-B3B0-C0BA5703CD6C}</c15:txfldGUID>
                      <c15:f>Tableau!$S$10</c15:f>
                      <c15:dlblFieldTableCache>
                        <c:ptCount val="1"/>
                        <c:pt idx="0">
                          <c:v>40°C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E6D5-4035-8C6D-C1F1A7582D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Tableau!$C$47:$C$52</c:f>
              <c:numCache>
                <c:formatCode>0</c:formatCode>
                <c:ptCount val="6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</c:numCache>
            </c:numRef>
          </c:xVal>
          <c:yVal>
            <c:numRef>
              <c:f>Tableau!$F$47:$F$52</c:f>
              <c:numCache>
                <c:formatCode>0</c:formatCode>
                <c:ptCount val="6"/>
                <c:pt idx="0">
                  <c:v>1376.6982500000001</c:v>
                </c:pt>
                <c:pt idx="1">
                  <c:v>1219.7127499999999</c:v>
                </c:pt>
                <c:pt idx="2">
                  <c:v>1126.067</c:v>
                </c:pt>
                <c:pt idx="3">
                  <c:v>743.27250000000004</c:v>
                </c:pt>
                <c:pt idx="4">
                  <c:v>416.55449999999996</c:v>
                </c:pt>
                <c:pt idx="5">
                  <c:v>240.9265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6D5-4035-8C6D-C1F1A7582D1F}"/>
            </c:ext>
          </c:extLst>
        </c:ser>
        <c:ser>
          <c:idx val="6"/>
          <c:order val="7"/>
          <c:tx>
            <c:strRef>
              <c:f>Tableau!$T$10</c:f>
              <c:strCache>
                <c:ptCount val="1"/>
                <c:pt idx="0">
                  <c:v>50°C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4512198999021804"/>
                  <c:y val="5.5432372505543242E-3"/>
                </c:manualLayout>
              </c:layout>
              <c:tx>
                <c:strRef>
                  <c:f>Tableau!$T$10</c:f>
                  <c:strCache>
                    <c:ptCount val="1"/>
                    <c:pt idx="0">
                      <c:v>50°C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{CBC1A1DC-D770-4062-B698-0803AD85E942}</c15:txfldGUID>
                      <c15:f>Tableau!$T$10</c15:f>
                      <c15:dlblFieldTableCache>
                        <c:ptCount val="1"/>
                        <c:pt idx="0">
                          <c:v>50°C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E6D5-4035-8C6D-C1F1A7582D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Tableau!$C$53:$C$58</c:f>
              <c:numCache>
                <c:formatCode>0</c:formatCode>
                <c:ptCount val="6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</c:numCache>
            </c:numRef>
          </c:xVal>
          <c:yVal>
            <c:numRef>
              <c:f>Tableau!$F$53:$F$58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6D5-4035-8C6D-C1F1A7582D1F}"/>
            </c:ext>
          </c:extLst>
        </c:ser>
        <c:ser>
          <c:idx val="9"/>
          <c:order val="8"/>
          <c:tx>
            <c:strRef>
              <c:f>Tableau!$U$10</c:f>
              <c:strCache>
                <c:ptCount val="1"/>
                <c:pt idx="0">
                  <c:v>60°C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5-E6D5-4035-8C6D-C1F1A7582D1F}"/>
              </c:ext>
            </c:extLst>
          </c:dPt>
          <c:dLbls>
            <c:dLbl>
              <c:idx val="0"/>
              <c:tx>
                <c:strRef>
                  <c:f>Tableau!$U$10</c:f>
                  <c:strCache>
                    <c:ptCount val="1"/>
                    <c:pt idx="0">
                      <c:v>60°C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{66D13C39-9EA3-4C14-90B3-B73D7505492C}</c15:txfldGUID>
                      <c15:f>Tableau!$U$10</c15:f>
                      <c15:dlblFieldTableCache>
                        <c:ptCount val="1"/>
                        <c:pt idx="0">
                          <c:v>60°C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E6D5-4035-8C6D-C1F1A7582D1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6D5-4035-8C6D-C1F1A7582D1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6D5-4035-8C6D-C1F1A7582D1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6D5-4035-8C6D-C1F1A7582D1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6D5-4035-8C6D-C1F1A7582D1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6D5-4035-8C6D-C1F1A7582D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Tms Rmn"/>
                    <a:ea typeface="Tms Rmn"/>
                    <a:cs typeface="Tms Rmn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Tableau!$C$59:$C$64</c:f>
              <c:numCache>
                <c:formatCode>0</c:formatCode>
                <c:ptCount val="6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</c:numCache>
            </c:numRef>
          </c:xVal>
          <c:yVal>
            <c:numRef>
              <c:f>Tableau!$F$59:$F$64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6D5-4035-8C6D-C1F1A7582D1F}"/>
            </c:ext>
          </c:extLst>
        </c:ser>
        <c:ser>
          <c:idx val="8"/>
          <c:order val="9"/>
          <c:tx>
            <c:strRef>
              <c:f>Tableau!$V$10</c:f>
              <c:strCache>
                <c:ptCount val="1"/>
                <c:pt idx="0">
                  <c:v>55°C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Tableau!$C$65:$C$70</c:f>
              <c:numCache>
                <c:formatCode>0</c:formatCode>
                <c:ptCount val="6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</c:numCache>
            </c:numRef>
          </c:xVal>
          <c:yVal>
            <c:numRef>
              <c:f>Tableau!$F$65:$F$70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E6D5-4035-8C6D-C1F1A7582D1F}"/>
            </c:ext>
          </c:extLst>
        </c:ser>
        <c:ser>
          <c:idx val="10"/>
          <c:order val="10"/>
          <c:tx>
            <c:strRef>
              <c:f>Tableau!$W$10</c:f>
              <c:strCache>
                <c:ptCount val="1"/>
                <c:pt idx="0">
                  <c:v>60°C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Tableau!$C$71:$C$76</c:f>
              <c:numCache>
                <c:formatCode>0</c:formatCode>
                <c:ptCount val="6"/>
                <c:pt idx="0">
                  <c:v>40</c:v>
                </c:pt>
                <c:pt idx="1">
                  <c:v>30</c:v>
                </c:pt>
                <c:pt idx="2">
                  <c:v>25</c:v>
                </c:pt>
                <c:pt idx="3">
                  <c:v>10</c:v>
                </c:pt>
                <c:pt idx="4">
                  <c:v>3</c:v>
                </c:pt>
                <c:pt idx="5">
                  <c:v>1</c:v>
                </c:pt>
              </c:numCache>
            </c:numRef>
          </c:xVal>
          <c:yVal>
            <c:numRef>
              <c:f>Tableau!$F$71:$F$76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E6D5-4035-8C6D-C1F1A7582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74848"/>
        <c:axId val="83789696"/>
      </c:scatterChart>
      <c:valAx>
        <c:axId val="83774848"/>
        <c:scaling>
          <c:logBase val="10"/>
          <c:orientation val="minMax"/>
          <c:min val="0.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fr-FR"/>
                  <a:t>Fréquence (Hz)</a:t>
                </a:r>
              </a:p>
            </c:rich>
          </c:tx>
          <c:layout>
            <c:manualLayout>
              <c:xMode val="edge"/>
              <c:yMode val="edge"/>
              <c:x val="0.47633167155880662"/>
              <c:y val="0.9379157427937915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fr-FR"/>
          </a:p>
        </c:txPr>
        <c:crossAx val="83789696"/>
        <c:crossesAt val="10"/>
        <c:crossBetween val="midCat"/>
      </c:valAx>
      <c:valAx>
        <c:axId val="83789696"/>
        <c:scaling>
          <c:logBase val="10"/>
          <c:orientation val="minMax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fr-FR"/>
                  <a:t>|E*| (MPa)</a:t>
                </a:r>
              </a:p>
            </c:rich>
          </c:tx>
          <c:layout>
            <c:manualLayout>
              <c:xMode val="edge"/>
              <c:yMode val="edge"/>
              <c:x val="4.7337278106508875E-2"/>
              <c:y val="0.4733924611973392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fr-FR"/>
          </a:p>
        </c:txPr>
        <c:crossAx val="83774848"/>
        <c:crossesAt val="0.1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fr-FR"/>
              <a:t>Plan Complexe</a:t>
            </a:r>
          </a:p>
        </c:rich>
      </c:tx>
      <c:layout>
        <c:manualLayout>
          <c:xMode val="edge"/>
          <c:yMode val="edge"/>
          <c:x val="0.43529466659804777"/>
          <c:y val="3.00429184549356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.10588248810570888"/>
          <c:y val="0.16094437464832712"/>
          <c:w val="0.77255000580832034"/>
          <c:h val="0.69313377348546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Tableau!$M$10</c:f>
              <c:strCache>
                <c:ptCount val="1"/>
                <c:pt idx="0">
                  <c:v>-10°C</c:v>
                </c:pt>
              </c:strCache>
            </c:strRef>
          </c:tx>
          <c:spPr>
            <a:ln w="3175">
              <a:noFill/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Tableau!$D$11:$D$16</c:f>
              <c:numCache>
                <c:formatCode>0</c:formatCode>
                <c:ptCount val="6"/>
                <c:pt idx="0">
                  <c:v>19640.143</c:v>
                </c:pt>
                <c:pt idx="1">
                  <c:v>19384.718999999997</c:v>
                </c:pt>
                <c:pt idx="2">
                  <c:v>19261.356749999999</c:v>
                </c:pt>
                <c:pt idx="3">
                  <c:v>18440.193750000002</c:v>
                </c:pt>
                <c:pt idx="4">
                  <c:v>17313.38625</c:v>
                </c:pt>
                <c:pt idx="5">
                  <c:v>16228.767749999999</c:v>
                </c:pt>
              </c:numCache>
            </c:numRef>
          </c:xVal>
          <c:yVal>
            <c:numRef>
              <c:f>Tableau!$E$11:$E$16</c:f>
              <c:numCache>
                <c:formatCode>0</c:formatCode>
                <c:ptCount val="6"/>
                <c:pt idx="0">
                  <c:v>1256.27575</c:v>
                </c:pt>
                <c:pt idx="1">
                  <c:v>1281.883</c:v>
                </c:pt>
                <c:pt idx="2">
                  <c:v>1314.1052500000001</c:v>
                </c:pt>
                <c:pt idx="3">
                  <c:v>1393.2247500000001</c:v>
                </c:pt>
                <c:pt idx="4">
                  <c:v>1508.509</c:v>
                </c:pt>
                <c:pt idx="5">
                  <c:v>1578.2212500000001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45-4A60-A633-4C9A5D571E4C}"/>
            </c:ext>
          </c:extLst>
        </c:ser>
        <c:ser>
          <c:idx val="1"/>
          <c:order val="1"/>
          <c:tx>
            <c:strRef>
              <c:f>Tableau!$N$10</c:f>
              <c:strCache>
                <c:ptCount val="1"/>
                <c:pt idx="0">
                  <c:v>0°C</c:v>
                </c:pt>
              </c:strCache>
            </c:strRef>
          </c:tx>
          <c:spPr>
            <a:ln w="3175">
              <a:noFill/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Tableau!$D$17:$D$22</c:f>
              <c:numCache>
                <c:formatCode>0</c:formatCode>
                <c:ptCount val="6"/>
                <c:pt idx="0">
                  <c:v>15781.31925</c:v>
                </c:pt>
                <c:pt idx="1">
                  <c:v>15467.8565</c:v>
                </c:pt>
                <c:pt idx="2">
                  <c:v>15292.354249999999</c:v>
                </c:pt>
                <c:pt idx="3">
                  <c:v>14208.140749999999</c:v>
                </c:pt>
                <c:pt idx="4">
                  <c:v>12834.249</c:v>
                </c:pt>
                <c:pt idx="5">
                  <c:v>11536.266250000001</c:v>
                </c:pt>
              </c:numCache>
            </c:numRef>
          </c:xVal>
          <c:yVal>
            <c:numRef>
              <c:f>Tableau!$E$17:$E$22</c:f>
              <c:numCache>
                <c:formatCode>0</c:formatCode>
                <c:ptCount val="6"/>
                <c:pt idx="0">
                  <c:v>1702.3427499999998</c:v>
                </c:pt>
                <c:pt idx="1">
                  <c:v>1723.3947499999999</c:v>
                </c:pt>
                <c:pt idx="2">
                  <c:v>1740.0464999999999</c:v>
                </c:pt>
                <c:pt idx="3">
                  <c:v>1790.1585</c:v>
                </c:pt>
                <c:pt idx="4">
                  <c:v>1844.5082499999999</c:v>
                </c:pt>
                <c:pt idx="5">
                  <c:v>1840.94525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45-4A60-A633-4C9A5D571E4C}"/>
            </c:ext>
          </c:extLst>
        </c:ser>
        <c:ser>
          <c:idx val="2"/>
          <c:order val="2"/>
          <c:tx>
            <c:strRef>
              <c:f>Tableau!$O$10</c:f>
              <c:strCache>
                <c:ptCount val="1"/>
                <c:pt idx="0">
                  <c:v>10°C</c:v>
                </c:pt>
              </c:strCache>
            </c:strRef>
          </c:tx>
          <c:spPr>
            <a:ln w="3175">
              <a:noFill/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Tableau!$D$23:$D$28</c:f>
              <c:numCache>
                <c:formatCode>0</c:formatCode>
                <c:ptCount val="6"/>
                <c:pt idx="0">
                  <c:v>11048.502750000001</c:v>
                </c:pt>
                <c:pt idx="1">
                  <c:v>10689.824500000001</c:v>
                </c:pt>
                <c:pt idx="2">
                  <c:v>10460.511</c:v>
                </c:pt>
                <c:pt idx="3">
                  <c:v>9298.8557500000006</c:v>
                </c:pt>
                <c:pt idx="4">
                  <c:v>7791.5879999999997</c:v>
                </c:pt>
                <c:pt idx="5">
                  <c:v>6473.4457499999999</c:v>
                </c:pt>
              </c:numCache>
            </c:numRef>
          </c:xVal>
          <c:yVal>
            <c:numRef>
              <c:f>Tableau!$E$23:$E$28</c:f>
              <c:numCache>
                <c:formatCode>0</c:formatCode>
                <c:ptCount val="6"/>
                <c:pt idx="0">
                  <c:v>2016.2047500000001</c:v>
                </c:pt>
                <c:pt idx="1">
                  <c:v>1990.7669999999998</c:v>
                </c:pt>
                <c:pt idx="2">
                  <c:v>2002.6145000000001</c:v>
                </c:pt>
                <c:pt idx="3">
                  <c:v>1989.6167499999999</c:v>
                </c:pt>
                <c:pt idx="4">
                  <c:v>1931.5052500000002</c:v>
                </c:pt>
                <c:pt idx="5">
                  <c:v>1820.8932499999999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45-4A60-A633-4C9A5D571E4C}"/>
            </c:ext>
          </c:extLst>
        </c:ser>
        <c:ser>
          <c:idx val="3"/>
          <c:order val="3"/>
          <c:tx>
            <c:strRef>
              <c:f>Tableau!$P$10</c:f>
              <c:strCache>
                <c:ptCount val="1"/>
                <c:pt idx="0">
                  <c:v>15°C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squar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Tableau!$D$29:$D$34</c:f>
              <c:numCache>
                <c:formatCode>0</c:formatCode>
                <c:ptCount val="6"/>
                <c:pt idx="0">
                  <c:v>8657.2532500000016</c:v>
                </c:pt>
                <c:pt idx="1">
                  <c:v>8303.1209999999992</c:v>
                </c:pt>
                <c:pt idx="2">
                  <c:v>8067.6532500000003</c:v>
                </c:pt>
                <c:pt idx="3">
                  <c:v>6905.0592500000002</c:v>
                </c:pt>
                <c:pt idx="4">
                  <c:v>5474.3637500000004</c:v>
                </c:pt>
                <c:pt idx="5">
                  <c:v>4268.8202500000007</c:v>
                </c:pt>
              </c:numCache>
            </c:numRef>
          </c:xVal>
          <c:yVal>
            <c:numRef>
              <c:f>Tableau!$E$29:$E$34</c:f>
              <c:numCache>
                <c:formatCode>0</c:formatCode>
                <c:ptCount val="6"/>
                <c:pt idx="0">
                  <c:v>2045.2665</c:v>
                </c:pt>
                <c:pt idx="1">
                  <c:v>2008.5219999999999</c:v>
                </c:pt>
                <c:pt idx="2">
                  <c:v>2018.4727500000001</c:v>
                </c:pt>
                <c:pt idx="3">
                  <c:v>1940.6689999999999</c:v>
                </c:pt>
                <c:pt idx="4">
                  <c:v>1808.0554999999999</c:v>
                </c:pt>
                <c:pt idx="5">
                  <c:v>1619.50225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45-4A60-A633-4C9A5D571E4C}"/>
            </c:ext>
          </c:extLst>
        </c:ser>
        <c:ser>
          <c:idx val="4"/>
          <c:order val="4"/>
          <c:tx>
            <c:strRef>
              <c:f>Tableau!$Q$10</c:f>
              <c:strCache>
                <c:ptCount val="1"/>
                <c:pt idx="0">
                  <c:v>20°C</c:v>
                </c:pt>
              </c:strCache>
            </c:strRef>
          </c:tx>
          <c:spPr>
            <a:ln w="3175">
              <a:noFill/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Tableau!$D$35:$D$40</c:f>
              <c:numCache>
                <c:formatCode>0</c:formatCode>
                <c:ptCount val="6"/>
                <c:pt idx="0">
                  <c:v>6488.2505000000001</c:v>
                </c:pt>
                <c:pt idx="1">
                  <c:v>6149.4797500000004</c:v>
                </c:pt>
                <c:pt idx="2">
                  <c:v>5915.0120000000006</c:v>
                </c:pt>
                <c:pt idx="3">
                  <c:v>4833.0577499999999</c:v>
                </c:pt>
                <c:pt idx="4">
                  <c:v>3561.8987500000003</c:v>
                </c:pt>
                <c:pt idx="5">
                  <c:v>2567.7042500000002</c:v>
                </c:pt>
              </c:numCache>
            </c:numRef>
          </c:xVal>
          <c:yVal>
            <c:numRef>
              <c:f>Tableau!$E$35:$E$40</c:f>
              <c:numCache>
                <c:formatCode>0</c:formatCode>
                <c:ptCount val="6"/>
                <c:pt idx="0">
                  <c:v>1978.92875</c:v>
                </c:pt>
                <c:pt idx="1">
                  <c:v>1930.2937500000003</c:v>
                </c:pt>
                <c:pt idx="2">
                  <c:v>1923.9192499999999</c:v>
                </c:pt>
                <c:pt idx="3">
                  <c:v>1783.1769999999999</c:v>
                </c:pt>
                <c:pt idx="4">
                  <c:v>1563.2094999999999</c:v>
                </c:pt>
                <c:pt idx="5">
                  <c:v>1303.6605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45-4A60-A633-4C9A5D571E4C}"/>
            </c:ext>
          </c:extLst>
        </c:ser>
        <c:ser>
          <c:idx val="7"/>
          <c:order val="5"/>
          <c:tx>
            <c:v>30°C</c:v>
          </c:tx>
          <c:spPr>
            <a:ln w="12700">
              <a:noFill/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Tableau!$D$41:$D$46</c:f>
              <c:numCache>
                <c:formatCode>0</c:formatCode>
                <c:ptCount val="6"/>
                <c:pt idx="0">
                  <c:v>3065.4267500000001</c:v>
                </c:pt>
                <c:pt idx="1">
                  <c:v>2792.6107499999998</c:v>
                </c:pt>
                <c:pt idx="2">
                  <c:v>2618.3737499999997</c:v>
                </c:pt>
                <c:pt idx="3">
                  <c:v>1880.2885000000001</c:v>
                </c:pt>
                <c:pt idx="4">
                  <c:v>1143.5084999999999</c:v>
                </c:pt>
                <c:pt idx="5">
                  <c:v>690.01850000000002</c:v>
                </c:pt>
              </c:numCache>
            </c:numRef>
          </c:xVal>
          <c:yVal>
            <c:numRef>
              <c:f>Tableau!$E$41:$E$46</c:f>
              <c:numCache>
                <c:formatCode>0</c:formatCode>
                <c:ptCount val="6"/>
                <c:pt idx="0">
                  <c:v>1560.2665000000002</c:v>
                </c:pt>
                <c:pt idx="1">
                  <c:v>1473.20975</c:v>
                </c:pt>
                <c:pt idx="2">
                  <c:v>1431.56825</c:v>
                </c:pt>
                <c:pt idx="3">
                  <c:v>1180.7914999999998</c:v>
                </c:pt>
                <c:pt idx="4">
                  <c:v>850.07174999999995</c:v>
                </c:pt>
                <c:pt idx="5">
                  <c:v>576.34799999999996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45-4A60-A633-4C9A5D571E4C}"/>
            </c:ext>
          </c:extLst>
        </c:ser>
        <c:ser>
          <c:idx val="5"/>
          <c:order val="6"/>
          <c:tx>
            <c:strRef>
              <c:f>Tableau!$S$10</c:f>
              <c:strCache>
                <c:ptCount val="1"/>
                <c:pt idx="0">
                  <c:v>40°C</c:v>
                </c:pt>
              </c:strCache>
            </c:strRef>
          </c:tx>
          <c:spPr>
            <a:ln w="3175">
              <a:noFill/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Tableau!$D$47:$D$52</c:f>
              <c:numCache>
                <c:formatCode>0</c:formatCode>
                <c:ptCount val="6"/>
                <c:pt idx="0">
                  <c:v>1060.77025</c:v>
                </c:pt>
                <c:pt idx="1">
                  <c:v>929.00850000000003</c:v>
                </c:pt>
                <c:pt idx="2">
                  <c:v>848.96600000000001</c:v>
                </c:pt>
                <c:pt idx="3">
                  <c:v>533.92975000000001</c:v>
                </c:pt>
                <c:pt idx="4">
                  <c:v>290.09275000000002</c:v>
                </c:pt>
                <c:pt idx="5">
                  <c:v>171.14250000000001</c:v>
                </c:pt>
              </c:numCache>
            </c:numRef>
          </c:xVal>
          <c:yVal>
            <c:numRef>
              <c:f>Tableau!$E$47:$E$52</c:f>
              <c:numCache>
                <c:formatCode>0</c:formatCode>
                <c:ptCount val="6"/>
                <c:pt idx="0">
                  <c:v>875.08050000000003</c:v>
                </c:pt>
                <c:pt idx="1">
                  <c:v>788.06074999999998</c:v>
                </c:pt>
                <c:pt idx="2">
                  <c:v>737.52025000000003</c:v>
                </c:pt>
                <c:pt idx="3">
                  <c:v>514.56925000000001</c:v>
                </c:pt>
                <c:pt idx="4">
                  <c:v>297.05325000000005</c:v>
                </c:pt>
                <c:pt idx="5">
                  <c:v>168.41174999999998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45-4A60-A633-4C9A5D571E4C}"/>
            </c:ext>
          </c:extLst>
        </c:ser>
        <c:ser>
          <c:idx val="6"/>
          <c:order val="7"/>
          <c:tx>
            <c:v>50°C</c:v>
          </c:tx>
          <c:spPr>
            <a:ln w="12700">
              <a:noFill/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Tableau!$D$53:$D$58</c:f>
              <c:numCache>
                <c:formatCode>0</c:formatCode>
                <c:ptCount val="6"/>
              </c:numCache>
            </c:numRef>
          </c:xVal>
          <c:yVal>
            <c:numRef>
              <c:f>Tableau!$E$53:$E$58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45-4A60-A633-4C9A5D571E4C}"/>
            </c:ext>
          </c:extLst>
        </c:ser>
        <c:ser>
          <c:idx val="8"/>
          <c:order val="8"/>
          <c:tx>
            <c:v>60°C</c:v>
          </c:tx>
          <c:spPr>
            <a:ln w="12700">
              <a:noFill/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Tableau!$D$59:$D$64</c:f>
              <c:numCache>
                <c:formatCode>0</c:formatCode>
                <c:ptCount val="6"/>
              </c:numCache>
            </c:numRef>
          </c:xVal>
          <c:yVal>
            <c:numRef>
              <c:f>Tableau!$E$59:$E$64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045-4A60-A633-4C9A5D571E4C}"/>
            </c:ext>
          </c:extLst>
        </c:ser>
        <c:ser>
          <c:idx val="9"/>
          <c:order val="9"/>
          <c:tx>
            <c:v>modèle</c:v>
          </c:tx>
          <c:spPr>
            <a:ln w="158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Calculs_modèle!$G$2:$G$3001</c:f>
              <c:numCache>
                <c:formatCode>General</c:formatCode>
                <c:ptCount val="3000"/>
                <c:pt idx="0">
                  <c:v>52.194699999999997</c:v>
                </c:pt>
                <c:pt idx="1">
                  <c:v>52.194699999999997</c:v>
                </c:pt>
                <c:pt idx="2">
                  <c:v>52.194699999999997</c:v>
                </c:pt>
                <c:pt idx="3">
                  <c:v>52.194699999999997</c:v>
                </c:pt>
                <c:pt idx="4">
                  <c:v>52.194699999999997</c:v>
                </c:pt>
                <c:pt idx="5">
                  <c:v>52.194699999999997</c:v>
                </c:pt>
                <c:pt idx="6">
                  <c:v>52.194699999999997</c:v>
                </c:pt>
                <c:pt idx="7">
                  <c:v>52.194699999999997</c:v>
                </c:pt>
                <c:pt idx="8">
                  <c:v>52.194699999999997</c:v>
                </c:pt>
                <c:pt idx="9">
                  <c:v>52.194699999999997</c:v>
                </c:pt>
                <c:pt idx="10">
                  <c:v>52.194699999999997</c:v>
                </c:pt>
                <c:pt idx="11">
                  <c:v>52.194699999999997</c:v>
                </c:pt>
                <c:pt idx="12">
                  <c:v>52.194699999999997</c:v>
                </c:pt>
                <c:pt idx="13">
                  <c:v>52.194699999999997</c:v>
                </c:pt>
                <c:pt idx="14">
                  <c:v>52.194699999999997</c:v>
                </c:pt>
                <c:pt idx="15">
                  <c:v>52.194699999999997</c:v>
                </c:pt>
                <c:pt idx="16">
                  <c:v>52.194699999999997</c:v>
                </c:pt>
                <c:pt idx="17">
                  <c:v>52.194699999999997</c:v>
                </c:pt>
                <c:pt idx="18">
                  <c:v>52.194699999999997</c:v>
                </c:pt>
                <c:pt idx="19">
                  <c:v>52.194699999999997</c:v>
                </c:pt>
                <c:pt idx="20">
                  <c:v>52.194699999999997</c:v>
                </c:pt>
                <c:pt idx="21">
                  <c:v>52.194699999999997</c:v>
                </c:pt>
                <c:pt idx="22">
                  <c:v>52.194699999999997</c:v>
                </c:pt>
                <c:pt idx="23">
                  <c:v>52.194699999999997</c:v>
                </c:pt>
                <c:pt idx="24">
                  <c:v>52.194699999999997</c:v>
                </c:pt>
                <c:pt idx="25">
                  <c:v>52.194699999999997</c:v>
                </c:pt>
                <c:pt idx="26">
                  <c:v>52.194699999999997</c:v>
                </c:pt>
                <c:pt idx="27">
                  <c:v>52.194699999999997</c:v>
                </c:pt>
                <c:pt idx="28">
                  <c:v>52.194699999999997</c:v>
                </c:pt>
                <c:pt idx="29">
                  <c:v>52.194699999999997</c:v>
                </c:pt>
                <c:pt idx="30">
                  <c:v>52.194699999999997</c:v>
                </c:pt>
                <c:pt idx="31">
                  <c:v>52.194699999999997</c:v>
                </c:pt>
                <c:pt idx="32">
                  <c:v>52.194699999999997</c:v>
                </c:pt>
                <c:pt idx="33">
                  <c:v>52.194699999999997</c:v>
                </c:pt>
                <c:pt idx="34">
                  <c:v>52.194699999999997</c:v>
                </c:pt>
                <c:pt idx="35">
                  <c:v>52.194699999999997</c:v>
                </c:pt>
                <c:pt idx="36">
                  <c:v>52.194699999999997</c:v>
                </c:pt>
                <c:pt idx="37">
                  <c:v>52.194699999999997</c:v>
                </c:pt>
                <c:pt idx="38">
                  <c:v>52.194699999999997</c:v>
                </c:pt>
                <c:pt idx="39">
                  <c:v>52.194699999999997</c:v>
                </c:pt>
                <c:pt idx="40">
                  <c:v>52.194699999999997</c:v>
                </c:pt>
                <c:pt idx="41">
                  <c:v>52.194699999999997</c:v>
                </c:pt>
                <c:pt idx="42">
                  <c:v>52.194699999999997</c:v>
                </c:pt>
                <c:pt idx="43">
                  <c:v>52.194699999999997</c:v>
                </c:pt>
                <c:pt idx="44">
                  <c:v>52.194699999999997</c:v>
                </c:pt>
                <c:pt idx="45">
                  <c:v>52.194699999999997</c:v>
                </c:pt>
                <c:pt idx="46">
                  <c:v>52.194699999999997</c:v>
                </c:pt>
                <c:pt idx="47">
                  <c:v>52.194699999999997</c:v>
                </c:pt>
                <c:pt idx="48">
                  <c:v>52.194699999999997</c:v>
                </c:pt>
                <c:pt idx="49">
                  <c:v>52.194699999999997</c:v>
                </c:pt>
                <c:pt idx="50">
                  <c:v>52.194699999999997</c:v>
                </c:pt>
                <c:pt idx="51">
                  <c:v>52.194699999999997</c:v>
                </c:pt>
                <c:pt idx="52">
                  <c:v>52.194699999999997</c:v>
                </c:pt>
                <c:pt idx="53">
                  <c:v>52.194699999999997</c:v>
                </c:pt>
                <c:pt idx="54">
                  <c:v>52.194699999999997</c:v>
                </c:pt>
                <c:pt idx="55">
                  <c:v>52.194699999999997</c:v>
                </c:pt>
                <c:pt idx="56">
                  <c:v>52.194699999999997</c:v>
                </c:pt>
                <c:pt idx="57">
                  <c:v>52.194699999999997</c:v>
                </c:pt>
                <c:pt idx="58">
                  <c:v>52.194699999999997</c:v>
                </c:pt>
                <c:pt idx="59">
                  <c:v>52.194699999999997</c:v>
                </c:pt>
                <c:pt idx="60">
                  <c:v>52.194699999999997</c:v>
                </c:pt>
                <c:pt idx="61">
                  <c:v>52.194699999999997</c:v>
                </c:pt>
                <c:pt idx="62">
                  <c:v>52.194699999999997</c:v>
                </c:pt>
                <c:pt idx="63">
                  <c:v>52.194699999999997</c:v>
                </c:pt>
                <c:pt idx="64">
                  <c:v>52.194699999999997</c:v>
                </c:pt>
                <c:pt idx="65">
                  <c:v>52.194699999999997</c:v>
                </c:pt>
                <c:pt idx="66">
                  <c:v>52.194699999999997</c:v>
                </c:pt>
                <c:pt idx="67">
                  <c:v>52.194699999999997</c:v>
                </c:pt>
                <c:pt idx="68">
                  <c:v>52.194699999999997</c:v>
                </c:pt>
                <c:pt idx="69">
                  <c:v>52.194699999999997</c:v>
                </c:pt>
                <c:pt idx="70">
                  <c:v>52.194699999999997</c:v>
                </c:pt>
                <c:pt idx="71">
                  <c:v>52.194699999999997</c:v>
                </c:pt>
                <c:pt idx="72">
                  <c:v>52.194699999999997</c:v>
                </c:pt>
                <c:pt idx="73">
                  <c:v>52.194699999999997</c:v>
                </c:pt>
                <c:pt idx="74">
                  <c:v>52.194699999999997</c:v>
                </c:pt>
                <c:pt idx="75">
                  <c:v>52.194699999999997</c:v>
                </c:pt>
                <c:pt idx="76">
                  <c:v>52.194699999999997</c:v>
                </c:pt>
                <c:pt idx="77">
                  <c:v>52.194699999999997</c:v>
                </c:pt>
                <c:pt idx="78">
                  <c:v>52.194699999999997</c:v>
                </c:pt>
                <c:pt idx="79">
                  <c:v>52.194699999999997</c:v>
                </c:pt>
                <c:pt idx="80">
                  <c:v>52.194699999999997</c:v>
                </c:pt>
                <c:pt idx="81">
                  <c:v>52.194699999999997</c:v>
                </c:pt>
                <c:pt idx="82">
                  <c:v>52.194699999999997</c:v>
                </c:pt>
                <c:pt idx="83">
                  <c:v>52.194699999999997</c:v>
                </c:pt>
                <c:pt idx="84">
                  <c:v>52.194699999999997</c:v>
                </c:pt>
                <c:pt idx="85">
                  <c:v>52.194699999999997</c:v>
                </c:pt>
                <c:pt idx="86">
                  <c:v>52.194699999999997</c:v>
                </c:pt>
                <c:pt idx="87">
                  <c:v>52.194699999999997</c:v>
                </c:pt>
                <c:pt idx="88">
                  <c:v>52.194699999999997</c:v>
                </c:pt>
                <c:pt idx="89">
                  <c:v>52.194699999999997</c:v>
                </c:pt>
                <c:pt idx="90">
                  <c:v>52.194699999999997</c:v>
                </c:pt>
                <c:pt idx="91">
                  <c:v>52.194699999999997</c:v>
                </c:pt>
                <c:pt idx="92">
                  <c:v>52.194699999999997</c:v>
                </c:pt>
                <c:pt idx="93">
                  <c:v>52.194699999999997</c:v>
                </c:pt>
                <c:pt idx="94">
                  <c:v>52.194699999999997</c:v>
                </c:pt>
                <c:pt idx="95">
                  <c:v>52.194699999999997</c:v>
                </c:pt>
                <c:pt idx="96">
                  <c:v>52.194699999999997</c:v>
                </c:pt>
                <c:pt idx="97">
                  <c:v>52.194699999999997</c:v>
                </c:pt>
                <c:pt idx="98">
                  <c:v>52.194699999999997</c:v>
                </c:pt>
                <c:pt idx="99">
                  <c:v>52.194699999999997</c:v>
                </c:pt>
                <c:pt idx="100">
                  <c:v>52.194699999999997</c:v>
                </c:pt>
                <c:pt idx="101">
                  <c:v>52.194699999999997</c:v>
                </c:pt>
                <c:pt idx="102">
                  <c:v>52.194699999999997</c:v>
                </c:pt>
                <c:pt idx="103">
                  <c:v>52.194699999999997</c:v>
                </c:pt>
                <c:pt idx="104">
                  <c:v>52.194699999999997</c:v>
                </c:pt>
                <c:pt idx="105">
                  <c:v>52.194699999999997</c:v>
                </c:pt>
                <c:pt idx="106">
                  <c:v>52.194699999999997</c:v>
                </c:pt>
                <c:pt idx="107">
                  <c:v>52.194699999999997</c:v>
                </c:pt>
                <c:pt idx="108">
                  <c:v>52.194699999999997</c:v>
                </c:pt>
                <c:pt idx="109">
                  <c:v>52.194699999999997</c:v>
                </c:pt>
                <c:pt idx="110">
                  <c:v>52.194699999999997</c:v>
                </c:pt>
                <c:pt idx="111">
                  <c:v>52.194699999999997</c:v>
                </c:pt>
                <c:pt idx="112">
                  <c:v>52.194699999999997</c:v>
                </c:pt>
                <c:pt idx="113">
                  <c:v>52.194699999999997</c:v>
                </c:pt>
                <c:pt idx="114">
                  <c:v>52.194699999999997</c:v>
                </c:pt>
                <c:pt idx="115">
                  <c:v>52.194699999999997</c:v>
                </c:pt>
                <c:pt idx="116">
                  <c:v>52.194699999999997</c:v>
                </c:pt>
                <c:pt idx="117">
                  <c:v>52.194699999999997</c:v>
                </c:pt>
                <c:pt idx="118">
                  <c:v>52.194699999999997</c:v>
                </c:pt>
                <c:pt idx="119">
                  <c:v>52.194699999999997</c:v>
                </c:pt>
                <c:pt idx="120">
                  <c:v>52.194699999999997</c:v>
                </c:pt>
                <c:pt idx="121">
                  <c:v>52.194699999999997</c:v>
                </c:pt>
                <c:pt idx="122">
                  <c:v>52.194699999999997</c:v>
                </c:pt>
                <c:pt idx="123">
                  <c:v>52.194699999999997</c:v>
                </c:pt>
                <c:pt idx="124">
                  <c:v>52.194699999999997</c:v>
                </c:pt>
                <c:pt idx="125">
                  <c:v>52.194699999999997</c:v>
                </c:pt>
                <c:pt idx="126">
                  <c:v>52.194699999999997</c:v>
                </c:pt>
                <c:pt idx="127">
                  <c:v>52.194699999999997</c:v>
                </c:pt>
                <c:pt idx="128">
                  <c:v>52.194699999999997</c:v>
                </c:pt>
                <c:pt idx="129">
                  <c:v>52.194699999999997</c:v>
                </c:pt>
                <c:pt idx="130">
                  <c:v>52.194699999999997</c:v>
                </c:pt>
                <c:pt idx="131">
                  <c:v>52.194699999999997</c:v>
                </c:pt>
                <c:pt idx="132">
                  <c:v>52.194699999999997</c:v>
                </c:pt>
                <c:pt idx="133">
                  <c:v>52.194699999999997</c:v>
                </c:pt>
                <c:pt idx="134">
                  <c:v>52.194699999999997</c:v>
                </c:pt>
                <c:pt idx="135">
                  <c:v>52.194699999999997</c:v>
                </c:pt>
                <c:pt idx="136">
                  <c:v>52.194699999999997</c:v>
                </c:pt>
                <c:pt idx="137">
                  <c:v>52.194699999999997</c:v>
                </c:pt>
                <c:pt idx="138">
                  <c:v>52.194699999999997</c:v>
                </c:pt>
                <c:pt idx="139">
                  <c:v>52.194699999999997</c:v>
                </c:pt>
                <c:pt idx="140">
                  <c:v>52.194699999999997</c:v>
                </c:pt>
                <c:pt idx="141">
                  <c:v>52.194699999999997</c:v>
                </c:pt>
                <c:pt idx="142">
                  <c:v>52.194699999999997</c:v>
                </c:pt>
                <c:pt idx="143">
                  <c:v>52.194699999999997</c:v>
                </c:pt>
                <c:pt idx="144">
                  <c:v>52.194699999999997</c:v>
                </c:pt>
                <c:pt idx="145">
                  <c:v>52.194699999999997</c:v>
                </c:pt>
                <c:pt idx="146">
                  <c:v>52.194699999999997</c:v>
                </c:pt>
                <c:pt idx="147">
                  <c:v>52.194699999999997</c:v>
                </c:pt>
                <c:pt idx="148">
                  <c:v>52.194699999999997</c:v>
                </c:pt>
                <c:pt idx="149">
                  <c:v>52.194699999999997</c:v>
                </c:pt>
                <c:pt idx="150">
                  <c:v>52.194699999999997</c:v>
                </c:pt>
                <c:pt idx="151">
                  <c:v>52.194699999999997</c:v>
                </c:pt>
                <c:pt idx="152">
                  <c:v>52.194699999999997</c:v>
                </c:pt>
                <c:pt idx="153">
                  <c:v>52.194699999999997</c:v>
                </c:pt>
                <c:pt idx="154">
                  <c:v>52.194699999999997</c:v>
                </c:pt>
                <c:pt idx="155">
                  <c:v>52.194699999999997</c:v>
                </c:pt>
                <c:pt idx="156">
                  <c:v>52.194699999999997</c:v>
                </c:pt>
                <c:pt idx="157">
                  <c:v>52.194699999999997</c:v>
                </c:pt>
                <c:pt idx="158">
                  <c:v>52.194699999999997</c:v>
                </c:pt>
                <c:pt idx="159">
                  <c:v>52.194699999999997</c:v>
                </c:pt>
                <c:pt idx="160">
                  <c:v>52.194699999999997</c:v>
                </c:pt>
                <c:pt idx="161">
                  <c:v>52.194699999999997</c:v>
                </c:pt>
                <c:pt idx="162">
                  <c:v>52.194699999999997</c:v>
                </c:pt>
                <c:pt idx="163">
                  <c:v>52.194699999999997</c:v>
                </c:pt>
                <c:pt idx="164">
                  <c:v>52.194699999999997</c:v>
                </c:pt>
                <c:pt idx="165">
                  <c:v>52.194699999999997</c:v>
                </c:pt>
                <c:pt idx="166">
                  <c:v>52.194699999999997</c:v>
                </c:pt>
                <c:pt idx="167">
                  <c:v>52.194699999999997</c:v>
                </c:pt>
                <c:pt idx="168">
                  <c:v>52.194699999999997</c:v>
                </c:pt>
                <c:pt idx="169">
                  <c:v>52.194699999999997</c:v>
                </c:pt>
                <c:pt idx="170">
                  <c:v>52.194699999999997</c:v>
                </c:pt>
                <c:pt idx="171">
                  <c:v>52.194699999999997</c:v>
                </c:pt>
                <c:pt idx="172">
                  <c:v>52.194699999999997</c:v>
                </c:pt>
                <c:pt idx="173">
                  <c:v>52.194699999999997</c:v>
                </c:pt>
                <c:pt idx="174">
                  <c:v>52.194699999999997</c:v>
                </c:pt>
                <c:pt idx="175">
                  <c:v>52.194699999999997</c:v>
                </c:pt>
                <c:pt idx="176">
                  <c:v>52.194699999999997</c:v>
                </c:pt>
                <c:pt idx="177">
                  <c:v>52.194699999999997</c:v>
                </c:pt>
                <c:pt idx="178">
                  <c:v>52.194699999999997</c:v>
                </c:pt>
                <c:pt idx="179">
                  <c:v>52.194699999999997</c:v>
                </c:pt>
                <c:pt idx="180">
                  <c:v>52.194699999999997</c:v>
                </c:pt>
                <c:pt idx="181">
                  <c:v>52.194699999999997</c:v>
                </c:pt>
                <c:pt idx="182">
                  <c:v>52.194699999999997</c:v>
                </c:pt>
                <c:pt idx="183">
                  <c:v>52.194699999999997</c:v>
                </c:pt>
                <c:pt idx="184">
                  <c:v>52.194699999999997</c:v>
                </c:pt>
                <c:pt idx="185">
                  <c:v>52.194699999999997</c:v>
                </c:pt>
                <c:pt idx="186">
                  <c:v>52.194699999999997</c:v>
                </c:pt>
                <c:pt idx="187">
                  <c:v>52.194699999999997</c:v>
                </c:pt>
                <c:pt idx="188">
                  <c:v>52.194699999999997</c:v>
                </c:pt>
                <c:pt idx="189">
                  <c:v>52.194699999999997</c:v>
                </c:pt>
                <c:pt idx="190">
                  <c:v>52.194699999999997</c:v>
                </c:pt>
                <c:pt idx="191">
                  <c:v>52.194699999999997</c:v>
                </c:pt>
                <c:pt idx="192">
                  <c:v>52.194699999999997</c:v>
                </c:pt>
                <c:pt idx="193">
                  <c:v>52.194699999999997</c:v>
                </c:pt>
                <c:pt idx="194">
                  <c:v>52.194699999999997</c:v>
                </c:pt>
                <c:pt idx="195">
                  <c:v>52.194699999999997</c:v>
                </c:pt>
                <c:pt idx="196">
                  <c:v>52.194699999999997</c:v>
                </c:pt>
                <c:pt idx="197">
                  <c:v>52.194699999999997</c:v>
                </c:pt>
                <c:pt idx="198">
                  <c:v>52.194699999999997</c:v>
                </c:pt>
                <c:pt idx="199">
                  <c:v>52.194699999999997</c:v>
                </c:pt>
                <c:pt idx="200">
                  <c:v>52.194699999999997</c:v>
                </c:pt>
                <c:pt idx="201">
                  <c:v>52.194699999999997</c:v>
                </c:pt>
                <c:pt idx="202">
                  <c:v>52.194699999999997</c:v>
                </c:pt>
                <c:pt idx="203">
                  <c:v>52.194699999999997</c:v>
                </c:pt>
                <c:pt idx="204">
                  <c:v>52.194699999999997</c:v>
                </c:pt>
                <c:pt idx="205">
                  <c:v>52.194699999999997</c:v>
                </c:pt>
                <c:pt idx="206">
                  <c:v>52.194699999999997</c:v>
                </c:pt>
                <c:pt idx="207">
                  <c:v>52.194699999999997</c:v>
                </c:pt>
                <c:pt idx="208">
                  <c:v>52.194699999999997</c:v>
                </c:pt>
                <c:pt idx="209">
                  <c:v>52.194699999999997</c:v>
                </c:pt>
                <c:pt idx="210">
                  <c:v>52.194699999999997</c:v>
                </c:pt>
                <c:pt idx="211">
                  <c:v>52.194699999999997</c:v>
                </c:pt>
                <c:pt idx="212">
                  <c:v>52.194699999999997</c:v>
                </c:pt>
                <c:pt idx="213">
                  <c:v>52.194699999999997</c:v>
                </c:pt>
                <c:pt idx="214">
                  <c:v>52.194699999999997</c:v>
                </c:pt>
                <c:pt idx="215">
                  <c:v>52.194699999999997</c:v>
                </c:pt>
                <c:pt idx="216">
                  <c:v>52.194699999999997</c:v>
                </c:pt>
                <c:pt idx="217">
                  <c:v>52.194699999999997</c:v>
                </c:pt>
                <c:pt idx="218">
                  <c:v>52.194699999999997</c:v>
                </c:pt>
                <c:pt idx="219">
                  <c:v>52.194699999999997</c:v>
                </c:pt>
                <c:pt idx="220">
                  <c:v>52.194699999999997</c:v>
                </c:pt>
                <c:pt idx="221">
                  <c:v>52.194699999999997</c:v>
                </c:pt>
                <c:pt idx="222">
                  <c:v>52.194699999999997</c:v>
                </c:pt>
                <c:pt idx="223">
                  <c:v>52.194699999999997</c:v>
                </c:pt>
                <c:pt idx="224">
                  <c:v>52.194699999999997</c:v>
                </c:pt>
                <c:pt idx="225">
                  <c:v>52.194699999999997</c:v>
                </c:pt>
                <c:pt idx="226">
                  <c:v>52.194699999999997</c:v>
                </c:pt>
                <c:pt idx="227">
                  <c:v>52.194699999999997</c:v>
                </c:pt>
                <c:pt idx="228">
                  <c:v>52.194699999999997</c:v>
                </c:pt>
                <c:pt idx="229">
                  <c:v>52.194699999999997</c:v>
                </c:pt>
                <c:pt idx="230">
                  <c:v>52.194699999999997</c:v>
                </c:pt>
                <c:pt idx="231">
                  <c:v>52.194699999999997</c:v>
                </c:pt>
                <c:pt idx="232">
                  <c:v>52.194699999999997</c:v>
                </c:pt>
                <c:pt idx="233">
                  <c:v>52.194699999999997</c:v>
                </c:pt>
                <c:pt idx="234">
                  <c:v>52.194699999999997</c:v>
                </c:pt>
                <c:pt idx="235">
                  <c:v>52.194699999999997</c:v>
                </c:pt>
                <c:pt idx="236">
                  <c:v>52.194699999999997</c:v>
                </c:pt>
                <c:pt idx="237">
                  <c:v>52.194699999999997</c:v>
                </c:pt>
                <c:pt idx="238">
                  <c:v>52.194699999999997</c:v>
                </c:pt>
                <c:pt idx="239">
                  <c:v>52.194699999999997</c:v>
                </c:pt>
                <c:pt idx="240">
                  <c:v>52.194699999999997</c:v>
                </c:pt>
                <c:pt idx="241">
                  <c:v>52.194699999999997</c:v>
                </c:pt>
                <c:pt idx="242">
                  <c:v>52.194699999999997</c:v>
                </c:pt>
                <c:pt idx="243">
                  <c:v>52.194699999999997</c:v>
                </c:pt>
                <c:pt idx="244">
                  <c:v>52.194699999999997</c:v>
                </c:pt>
                <c:pt idx="245">
                  <c:v>52.194699999999997</c:v>
                </c:pt>
                <c:pt idx="246">
                  <c:v>52.194699999999997</c:v>
                </c:pt>
                <c:pt idx="247">
                  <c:v>52.194699999999997</c:v>
                </c:pt>
                <c:pt idx="248">
                  <c:v>52.194699999999997</c:v>
                </c:pt>
                <c:pt idx="249">
                  <c:v>52.194699999999997</c:v>
                </c:pt>
                <c:pt idx="250">
                  <c:v>52.194699999999997</c:v>
                </c:pt>
                <c:pt idx="251">
                  <c:v>52.194699999999997</c:v>
                </c:pt>
                <c:pt idx="252">
                  <c:v>52.194699999999997</c:v>
                </c:pt>
                <c:pt idx="253">
                  <c:v>52.194699999999997</c:v>
                </c:pt>
                <c:pt idx="254">
                  <c:v>52.194699999999997</c:v>
                </c:pt>
                <c:pt idx="255">
                  <c:v>52.194699999999997</c:v>
                </c:pt>
                <c:pt idx="256">
                  <c:v>52.194699999999997</c:v>
                </c:pt>
                <c:pt idx="257">
                  <c:v>52.194699999999997</c:v>
                </c:pt>
                <c:pt idx="258">
                  <c:v>52.194699999999997</c:v>
                </c:pt>
                <c:pt idx="259">
                  <c:v>52.194699999999997</c:v>
                </c:pt>
                <c:pt idx="260">
                  <c:v>52.194699999999997</c:v>
                </c:pt>
                <c:pt idx="261">
                  <c:v>52.194699999999997</c:v>
                </c:pt>
                <c:pt idx="262">
                  <c:v>52.194699999999997</c:v>
                </c:pt>
                <c:pt idx="263">
                  <c:v>52.194699999999997</c:v>
                </c:pt>
                <c:pt idx="264">
                  <c:v>52.194699999999997</c:v>
                </c:pt>
                <c:pt idx="265">
                  <c:v>52.194699999999997</c:v>
                </c:pt>
                <c:pt idx="266">
                  <c:v>52.194699999999997</c:v>
                </c:pt>
                <c:pt idx="267">
                  <c:v>52.194699999999997</c:v>
                </c:pt>
                <c:pt idx="268">
                  <c:v>52.194699999999997</c:v>
                </c:pt>
                <c:pt idx="269">
                  <c:v>52.194699999999997</c:v>
                </c:pt>
                <c:pt idx="270">
                  <c:v>52.194699999999997</c:v>
                </c:pt>
                <c:pt idx="271">
                  <c:v>52.194699999999997</c:v>
                </c:pt>
                <c:pt idx="272">
                  <c:v>52.194699999999997</c:v>
                </c:pt>
                <c:pt idx="273">
                  <c:v>52.194699999999997</c:v>
                </c:pt>
                <c:pt idx="274">
                  <c:v>52.194699999999997</c:v>
                </c:pt>
                <c:pt idx="275">
                  <c:v>52.194699999999997</c:v>
                </c:pt>
                <c:pt idx="276">
                  <c:v>52.194699999999997</c:v>
                </c:pt>
                <c:pt idx="277">
                  <c:v>52.194699999999997</c:v>
                </c:pt>
                <c:pt idx="278">
                  <c:v>52.194699999999997</c:v>
                </c:pt>
                <c:pt idx="279">
                  <c:v>52.194699999999997</c:v>
                </c:pt>
                <c:pt idx="280">
                  <c:v>52.194699999999997</c:v>
                </c:pt>
                <c:pt idx="281">
                  <c:v>52.194699999999997</c:v>
                </c:pt>
                <c:pt idx="282">
                  <c:v>52.194699999999997</c:v>
                </c:pt>
                <c:pt idx="283">
                  <c:v>52.194699999999997</c:v>
                </c:pt>
                <c:pt idx="284">
                  <c:v>52.194699999999997</c:v>
                </c:pt>
                <c:pt idx="285">
                  <c:v>52.194699999999997</c:v>
                </c:pt>
                <c:pt idx="286">
                  <c:v>52.194699999999997</c:v>
                </c:pt>
                <c:pt idx="287">
                  <c:v>52.194699999999997</c:v>
                </c:pt>
                <c:pt idx="288">
                  <c:v>52.194699999999997</c:v>
                </c:pt>
                <c:pt idx="289">
                  <c:v>52.194699999999997</c:v>
                </c:pt>
                <c:pt idx="290">
                  <c:v>52.194699999999997</c:v>
                </c:pt>
                <c:pt idx="291">
                  <c:v>52.194699999999997</c:v>
                </c:pt>
                <c:pt idx="292">
                  <c:v>52.194699999999997</c:v>
                </c:pt>
                <c:pt idx="293">
                  <c:v>52.194699999999997</c:v>
                </c:pt>
                <c:pt idx="294">
                  <c:v>52.194699999999997</c:v>
                </c:pt>
                <c:pt idx="295">
                  <c:v>52.194699999999997</c:v>
                </c:pt>
                <c:pt idx="296">
                  <c:v>52.194699999999997</c:v>
                </c:pt>
                <c:pt idx="297">
                  <c:v>52.194699999999997</c:v>
                </c:pt>
                <c:pt idx="298">
                  <c:v>52.194699999999997</c:v>
                </c:pt>
                <c:pt idx="299">
                  <c:v>52.194699999999997</c:v>
                </c:pt>
                <c:pt idx="300">
                  <c:v>52.194699999999997</c:v>
                </c:pt>
                <c:pt idx="301">
                  <c:v>52.194699999999997</c:v>
                </c:pt>
                <c:pt idx="302">
                  <c:v>52.194699999999997</c:v>
                </c:pt>
                <c:pt idx="303">
                  <c:v>52.194699999999997</c:v>
                </c:pt>
                <c:pt idx="304">
                  <c:v>52.194699999999997</c:v>
                </c:pt>
                <c:pt idx="305">
                  <c:v>52.194699999999997</c:v>
                </c:pt>
                <c:pt idx="306">
                  <c:v>52.194699999999997</c:v>
                </c:pt>
                <c:pt idx="307">
                  <c:v>52.194699999999997</c:v>
                </c:pt>
                <c:pt idx="308">
                  <c:v>52.194699999999997</c:v>
                </c:pt>
                <c:pt idx="309">
                  <c:v>52.194699999999997</c:v>
                </c:pt>
                <c:pt idx="310">
                  <c:v>52.194699999999997</c:v>
                </c:pt>
                <c:pt idx="311">
                  <c:v>52.194699999999997</c:v>
                </c:pt>
                <c:pt idx="312">
                  <c:v>52.194699999999997</c:v>
                </c:pt>
                <c:pt idx="313">
                  <c:v>52.194699999999997</c:v>
                </c:pt>
                <c:pt idx="314">
                  <c:v>52.194699999999997</c:v>
                </c:pt>
                <c:pt idx="315">
                  <c:v>52.194699999999997</c:v>
                </c:pt>
                <c:pt idx="316">
                  <c:v>52.194699999999997</c:v>
                </c:pt>
                <c:pt idx="317">
                  <c:v>52.194699999999997</c:v>
                </c:pt>
                <c:pt idx="318">
                  <c:v>52.194699999999997</c:v>
                </c:pt>
                <c:pt idx="319">
                  <c:v>52.194699999999997</c:v>
                </c:pt>
                <c:pt idx="320">
                  <c:v>52.194699999999997</c:v>
                </c:pt>
                <c:pt idx="321">
                  <c:v>52.194699999999997</c:v>
                </c:pt>
                <c:pt idx="322">
                  <c:v>52.194699999999997</c:v>
                </c:pt>
                <c:pt idx="323">
                  <c:v>52.194699999999997</c:v>
                </c:pt>
                <c:pt idx="324">
                  <c:v>52.194699999999997</c:v>
                </c:pt>
                <c:pt idx="325">
                  <c:v>52.194699999999997</c:v>
                </c:pt>
                <c:pt idx="326">
                  <c:v>52.194699999999997</c:v>
                </c:pt>
                <c:pt idx="327">
                  <c:v>52.194699999999997</c:v>
                </c:pt>
                <c:pt idx="328">
                  <c:v>52.194699999999997</c:v>
                </c:pt>
                <c:pt idx="329">
                  <c:v>52.194699999999997</c:v>
                </c:pt>
                <c:pt idx="330">
                  <c:v>52.194699999999997</c:v>
                </c:pt>
                <c:pt idx="331">
                  <c:v>52.194699999999997</c:v>
                </c:pt>
                <c:pt idx="332">
                  <c:v>52.194699999999997</c:v>
                </c:pt>
                <c:pt idx="333">
                  <c:v>52.194699999999997</c:v>
                </c:pt>
                <c:pt idx="334">
                  <c:v>52.194699999999997</c:v>
                </c:pt>
                <c:pt idx="335">
                  <c:v>52.194699999999997</c:v>
                </c:pt>
                <c:pt idx="336">
                  <c:v>52.194699999999997</c:v>
                </c:pt>
                <c:pt idx="337">
                  <c:v>52.194699999999997</c:v>
                </c:pt>
                <c:pt idx="338">
                  <c:v>52.194699999999997</c:v>
                </c:pt>
                <c:pt idx="339">
                  <c:v>52.194699999999997</c:v>
                </c:pt>
                <c:pt idx="340">
                  <c:v>52.194699999999997</c:v>
                </c:pt>
                <c:pt idx="341">
                  <c:v>52.194699999999997</c:v>
                </c:pt>
                <c:pt idx="342">
                  <c:v>52.194699999999997</c:v>
                </c:pt>
                <c:pt idx="343">
                  <c:v>52.194699999999997</c:v>
                </c:pt>
                <c:pt idx="344">
                  <c:v>52.194699999999997</c:v>
                </c:pt>
                <c:pt idx="345">
                  <c:v>52.194699999999997</c:v>
                </c:pt>
                <c:pt idx="346">
                  <c:v>52.194699999999997</c:v>
                </c:pt>
                <c:pt idx="347">
                  <c:v>52.194699999999997</c:v>
                </c:pt>
                <c:pt idx="348">
                  <c:v>52.194699999999997</c:v>
                </c:pt>
                <c:pt idx="349">
                  <c:v>52.194699999999997</c:v>
                </c:pt>
                <c:pt idx="350">
                  <c:v>52.194699999999997</c:v>
                </c:pt>
                <c:pt idx="351">
                  <c:v>52.194699999999997</c:v>
                </c:pt>
                <c:pt idx="352">
                  <c:v>52.194699999999997</c:v>
                </c:pt>
                <c:pt idx="353">
                  <c:v>52.194699999999997</c:v>
                </c:pt>
                <c:pt idx="354">
                  <c:v>52.194699999999997</c:v>
                </c:pt>
                <c:pt idx="355">
                  <c:v>52.194699999999997</c:v>
                </c:pt>
                <c:pt idx="356">
                  <c:v>52.194699999999997</c:v>
                </c:pt>
                <c:pt idx="357">
                  <c:v>52.194699999999997</c:v>
                </c:pt>
                <c:pt idx="358">
                  <c:v>52.194699999999997</c:v>
                </c:pt>
                <c:pt idx="359">
                  <c:v>52.194699999999997</c:v>
                </c:pt>
                <c:pt idx="360">
                  <c:v>52.194699999999997</c:v>
                </c:pt>
                <c:pt idx="361">
                  <c:v>52.194699999999997</c:v>
                </c:pt>
                <c:pt idx="362">
                  <c:v>52.194699999999997</c:v>
                </c:pt>
                <c:pt idx="363">
                  <c:v>52.194699999999997</c:v>
                </c:pt>
                <c:pt idx="364">
                  <c:v>52.194699999999997</c:v>
                </c:pt>
                <c:pt idx="365">
                  <c:v>52.194699999999997</c:v>
                </c:pt>
                <c:pt idx="366">
                  <c:v>52.194699999999997</c:v>
                </c:pt>
                <c:pt idx="367">
                  <c:v>52.194699999999997</c:v>
                </c:pt>
                <c:pt idx="368">
                  <c:v>52.194699999999997</c:v>
                </c:pt>
                <c:pt idx="369">
                  <c:v>52.194699999999997</c:v>
                </c:pt>
                <c:pt idx="370">
                  <c:v>52.194699999999997</c:v>
                </c:pt>
                <c:pt idx="371">
                  <c:v>52.194699999999997</c:v>
                </c:pt>
                <c:pt idx="372">
                  <c:v>52.194699999999997</c:v>
                </c:pt>
                <c:pt idx="373">
                  <c:v>52.194699999999997</c:v>
                </c:pt>
                <c:pt idx="374">
                  <c:v>52.194699999999997</c:v>
                </c:pt>
                <c:pt idx="375">
                  <c:v>52.194699999999997</c:v>
                </c:pt>
                <c:pt idx="376">
                  <c:v>52.194699999999997</c:v>
                </c:pt>
                <c:pt idx="377">
                  <c:v>52.194699999999997</c:v>
                </c:pt>
                <c:pt idx="378">
                  <c:v>52.194699999999997</c:v>
                </c:pt>
                <c:pt idx="379">
                  <c:v>52.194699999999997</c:v>
                </c:pt>
                <c:pt idx="380">
                  <c:v>52.194699999999997</c:v>
                </c:pt>
                <c:pt idx="381">
                  <c:v>52.194699999999997</c:v>
                </c:pt>
                <c:pt idx="382">
                  <c:v>52.194699999999997</c:v>
                </c:pt>
                <c:pt idx="383">
                  <c:v>52.194699999999997</c:v>
                </c:pt>
                <c:pt idx="384">
                  <c:v>52.194699999999997</c:v>
                </c:pt>
                <c:pt idx="385">
                  <c:v>52.194699999999997</c:v>
                </c:pt>
                <c:pt idx="386">
                  <c:v>52.194699999999997</c:v>
                </c:pt>
                <c:pt idx="387">
                  <c:v>52.194699999999997</c:v>
                </c:pt>
                <c:pt idx="388">
                  <c:v>52.194699999999997</c:v>
                </c:pt>
                <c:pt idx="389">
                  <c:v>52.194699999999997</c:v>
                </c:pt>
                <c:pt idx="390">
                  <c:v>52.194699999999997</c:v>
                </c:pt>
                <c:pt idx="391">
                  <c:v>52.194699999999997</c:v>
                </c:pt>
                <c:pt idx="392">
                  <c:v>52.194699999999997</c:v>
                </c:pt>
                <c:pt idx="393">
                  <c:v>52.194699999999997</c:v>
                </c:pt>
                <c:pt idx="394">
                  <c:v>52.194699999999997</c:v>
                </c:pt>
                <c:pt idx="395">
                  <c:v>52.194699999999997</c:v>
                </c:pt>
                <c:pt idx="396">
                  <c:v>52.194699999999997</c:v>
                </c:pt>
                <c:pt idx="397">
                  <c:v>52.194699999999997</c:v>
                </c:pt>
                <c:pt idx="398">
                  <c:v>52.194699999999997</c:v>
                </c:pt>
                <c:pt idx="399">
                  <c:v>52.194699999999997</c:v>
                </c:pt>
                <c:pt idx="400">
                  <c:v>52.194699999999997</c:v>
                </c:pt>
                <c:pt idx="401">
                  <c:v>52.194699999999997</c:v>
                </c:pt>
                <c:pt idx="402">
                  <c:v>52.194699999999997</c:v>
                </c:pt>
                <c:pt idx="403">
                  <c:v>52.194699999999997</c:v>
                </c:pt>
                <c:pt idx="404">
                  <c:v>52.194699999999997</c:v>
                </c:pt>
                <c:pt idx="405">
                  <c:v>52.194699999999997</c:v>
                </c:pt>
                <c:pt idx="406">
                  <c:v>52.194699999999997</c:v>
                </c:pt>
                <c:pt idx="407">
                  <c:v>52.194699999999997</c:v>
                </c:pt>
                <c:pt idx="408">
                  <c:v>52.194699999999997</c:v>
                </c:pt>
                <c:pt idx="409">
                  <c:v>52.194699999999997</c:v>
                </c:pt>
                <c:pt idx="410">
                  <c:v>52.194699999999997</c:v>
                </c:pt>
                <c:pt idx="411">
                  <c:v>52.194699999999997</c:v>
                </c:pt>
                <c:pt idx="412">
                  <c:v>52.194699999999997</c:v>
                </c:pt>
                <c:pt idx="413">
                  <c:v>52.194699999999997</c:v>
                </c:pt>
                <c:pt idx="414">
                  <c:v>52.194699999999997</c:v>
                </c:pt>
                <c:pt idx="415">
                  <c:v>52.194699999999997</c:v>
                </c:pt>
                <c:pt idx="416">
                  <c:v>52.194699999999997</c:v>
                </c:pt>
                <c:pt idx="417">
                  <c:v>52.194699999999997</c:v>
                </c:pt>
                <c:pt idx="418">
                  <c:v>52.194699999999997</c:v>
                </c:pt>
                <c:pt idx="419">
                  <c:v>52.194699999999997</c:v>
                </c:pt>
                <c:pt idx="420">
                  <c:v>52.194699999999997</c:v>
                </c:pt>
                <c:pt idx="421">
                  <c:v>52.194699999999997</c:v>
                </c:pt>
                <c:pt idx="422">
                  <c:v>52.194699999999997</c:v>
                </c:pt>
                <c:pt idx="423">
                  <c:v>52.194699999999997</c:v>
                </c:pt>
                <c:pt idx="424">
                  <c:v>52.194699999999997</c:v>
                </c:pt>
                <c:pt idx="425">
                  <c:v>52.194699999999997</c:v>
                </c:pt>
                <c:pt idx="426">
                  <c:v>52.194699999999997</c:v>
                </c:pt>
                <c:pt idx="427">
                  <c:v>52.194699999999997</c:v>
                </c:pt>
                <c:pt idx="428">
                  <c:v>52.194699999999997</c:v>
                </c:pt>
                <c:pt idx="429">
                  <c:v>52.194699999999997</c:v>
                </c:pt>
                <c:pt idx="430">
                  <c:v>52.194699999999997</c:v>
                </c:pt>
                <c:pt idx="431">
                  <c:v>52.194699999999997</c:v>
                </c:pt>
                <c:pt idx="432">
                  <c:v>52.194699999999997</c:v>
                </c:pt>
                <c:pt idx="433">
                  <c:v>52.194699999999997</c:v>
                </c:pt>
                <c:pt idx="434">
                  <c:v>52.194699999999997</c:v>
                </c:pt>
                <c:pt idx="435">
                  <c:v>52.194699999999997</c:v>
                </c:pt>
                <c:pt idx="436">
                  <c:v>52.194699999999997</c:v>
                </c:pt>
                <c:pt idx="437">
                  <c:v>52.194699999999997</c:v>
                </c:pt>
                <c:pt idx="438">
                  <c:v>52.194699999999997</c:v>
                </c:pt>
                <c:pt idx="439">
                  <c:v>52.194699999999997</c:v>
                </c:pt>
                <c:pt idx="440">
                  <c:v>52.194699999999997</c:v>
                </c:pt>
                <c:pt idx="441">
                  <c:v>52.194699999999997</c:v>
                </c:pt>
                <c:pt idx="442">
                  <c:v>52.194699999999997</c:v>
                </c:pt>
                <c:pt idx="443">
                  <c:v>52.194699999999997</c:v>
                </c:pt>
                <c:pt idx="444">
                  <c:v>52.194699999999997</c:v>
                </c:pt>
                <c:pt idx="445">
                  <c:v>52.194699999999997</c:v>
                </c:pt>
                <c:pt idx="446">
                  <c:v>52.194699999999997</c:v>
                </c:pt>
                <c:pt idx="447">
                  <c:v>52.194699999999997</c:v>
                </c:pt>
                <c:pt idx="448">
                  <c:v>52.194699999999997</c:v>
                </c:pt>
                <c:pt idx="449">
                  <c:v>52.194699999999997</c:v>
                </c:pt>
                <c:pt idx="450">
                  <c:v>52.194699999999997</c:v>
                </c:pt>
                <c:pt idx="451">
                  <c:v>52.194699999999997</c:v>
                </c:pt>
                <c:pt idx="452">
                  <c:v>52.194699999999997</c:v>
                </c:pt>
                <c:pt idx="453">
                  <c:v>52.194699999999997</c:v>
                </c:pt>
                <c:pt idx="454">
                  <c:v>52.194699999999997</c:v>
                </c:pt>
                <c:pt idx="455">
                  <c:v>52.194699999999997</c:v>
                </c:pt>
                <c:pt idx="456">
                  <c:v>52.194699999999997</c:v>
                </c:pt>
                <c:pt idx="457">
                  <c:v>52.194699999999997</c:v>
                </c:pt>
                <c:pt idx="458">
                  <c:v>52.194699999999997</c:v>
                </c:pt>
                <c:pt idx="459">
                  <c:v>52.194699999999997</c:v>
                </c:pt>
                <c:pt idx="460">
                  <c:v>52.194699999999997</c:v>
                </c:pt>
                <c:pt idx="461">
                  <c:v>52.194699999999997</c:v>
                </c:pt>
                <c:pt idx="462">
                  <c:v>52.194699999999997</c:v>
                </c:pt>
                <c:pt idx="463">
                  <c:v>52.194699999999997</c:v>
                </c:pt>
                <c:pt idx="464">
                  <c:v>52.194699999999997</c:v>
                </c:pt>
                <c:pt idx="465">
                  <c:v>52.194699999999997</c:v>
                </c:pt>
                <c:pt idx="466">
                  <c:v>52.194699999999997</c:v>
                </c:pt>
                <c:pt idx="467">
                  <c:v>52.194699999999997</c:v>
                </c:pt>
                <c:pt idx="468">
                  <c:v>52.194699999999997</c:v>
                </c:pt>
                <c:pt idx="469">
                  <c:v>52.194699999999997</c:v>
                </c:pt>
                <c:pt idx="470">
                  <c:v>52.194699999999997</c:v>
                </c:pt>
                <c:pt idx="471">
                  <c:v>52.194699999999997</c:v>
                </c:pt>
                <c:pt idx="472">
                  <c:v>52.194699999999997</c:v>
                </c:pt>
                <c:pt idx="473">
                  <c:v>52.194699999999997</c:v>
                </c:pt>
                <c:pt idx="474">
                  <c:v>52.194699999999997</c:v>
                </c:pt>
                <c:pt idx="475">
                  <c:v>52.194699999999997</c:v>
                </c:pt>
                <c:pt idx="476">
                  <c:v>52.194699999999997</c:v>
                </c:pt>
                <c:pt idx="477">
                  <c:v>52.194699999999997</c:v>
                </c:pt>
                <c:pt idx="478">
                  <c:v>52.194699999999997</c:v>
                </c:pt>
                <c:pt idx="479">
                  <c:v>52.194699999999997</c:v>
                </c:pt>
                <c:pt idx="480">
                  <c:v>52.194699999999997</c:v>
                </c:pt>
                <c:pt idx="481">
                  <c:v>52.194699999999997</c:v>
                </c:pt>
                <c:pt idx="482">
                  <c:v>52.194699999999997</c:v>
                </c:pt>
                <c:pt idx="483">
                  <c:v>52.194699999999997</c:v>
                </c:pt>
                <c:pt idx="484">
                  <c:v>52.194699999999997</c:v>
                </c:pt>
                <c:pt idx="485">
                  <c:v>52.194699999999997</c:v>
                </c:pt>
                <c:pt idx="486">
                  <c:v>52.194699999999997</c:v>
                </c:pt>
                <c:pt idx="487">
                  <c:v>52.194699999999997</c:v>
                </c:pt>
                <c:pt idx="488">
                  <c:v>52.194699999999997</c:v>
                </c:pt>
                <c:pt idx="489">
                  <c:v>52.194699999999997</c:v>
                </c:pt>
                <c:pt idx="490">
                  <c:v>52.194699999999997</c:v>
                </c:pt>
                <c:pt idx="491">
                  <c:v>52.194699999999997</c:v>
                </c:pt>
                <c:pt idx="492">
                  <c:v>52.194699999999997</c:v>
                </c:pt>
                <c:pt idx="493">
                  <c:v>52.194699999999997</c:v>
                </c:pt>
                <c:pt idx="494">
                  <c:v>52.194699999999997</c:v>
                </c:pt>
                <c:pt idx="495">
                  <c:v>52.194699999999997</c:v>
                </c:pt>
                <c:pt idx="496">
                  <c:v>52.194699999999997</c:v>
                </c:pt>
                <c:pt idx="497">
                  <c:v>52.194699999999997</c:v>
                </c:pt>
                <c:pt idx="498">
                  <c:v>52.194699999999997</c:v>
                </c:pt>
                <c:pt idx="499">
                  <c:v>52.194699999999997</c:v>
                </c:pt>
                <c:pt idx="500">
                  <c:v>52.194699999999997</c:v>
                </c:pt>
                <c:pt idx="501">
                  <c:v>52.194699999999997</c:v>
                </c:pt>
                <c:pt idx="502">
                  <c:v>52.194699999999997</c:v>
                </c:pt>
                <c:pt idx="503">
                  <c:v>52.194699999999997</c:v>
                </c:pt>
                <c:pt idx="504">
                  <c:v>52.194699999999997</c:v>
                </c:pt>
                <c:pt idx="505">
                  <c:v>52.194699999999997</c:v>
                </c:pt>
                <c:pt idx="506">
                  <c:v>52.194699999999997</c:v>
                </c:pt>
                <c:pt idx="507">
                  <c:v>52.194699999999997</c:v>
                </c:pt>
                <c:pt idx="508">
                  <c:v>52.194699999999997</c:v>
                </c:pt>
                <c:pt idx="509">
                  <c:v>52.194699999999997</c:v>
                </c:pt>
                <c:pt idx="510">
                  <c:v>52.194699999999997</c:v>
                </c:pt>
                <c:pt idx="511">
                  <c:v>52.194699999999997</c:v>
                </c:pt>
                <c:pt idx="512">
                  <c:v>52.194699999999997</c:v>
                </c:pt>
                <c:pt idx="513">
                  <c:v>52.194699999999997</c:v>
                </c:pt>
                <c:pt idx="514">
                  <c:v>52.194699999999997</c:v>
                </c:pt>
                <c:pt idx="515">
                  <c:v>52.194699999999997</c:v>
                </c:pt>
                <c:pt idx="516">
                  <c:v>52.194699999999997</c:v>
                </c:pt>
                <c:pt idx="517">
                  <c:v>52.194699999999997</c:v>
                </c:pt>
                <c:pt idx="518">
                  <c:v>52.194699999999997</c:v>
                </c:pt>
                <c:pt idx="519">
                  <c:v>52.194699999999997</c:v>
                </c:pt>
                <c:pt idx="520">
                  <c:v>52.194699999999997</c:v>
                </c:pt>
                <c:pt idx="521">
                  <c:v>52.194699999999997</c:v>
                </c:pt>
                <c:pt idx="522">
                  <c:v>52.194699999999997</c:v>
                </c:pt>
                <c:pt idx="523">
                  <c:v>52.194699999999997</c:v>
                </c:pt>
                <c:pt idx="524">
                  <c:v>52.194699999999997</c:v>
                </c:pt>
                <c:pt idx="525">
                  <c:v>52.194699999999997</c:v>
                </c:pt>
                <c:pt idx="526">
                  <c:v>52.194699999999997</c:v>
                </c:pt>
                <c:pt idx="527">
                  <c:v>52.194699999999997</c:v>
                </c:pt>
                <c:pt idx="528">
                  <c:v>52.194699999999997</c:v>
                </c:pt>
                <c:pt idx="529">
                  <c:v>52.194699999999997</c:v>
                </c:pt>
                <c:pt idx="530">
                  <c:v>52.194699999999997</c:v>
                </c:pt>
                <c:pt idx="531">
                  <c:v>52.194699999999997</c:v>
                </c:pt>
                <c:pt idx="532">
                  <c:v>52.194699999999997</c:v>
                </c:pt>
                <c:pt idx="533">
                  <c:v>52.194699999999997</c:v>
                </c:pt>
                <c:pt idx="534">
                  <c:v>52.194699999999997</c:v>
                </c:pt>
                <c:pt idx="535">
                  <c:v>52.194699999999997</c:v>
                </c:pt>
                <c:pt idx="536">
                  <c:v>52.194699999999997</c:v>
                </c:pt>
                <c:pt idx="537">
                  <c:v>52.194699999999997</c:v>
                </c:pt>
                <c:pt idx="538">
                  <c:v>52.194699999999997</c:v>
                </c:pt>
                <c:pt idx="539">
                  <c:v>52.194699999999997</c:v>
                </c:pt>
                <c:pt idx="540">
                  <c:v>52.194699999999997</c:v>
                </c:pt>
                <c:pt idx="541">
                  <c:v>52.194699999999997</c:v>
                </c:pt>
                <c:pt idx="542">
                  <c:v>52.194699999999997</c:v>
                </c:pt>
                <c:pt idx="543">
                  <c:v>52.194699999999997</c:v>
                </c:pt>
                <c:pt idx="544">
                  <c:v>52.194699999999997</c:v>
                </c:pt>
                <c:pt idx="545">
                  <c:v>52.194699999999997</c:v>
                </c:pt>
                <c:pt idx="546">
                  <c:v>52.194699999999997</c:v>
                </c:pt>
                <c:pt idx="547">
                  <c:v>52.194699999999997</c:v>
                </c:pt>
                <c:pt idx="548">
                  <c:v>52.194699999999997</c:v>
                </c:pt>
                <c:pt idx="549">
                  <c:v>52.194699999999997</c:v>
                </c:pt>
                <c:pt idx="550">
                  <c:v>52.194699999999997</c:v>
                </c:pt>
                <c:pt idx="551">
                  <c:v>52.194699999999997</c:v>
                </c:pt>
                <c:pt idx="552">
                  <c:v>52.194699999999997</c:v>
                </c:pt>
                <c:pt idx="553">
                  <c:v>52.194699999999997</c:v>
                </c:pt>
                <c:pt idx="554">
                  <c:v>52.194699999999997</c:v>
                </c:pt>
                <c:pt idx="555">
                  <c:v>52.194699999999997</c:v>
                </c:pt>
                <c:pt idx="556">
                  <c:v>52.194699999999997</c:v>
                </c:pt>
                <c:pt idx="557">
                  <c:v>52.194699999999997</c:v>
                </c:pt>
                <c:pt idx="558">
                  <c:v>52.194699999999997</c:v>
                </c:pt>
                <c:pt idx="559">
                  <c:v>52.194699999999997</c:v>
                </c:pt>
                <c:pt idx="560">
                  <c:v>52.194699999999997</c:v>
                </c:pt>
                <c:pt idx="561">
                  <c:v>52.194699999999997</c:v>
                </c:pt>
                <c:pt idx="562">
                  <c:v>52.194699999999997</c:v>
                </c:pt>
                <c:pt idx="563">
                  <c:v>52.194699999999997</c:v>
                </c:pt>
                <c:pt idx="564">
                  <c:v>52.194699999999997</c:v>
                </c:pt>
                <c:pt idx="565">
                  <c:v>52.194699999999997</c:v>
                </c:pt>
                <c:pt idx="566">
                  <c:v>52.194699999999997</c:v>
                </c:pt>
                <c:pt idx="567">
                  <c:v>52.194699999999997</c:v>
                </c:pt>
                <c:pt idx="568">
                  <c:v>52.194699999999997</c:v>
                </c:pt>
                <c:pt idx="569">
                  <c:v>52.194699999999997</c:v>
                </c:pt>
                <c:pt idx="570">
                  <c:v>52.194699999999997</c:v>
                </c:pt>
                <c:pt idx="571">
                  <c:v>52.194699999999997</c:v>
                </c:pt>
                <c:pt idx="572">
                  <c:v>52.194699999999997</c:v>
                </c:pt>
                <c:pt idx="573">
                  <c:v>52.194699999999997</c:v>
                </c:pt>
                <c:pt idx="574">
                  <c:v>52.194699999999997</c:v>
                </c:pt>
                <c:pt idx="575">
                  <c:v>52.194699999999997</c:v>
                </c:pt>
                <c:pt idx="576">
                  <c:v>52.194699999999997</c:v>
                </c:pt>
                <c:pt idx="577">
                  <c:v>52.194699999999997</c:v>
                </c:pt>
                <c:pt idx="578">
                  <c:v>52.194699999999997</c:v>
                </c:pt>
                <c:pt idx="579">
                  <c:v>52.194699999999997</c:v>
                </c:pt>
                <c:pt idx="580">
                  <c:v>52.194699999999997</c:v>
                </c:pt>
                <c:pt idx="581">
                  <c:v>52.194699999999997</c:v>
                </c:pt>
                <c:pt idx="582">
                  <c:v>52.194699999999997</c:v>
                </c:pt>
                <c:pt idx="583">
                  <c:v>52.194699999999997</c:v>
                </c:pt>
                <c:pt idx="584">
                  <c:v>52.194699999999997</c:v>
                </c:pt>
                <c:pt idx="585">
                  <c:v>52.194699999999997</c:v>
                </c:pt>
                <c:pt idx="586">
                  <c:v>52.194699999999997</c:v>
                </c:pt>
                <c:pt idx="587">
                  <c:v>52.194699999999997</c:v>
                </c:pt>
                <c:pt idx="588">
                  <c:v>52.194699999999997</c:v>
                </c:pt>
                <c:pt idx="589">
                  <c:v>52.194699999999997</c:v>
                </c:pt>
                <c:pt idx="590">
                  <c:v>52.194699999999997</c:v>
                </c:pt>
                <c:pt idx="591">
                  <c:v>52.194699999999997</c:v>
                </c:pt>
                <c:pt idx="592">
                  <c:v>52.194699999999997</c:v>
                </c:pt>
                <c:pt idx="593">
                  <c:v>52.194699999999997</c:v>
                </c:pt>
                <c:pt idx="594">
                  <c:v>52.194699999999997</c:v>
                </c:pt>
                <c:pt idx="595">
                  <c:v>52.194699999999997</c:v>
                </c:pt>
                <c:pt idx="596">
                  <c:v>52.194699999999997</c:v>
                </c:pt>
                <c:pt idx="597">
                  <c:v>52.194699999999997</c:v>
                </c:pt>
                <c:pt idx="598">
                  <c:v>52.194699999999997</c:v>
                </c:pt>
                <c:pt idx="599">
                  <c:v>52.194699999999997</c:v>
                </c:pt>
                <c:pt idx="600">
                  <c:v>52.194699999999997</c:v>
                </c:pt>
                <c:pt idx="601">
                  <c:v>52.194699999999997</c:v>
                </c:pt>
                <c:pt idx="602">
                  <c:v>52.194699999999997</c:v>
                </c:pt>
                <c:pt idx="603">
                  <c:v>52.194699999999997</c:v>
                </c:pt>
                <c:pt idx="604">
                  <c:v>52.194699999999997</c:v>
                </c:pt>
                <c:pt idx="605">
                  <c:v>52.194699999999997</c:v>
                </c:pt>
                <c:pt idx="606">
                  <c:v>52.194699999999997</c:v>
                </c:pt>
                <c:pt idx="607">
                  <c:v>52.194699999999997</c:v>
                </c:pt>
                <c:pt idx="608">
                  <c:v>52.194699999999997</c:v>
                </c:pt>
                <c:pt idx="609">
                  <c:v>52.194699999999997</c:v>
                </c:pt>
                <c:pt idx="610">
                  <c:v>52.194699999999997</c:v>
                </c:pt>
                <c:pt idx="611">
                  <c:v>52.194699999999997</c:v>
                </c:pt>
                <c:pt idx="612">
                  <c:v>52.194699999999997</c:v>
                </c:pt>
                <c:pt idx="613">
                  <c:v>52.194699999999997</c:v>
                </c:pt>
                <c:pt idx="614">
                  <c:v>52.194699999999997</c:v>
                </c:pt>
                <c:pt idx="615">
                  <c:v>52.194699999999997</c:v>
                </c:pt>
                <c:pt idx="616">
                  <c:v>52.194699999999997</c:v>
                </c:pt>
                <c:pt idx="617">
                  <c:v>52.194699999999997</c:v>
                </c:pt>
                <c:pt idx="618">
                  <c:v>52.194699999999997</c:v>
                </c:pt>
                <c:pt idx="619">
                  <c:v>52.194699999999997</c:v>
                </c:pt>
                <c:pt idx="620">
                  <c:v>52.194699999999997</c:v>
                </c:pt>
                <c:pt idx="621">
                  <c:v>52.194699999999997</c:v>
                </c:pt>
                <c:pt idx="622">
                  <c:v>52.194699999999997</c:v>
                </c:pt>
                <c:pt idx="623">
                  <c:v>52.194699999999997</c:v>
                </c:pt>
                <c:pt idx="624">
                  <c:v>52.194699999999997</c:v>
                </c:pt>
                <c:pt idx="625">
                  <c:v>52.194699999999997</c:v>
                </c:pt>
                <c:pt idx="626">
                  <c:v>52.194699999999997</c:v>
                </c:pt>
                <c:pt idx="627">
                  <c:v>52.194699999999997</c:v>
                </c:pt>
                <c:pt idx="628">
                  <c:v>52.194699999999997</c:v>
                </c:pt>
                <c:pt idx="629">
                  <c:v>52.194699999999997</c:v>
                </c:pt>
                <c:pt idx="630">
                  <c:v>52.194699999999997</c:v>
                </c:pt>
                <c:pt idx="631">
                  <c:v>52.194699999999997</c:v>
                </c:pt>
                <c:pt idx="632">
                  <c:v>52.194699999999997</c:v>
                </c:pt>
                <c:pt idx="633">
                  <c:v>52.194699999999997</c:v>
                </c:pt>
                <c:pt idx="634">
                  <c:v>52.194699999999997</c:v>
                </c:pt>
                <c:pt idx="635">
                  <c:v>52.194699999999997</c:v>
                </c:pt>
                <c:pt idx="636">
                  <c:v>52.194699999999997</c:v>
                </c:pt>
                <c:pt idx="637">
                  <c:v>52.194699999999997</c:v>
                </c:pt>
                <c:pt idx="638">
                  <c:v>52.194699999999997</c:v>
                </c:pt>
                <c:pt idx="639">
                  <c:v>52.194699999999997</c:v>
                </c:pt>
                <c:pt idx="640">
                  <c:v>52.194699999999997</c:v>
                </c:pt>
                <c:pt idx="641">
                  <c:v>52.194699999999997</c:v>
                </c:pt>
                <c:pt idx="642">
                  <c:v>52.194699999999997</c:v>
                </c:pt>
                <c:pt idx="643">
                  <c:v>52.194699999999997</c:v>
                </c:pt>
                <c:pt idx="644">
                  <c:v>52.194699999999997</c:v>
                </c:pt>
                <c:pt idx="645">
                  <c:v>52.194699999999997</c:v>
                </c:pt>
                <c:pt idx="646">
                  <c:v>52.194699999999997</c:v>
                </c:pt>
                <c:pt idx="647">
                  <c:v>52.194699999999997</c:v>
                </c:pt>
                <c:pt idx="648">
                  <c:v>52.194699999999997</c:v>
                </c:pt>
                <c:pt idx="649">
                  <c:v>52.194699999999997</c:v>
                </c:pt>
                <c:pt idx="650">
                  <c:v>52.194699999999997</c:v>
                </c:pt>
                <c:pt idx="651">
                  <c:v>52.194699999999997</c:v>
                </c:pt>
                <c:pt idx="652">
                  <c:v>52.194699999999997</c:v>
                </c:pt>
                <c:pt idx="653">
                  <c:v>52.194699999999997</c:v>
                </c:pt>
                <c:pt idx="654">
                  <c:v>52.194699999999997</c:v>
                </c:pt>
                <c:pt idx="655">
                  <c:v>52.194699999999997</c:v>
                </c:pt>
                <c:pt idx="656">
                  <c:v>52.194699999999997</c:v>
                </c:pt>
                <c:pt idx="657">
                  <c:v>52.194699999999997</c:v>
                </c:pt>
                <c:pt idx="658">
                  <c:v>52.194699999999997</c:v>
                </c:pt>
                <c:pt idx="659">
                  <c:v>52.194699999999997</c:v>
                </c:pt>
                <c:pt idx="660">
                  <c:v>52.194699999999997</c:v>
                </c:pt>
                <c:pt idx="661">
                  <c:v>52.194699999999997</c:v>
                </c:pt>
                <c:pt idx="662">
                  <c:v>52.194699999999997</c:v>
                </c:pt>
                <c:pt idx="663">
                  <c:v>52.194699999999997</c:v>
                </c:pt>
                <c:pt idx="664">
                  <c:v>52.194699999999997</c:v>
                </c:pt>
                <c:pt idx="665">
                  <c:v>52.194699999999997</c:v>
                </c:pt>
                <c:pt idx="666">
                  <c:v>52.194699999999997</c:v>
                </c:pt>
                <c:pt idx="667">
                  <c:v>52.194699999999997</c:v>
                </c:pt>
                <c:pt idx="668">
                  <c:v>52.194699999999997</c:v>
                </c:pt>
                <c:pt idx="669">
                  <c:v>52.194699999999997</c:v>
                </c:pt>
                <c:pt idx="670">
                  <c:v>52.194699999999997</c:v>
                </c:pt>
                <c:pt idx="671">
                  <c:v>52.194699999999997</c:v>
                </c:pt>
                <c:pt idx="672">
                  <c:v>52.194699999999997</c:v>
                </c:pt>
                <c:pt idx="673">
                  <c:v>52.194699999999997</c:v>
                </c:pt>
                <c:pt idx="674">
                  <c:v>52.194699999999997</c:v>
                </c:pt>
                <c:pt idx="675">
                  <c:v>52.194699999999997</c:v>
                </c:pt>
                <c:pt idx="676">
                  <c:v>52.194699999999997</c:v>
                </c:pt>
                <c:pt idx="677">
                  <c:v>52.194699999999997</c:v>
                </c:pt>
                <c:pt idx="678">
                  <c:v>52.194699999999997</c:v>
                </c:pt>
                <c:pt idx="679">
                  <c:v>52.194699999999997</c:v>
                </c:pt>
                <c:pt idx="680">
                  <c:v>52.194699999999997</c:v>
                </c:pt>
                <c:pt idx="681">
                  <c:v>52.194699999999997</c:v>
                </c:pt>
                <c:pt idx="682">
                  <c:v>52.194699999999997</c:v>
                </c:pt>
                <c:pt idx="683">
                  <c:v>52.194699999999997</c:v>
                </c:pt>
                <c:pt idx="684">
                  <c:v>52.194699999999997</c:v>
                </c:pt>
                <c:pt idx="685">
                  <c:v>52.194699999999997</c:v>
                </c:pt>
                <c:pt idx="686">
                  <c:v>52.194699999999997</c:v>
                </c:pt>
                <c:pt idx="687">
                  <c:v>52.194699999999997</c:v>
                </c:pt>
                <c:pt idx="688">
                  <c:v>52.194699999999997</c:v>
                </c:pt>
                <c:pt idx="689">
                  <c:v>52.194699999999997</c:v>
                </c:pt>
                <c:pt idx="690">
                  <c:v>52.194699999999997</c:v>
                </c:pt>
                <c:pt idx="691">
                  <c:v>52.194699999999997</c:v>
                </c:pt>
                <c:pt idx="692">
                  <c:v>52.194699999999997</c:v>
                </c:pt>
                <c:pt idx="693">
                  <c:v>52.194699999999997</c:v>
                </c:pt>
                <c:pt idx="694">
                  <c:v>52.194699999999997</c:v>
                </c:pt>
                <c:pt idx="695">
                  <c:v>52.194699999999997</c:v>
                </c:pt>
                <c:pt idx="696">
                  <c:v>52.194699999999997</c:v>
                </c:pt>
                <c:pt idx="697">
                  <c:v>52.194699999999997</c:v>
                </c:pt>
                <c:pt idx="698">
                  <c:v>52.194699999999997</c:v>
                </c:pt>
                <c:pt idx="699">
                  <c:v>52.194699999999997</c:v>
                </c:pt>
                <c:pt idx="700">
                  <c:v>52.194699999999997</c:v>
                </c:pt>
                <c:pt idx="701">
                  <c:v>52.194699999999997</c:v>
                </c:pt>
                <c:pt idx="702">
                  <c:v>52.194699999999997</c:v>
                </c:pt>
                <c:pt idx="703">
                  <c:v>52.194699999999997</c:v>
                </c:pt>
                <c:pt idx="704">
                  <c:v>52.194699999999997</c:v>
                </c:pt>
                <c:pt idx="705">
                  <c:v>52.194699999999997</c:v>
                </c:pt>
                <c:pt idx="706">
                  <c:v>52.194699999999997</c:v>
                </c:pt>
                <c:pt idx="707">
                  <c:v>52.194699999999997</c:v>
                </c:pt>
                <c:pt idx="708">
                  <c:v>52.194699999999997</c:v>
                </c:pt>
                <c:pt idx="709">
                  <c:v>52.194699999999997</c:v>
                </c:pt>
                <c:pt idx="710">
                  <c:v>52.194699999999997</c:v>
                </c:pt>
                <c:pt idx="711">
                  <c:v>52.194699999999997</c:v>
                </c:pt>
                <c:pt idx="712">
                  <c:v>52.194699999999997</c:v>
                </c:pt>
                <c:pt idx="713">
                  <c:v>52.194699999999997</c:v>
                </c:pt>
                <c:pt idx="714">
                  <c:v>52.194699999999997</c:v>
                </c:pt>
                <c:pt idx="715">
                  <c:v>52.194699999999997</c:v>
                </c:pt>
                <c:pt idx="716">
                  <c:v>52.194699999999997</c:v>
                </c:pt>
                <c:pt idx="717">
                  <c:v>52.194699999999997</c:v>
                </c:pt>
                <c:pt idx="718">
                  <c:v>52.194699999999997</c:v>
                </c:pt>
                <c:pt idx="719">
                  <c:v>52.194699999999997</c:v>
                </c:pt>
                <c:pt idx="720">
                  <c:v>52.194699999999997</c:v>
                </c:pt>
                <c:pt idx="721">
                  <c:v>52.194699999999997</c:v>
                </c:pt>
                <c:pt idx="722">
                  <c:v>52.194699999999997</c:v>
                </c:pt>
                <c:pt idx="723">
                  <c:v>52.194699999999997</c:v>
                </c:pt>
                <c:pt idx="724">
                  <c:v>52.194699999999997</c:v>
                </c:pt>
                <c:pt idx="725">
                  <c:v>52.194699999999997</c:v>
                </c:pt>
                <c:pt idx="726">
                  <c:v>52.194699999999997</c:v>
                </c:pt>
                <c:pt idx="727">
                  <c:v>52.194699999999997</c:v>
                </c:pt>
                <c:pt idx="728">
                  <c:v>52.194699999999997</c:v>
                </c:pt>
                <c:pt idx="729">
                  <c:v>52.194699999999997</c:v>
                </c:pt>
                <c:pt idx="730">
                  <c:v>52.194699999999997</c:v>
                </c:pt>
                <c:pt idx="731">
                  <c:v>52.194699999999997</c:v>
                </c:pt>
                <c:pt idx="732">
                  <c:v>52.194699999999997</c:v>
                </c:pt>
                <c:pt idx="733">
                  <c:v>52.194699999999997</c:v>
                </c:pt>
                <c:pt idx="734">
                  <c:v>52.194699999999997</c:v>
                </c:pt>
                <c:pt idx="735">
                  <c:v>52.194699999999997</c:v>
                </c:pt>
                <c:pt idx="736">
                  <c:v>52.194699999999997</c:v>
                </c:pt>
                <c:pt idx="737">
                  <c:v>52.194699999999997</c:v>
                </c:pt>
                <c:pt idx="738">
                  <c:v>52.194699999999997</c:v>
                </c:pt>
                <c:pt idx="739">
                  <c:v>52.194699999999997</c:v>
                </c:pt>
                <c:pt idx="740">
                  <c:v>52.194699999999997</c:v>
                </c:pt>
                <c:pt idx="741">
                  <c:v>52.194699999999997</c:v>
                </c:pt>
                <c:pt idx="742">
                  <c:v>52.194699999999997</c:v>
                </c:pt>
                <c:pt idx="743">
                  <c:v>52.194699999999997</c:v>
                </c:pt>
                <c:pt idx="744">
                  <c:v>52.194699999999997</c:v>
                </c:pt>
                <c:pt idx="745">
                  <c:v>52.194699999999997</c:v>
                </c:pt>
                <c:pt idx="746">
                  <c:v>52.194699999999997</c:v>
                </c:pt>
                <c:pt idx="747">
                  <c:v>52.194699999999997</c:v>
                </c:pt>
                <c:pt idx="748">
                  <c:v>52.194699999999997</c:v>
                </c:pt>
                <c:pt idx="749">
                  <c:v>52.194699999999997</c:v>
                </c:pt>
                <c:pt idx="750">
                  <c:v>52.194699999999997</c:v>
                </c:pt>
                <c:pt idx="751">
                  <c:v>52.194699999999997</c:v>
                </c:pt>
                <c:pt idx="752">
                  <c:v>52.194699999999997</c:v>
                </c:pt>
                <c:pt idx="753">
                  <c:v>52.194699999999997</c:v>
                </c:pt>
                <c:pt idx="754">
                  <c:v>52.194699999999997</c:v>
                </c:pt>
                <c:pt idx="755">
                  <c:v>52.194699999999997</c:v>
                </c:pt>
                <c:pt idx="756">
                  <c:v>52.194699999999997</c:v>
                </c:pt>
                <c:pt idx="757">
                  <c:v>52.194699999999997</c:v>
                </c:pt>
                <c:pt idx="758">
                  <c:v>52.194699999999997</c:v>
                </c:pt>
                <c:pt idx="759">
                  <c:v>52.194699999999997</c:v>
                </c:pt>
                <c:pt idx="760">
                  <c:v>52.194699999999997</c:v>
                </c:pt>
                <c:pt idx="761">
                  <c:v>52.194699999999997</c:v>
                </c:pt>
                <c:pt idx="762">
                  <c:v>52.194699999999997</c:v>
                </c:pt>
                <c:pt idx="763">
                  <c:v>52.194699999999997</c:v>
                </c:pt>
                <c:pt idx="764">
                  <c:v>52.194699999999997</c:v>
                </c:pt>
                <c:pt idx="765">
                  <c:v>52.194699999999997</c:v>
                </c:pt>
                <c:pt idx="766">
                  <c:v>52.194699999999997</c:v>
                </c:pt>
                <c:pt idx="767">
                  <c:v>52.194699999999997</c:v>
                </c:pt>
                <c:pt idx="768">
                  <c:v>52.194699999999997</c:v>
                </c:pt>
                <c:pt idx="769">
                  <c:v>52.194699999999997</c:v>
                </c:pt>
                <c:pt idx="770">
                  <c:v>52.194699999999997</c:v>
                </c:pt>
                <c:pt idx="771">
                  <c:v>52.194699999999997</c:v>
                </c:pt>
                <c:pt idx="772">
                  <c:v>52.194699999999997</c:v>
                </c:pt>
                <c:pt idx="773">
                  <c:v>52.194699999999997</c:v>
                </c:pt>
                <c:pt idx="774">
                  <c:v>52.194699999999997</c:v>
                </c:pt>
                <c:pt idx="775">
                  <c:v>52.194699999999997</c:v>
                </c:pt>
                <c:pt idx="776">
                  <c:v>52.194699999999997</c:v>
                </c:pt>
                <c:pt idx="777">
                  <c:v>52.194699999999997</c:v>
                </c:pt>
                <c:pt idx="778">
                  <c:v>52.194699999999997</c:v>
                </c:pt>
                <c:pt idx="779">
                  <c:v>52.194699999999997</c:v>
                </c:pt>
                <c:pt idx="780">
                  <c:v>52.194699999999997</c:v>
                </c:pt>
                <c:pt idx="781">
                  <c:v>52.194699999999997</c:v>
                </c:pt>
                <c:pt idx="782">
                  <c:v>52.194699999999997</c:v>
                </c:pt>
                <c:pt idx="783">
                  <c:v>52.194699999999997</c:v>
                </c:pt>
                <c:pt idx="784">
                  <c:v>52.194699999999997</c:v>
                </c:pt>
                <c:pt idx="785">
                  <c:v>52.194699999999997</c:v>
                </c:pt>
                <c:pt idx="786">
                  <c:v>52.194699999999997</c:v>
                </c:pt>
                <c:pt idx="787">
                  <c:v>52.194699999999997</c:v>
                </c:pt>
                <c:pt idx="788">
                  <c:v>52.194699999999997</c:v>
                </c:pt>
                <c:pt idx="789">
                  <c:v>52.194699999999997</c:v>
                </c:pt>
                <c:pt idx="790">
                  <c:v>52.194699999999997</c:v>
                </c:pt>
                <c:pt idx="791">
                  <c:v>52.194699999999997</c:v>
                </c:pt>
                <c:pt idx="792">
                  <c:v>52.194699999999997</c:v>
                </c:pt>
                <c:pt idx="793">
                  <c:v>52.194699999999997</c:v>
                </c:pt>
                <c:pt idx="794">
                  <c:v>52.194699999999997</c:v>
                </c:pt>
                <c:pt idx="795">
                  <c:v>52.194699999999997</c:v>
                </c:pt>
                <c:pt idx="796">
                  <c:v>52.194699999999997</c:v>
                </c:pt>
                <c:pt idx="797">
                  <c:v>52.194699999999997</c:v>
                </c:pt>
                <c:pt idx="798">
                  <c:v>52.194699999999997</c:v>
                </c:pt>
                <c:pt idx="799">
                  <c:v>52.194699999999997</c:v>
                </c:pt>
                <c:pt idx="800">
                  <c:v>52.194699999999997</c:v>
                </c:pt>
                <c:pt idx="801">
                  <c:v>52.194699999999997</c:v>
                </c:pt>
                <c:pt idx="802">
                  <c:v>52.194699999999997</c:v>
                </c:pt>
                <c:pt idx="803">
                  <c:v>52.194699999999997</c:v>
                </c:pt>
                <c:pt idx="804">
                  <c:v>52.194699999999997</c:v>
                </c:pt>
                <c:pt idx="805">
                  <c:v>52.194699999999997</c:v>
                </c:pt>
                <c:pt idx="806">
                  <c:v>52.194699999999997</c:v>
                </c:pt>
                <c:pt idx="807">
                  <c:v>52.194699999999997</c:v>
                </c:pt>
                <c:pt idx="808">
                  <c:v>52.194699999999997</c:v>
                </c:pt>
                <c:pt idx="809">
                  <c:v>52.194699999999997</c:v>
                </c:pt>
                <c:pt idx="810">
                  <c:v>52.194699999999997</c:v>
                </c:pt>
                <c:pt idx="811">
                  <c:v>52.194699999999997</c:v>
                </c:pt>
                <c:pt idx="812">
                  <c:v>52.194699999999997</c:v>
                </c:pt>
                <c:pt idx="813">
                  <c:v>52.194699999999997</c:v>
                </c:pt>
                <c:pt idx="814">
                  <c:v>52.194699999999997</c:v>
                </c:pt>
                <c:pt idx="815">
                  <c:v>52.194699999999997</c:v>
                </c:pt>
                <c:pt idx="816">
                  <c:v>52.194699999999997</c:v>
                </c:pt>
                <c:pt idx="817">
                  <c:v>52.194699999999997</c:v>
                </c:pt>
                <c:pt idx="818">
                  <c:v>52.194699999999997</c:v>
                </c:pt>
                <c:pt idx="819">
                  <c:v>52.194699999999997</c:v>
                </c:pt>
                <c:pt idx="820">
                  <c:v>52.194699999999997</c:v>
                </c:pt>
                <c:pt idx="821">
                  <c:v>52.194700000000097</c:v>
                </c:pt>
                <c:pt idx="822">
                  <c:v>52.194700000000097</c:v>
                </c:pt>
                <c:pt idx="823">
                  <c:v>52.194700000000097</c:v>
                </c:pt>
                <c:pt idx="824">
                  <c:v>52.194700000000097</c:v>
                </c:pt>
                <c:pt idx="825">
                  <c:v>52.194700000000097</c:v>
                </c:pt>
                <c:pt idx="826">
                  <c:v>52.194700000000097</c:v>
                </c:pt>
                <c:pt idx="827">
                  <c:v>52.194700000000097</c:v>
                </c:pt>
                <c:pt idx="828">
                  <c:v>52.194700000000097</c:v>
                </c:pt>
                <c:pt idx="829">
                  <c:v>52.194700000000097</c:v>
                </c:pt>
                <c:pt idx="830">
                  <c:v>52.194700000000097</c:v>
                </c:pt>
                <c:pt idx="831">
                  <c:v>52.194700000000097</c:v>
                </c:pt>
                <c:pt idx="832">
                  <c:v>52.194700000000097</c:v>
                </c:pt>
                <c:pt idx="833">
                  <c:v>52.194700000000097</c:v>
                </c:pt>
                <c:pt idx="834">
                  <c:v>52.194700000000097</c:v>
                </c:pt>
                <c:pt idx="835">
                  <c:v>52.194700000000097</c:v>
                </c:pt>
                <c:pt idx="836">
                  <c:v>52.194700000000097</c:v>
                </c:pt>
                <c:pt idx="837">
                  <c:v>52.194700000000097</c:v>
                </c:pt>
                <c:pt idx="838">
                  <c:v>52.194700000000097</c:v>
                </c:pt>
                <c:pt idx="839">
                  <c:v>52.194700000000097</c:v>
                </c:pt>
                <c:pt idx="840">
                  <c:v>52.194700000000097</c:v>
                </c:pt>
                <c:pt idx="841">
                  <c:v>52.194700000000097</c:v>
                </c:pt>
                <c:pt idx="842">
                  <c:v>52.194700000000097</c:v>
                </c:pt>
                <c:pt idx="843">
                  <c:v>52.194700000000097</c:v>
                </c:pt>
                <c:pt idx="844">
                  <c:v>52.194700000000097</c:v>
                </c:pt>
                <c:pt idx="845">
                  <c:v>52.194700000000203</c:v>
                </c:pt>
                <c:pt idx="846">
                  <c:v>52.194700000000203</c:v>
                </c:pt>
                <c:pt idx="847">
                  <c:v>52.194700000000203</c:v>
                </c:pt>
                <c:pt idx="848">
                  <c:v>52.194700000000203</c:v>
                </c:pt>
                <c:pt idx="849">
                  <c:v>52.194700000000203</c:v>
                </c:pt>
                <c:pt idx="850">
                  <c:v>52.194700000000203</c:v>
                </c:pt>
                <c:pt idx="851">
                  <c:v>52.194700000000203</c:v>
                </c:pt>
                <c:pt idx="852">
                  <c:v>52.194700000000203</c:v>
                </c:pt>
                <c:pt idx="853">
                  <c:v>52.194700000000203</c:v>
                </c:pt>
                <c:pt idx="854">
                  <c:v>52.194700000000203</c:v>
                </c:pt>
                <c:pt idx="855">
                  <c:v>52.194700000000203</c:v>
                </c:pt>
                <c:pt idx="856">
                  <c:v>52.194700000000303</c:v>
                </c:pt>
                <c:pt idx="857">
                  <c:v>52.194700000000303</c:v>
                </c:pt>
                <c:pt idx="858">
                  <c:v>52.194700000000303</c:v>
                </c:pt>
                <c:pt idx="859">
                  <c:v>52.194700000000303</c:v>
                </c:pt>
                <c:pt idx="860">
                  <c:v>52.194700000000303</c:v>
                </c:pt>
                <c:pt idx="861">
                  <c:v>52.194700000000303</c:v>
                </c:pt>
                <c:pt idx="862">
                  <c:v>52.194700000000303</c:v>
                </c:pt>
                <c:pt idx="863">
                  <c:v>52.194700000000303</c:v>
                </c:pt>
                <c:pt idx="864">
                  <c:v>52.194700000000402</c:v>
                </c:pt>
                <c:pt idx="865">
                  <c:v>52.194700000000402</c:v>
                </c:pt>
                <c:pt idx="866">
                  <c:v>52.194700000000402</c:v>
                </c:pt>
                <c:pt idx="867">
                  <c:v>52.194700000000402</c:v>
                </c:pt>
                <c:pt idx="868">
                  <c:v>52.194700000000402</c:v>
                </c:pt>
                <c:pt idx="869">
                  <c:v>52.194700000000502</c:v>
                </c:pt>
                <c:pt idx="870">
                  <c:v>52.194700000000502</c:v>
                </c:pt>
                <c:pt idx="871">
                  <c:v>52.194700000000502</c:v>
                </c:pt>
                <c:pt idx="872">
                  <c:v>52.194700000000502</c:v>
                </c:pt>
                <c:pt idx="873">
                  <c:v>52.194700000000502</c:v>
                </c:pt>
                <c:pt idx="874">
                  <c:v>52.194700000000601</c:v>
                </c:pt>
                <c:pt idx="875">
                  <c:v>52.194700000000601</c:v>
                </c:pt>
                <c:pt idx="876">
                  <c:v>52.194700000000601</c:v>
                </c:pt>
                <c:pt idx="877">
                  <c:v>52.194700000000601</c:v>
                </c:pt>
                <c:pt idx="878">
                  <c:v>52.194700000000701</c:v>
                </c:pt>
                <c:pt idx="879">
                  <c:v>52.194700000000701</c:v>
                </c:pt>
                <c:pt idx="880">
                  <c:v>52.194700000000701</c:v>
                </c:pt>
                <c:pt idx="881">
                  <c:v>52.1947000000008</c:v>
                </c:pt>
                <c:pt idx="882">
                  <c:v>52.1947000000008</c:v>
                </c:pt>
                <c:pt idx="883">
                  <c:v>52.1947000000008</c:v>
                </c:pt>
                <c:pt idx="884">
                  <c:v>52.1947000000009</c:v>
                </c:pt>
                <c:pt idx="885">
                  <c:v>52.1947000000009</c:v>
                </c:pt>
                <c:pt idx="886">
                  <c:v>52.194700000000999</c:v>
                </c:pt>
                <c:pt idx="887">
                  <c:v>52.194700000000999</c:v>
                </c:pt>
                <c:pt idx="888">
                  <c:v>52.194700000000999</c:v>
                </c:pt>
                <c:pt idx="889">
                  <c:v>52.194700000001099</c:v>
                </c:pt>
                <c:pt idx="890">
                  <c:v>52.194700000001099</c:v>
                </c:pt>
                <c:pt idx="891">
                  <c:v>52.194700000001198</c:v>
                </c:pt>
                <c:pt idx="892">
                  <c:v>52.194700000001198</c:v>
                </c:pt>
                <c:pt idx="893">
                  <c:v>52.194700000001298</c:v>
                </c:pt>
                <c:pt idx="894">
                  <c:v>52.194700000001397</c:v>
                </c:pt>
                <c:pt idx="895">
                  <c:v>52.194700000001397</c:v>
                </c:pt>
                <c:pt idx="896">
                  <c:v>52.194700000001497</c:v>
                </c:pt>
                <c:pt idx="897">
                  <c:v>52.194700000001603</c:v>
                </c:pt>
                <c:pt idx="898">
                  <c:v>52.194700000001603</c:v>
                </c:pt>
                <c:pt idx="899">
                  <c:v>52.194700000001703</c:v>
                </c:pt>
                <c:pt idx="900">
                  <c:v>52.194700000001802</c:v>
                </c:pt>
                <c:pt idx="901">
                  <c:v>52.194700000001902</c:v>
                </c:pt>
                <c:pt idx="902">
                  <c:v>52.194700000001902</c:v>
                </c:pt>
                <c:pt idx="903">
                  <c:v>52.194700000002001</c:v>
                </c:pt>
                <c:pt idx="904">
                  <c:v>52.194700000002101</c:v>
                </c:pt>
                <c:pt idx="905">
                  <c:v>52.1947000000022</c:v>
                </c:pt>
                <c:pt idx="906">
                  <c:v>52.1947000000023</c:v>
                </c:pt>
                <c:pt idx="907">
                  <c:v>52.194700000002399</c:v>
                </c:pt>
                <c:pt idx="908">
                  <c:v>52.194700000002499</c:v>
                </c:pt>
                <c:pt idx="909">
                  <c:v>52.194700000002598</c:v>
                </c:pt>
                <c:pt idx="910">
                  <c:v>52.194700000002797</c:v>
                </c:pt>
                <c:pt idx="911">
                  <c:v>52.194700000002904</c:v>
                </c:pt>
                <c:pt idx="912">
                  <c:v>52.194700000003003</c:v>
                </c:pt>
                <c:pt idx="913">
                  <c:v>52.194700000003103</c:v>
                </c:pt>
                <c:pt idx="914">
                  <c:v>52.194700000003301</c:v>
                </c:pt>
                <c:pt idx="915">
                  <c:v>52.194700000003401</c:v>
                </c:pt>
                <c:pt idx="916">
                  <c:v>52.1947000000036</c:v>
                </c:pt>
                <c:pt idx="917">
                  <c:v>52.194700000003699</c:v>
                </c:pt>
                <c:pt idx="918">
                  <c:v>52.194700000003898</c:v>
                </c:pt>
                <c:pt idx="919">
                  <c:v>52.194700000004097</c:v>
                </c:pt>
                <c:pt idx="920">
                  <c:v>52.194700000004303</c:v>
                </c:pt>
                <c:pt idx="921">
                  <c:v>52.194700000004502</c:v>
                </c:pt>
                <c:pt idx="922">
                  <c:v>52.194700000004701</c:v>
                </c:pt>
                <c:pt idx="923">
                  <c:v>52.1947000000049</c:v>
                </c:pt>
                <c:pt idx="924">
                  <c:v>52.194700000005099</c:v>
                </c:pt>
                <c:pt idx="925">
                  <c:v>52.194700000005298</c:v>
                </c:pt>
                <c:pt idx="926">
                  <c:v>52.194700000005597</c:v>
                </c:pt>
                <c:pt idx="927">
                  <c:v>52.194700000005803</c:v>
                </c:pt>
                <c:pt idx="928">
                  <c:v>52.194700000006101</c:v>
                </c:pt>
                <c:pt idx="929">
                  <c:v>52.1947000000063</c:v>
                </c:pt>
                <c:pt idx="930">
                  <c:v>52.194700000006598</c:v>
                </c:pt>
                <c:pt idx="931">
                  <c:v>52.194700000006897</c:v>
                </c:pt>
                <c:pt idx="932">
                  <c:v>52.194700000007202</c:v>
                </c:pt>
                <c:pt idx="933">
                  <c:v>52.1947000000076</c:v>
                </c:pt>
                <c:pt idx="934">
                  <c:v>52.194700000007899</c:v>
                </c:pt>
                <c:pt idx="935">
                  <c:v>52.194700000008197</c:v>
                </c:pt>
                <c:pt idx="936">
                  <c:v>52.194700000008602</c:v>
                </c:pt>
                <c:pt idx="937">
                  <c:v>52.194700000009</c:v>
                </c:pt>
                <c:pt idx="938">
                  <c:v>52.194700000009398</c:v>
                </c:pt>
                <c:pt idx="939">
                  <c:v>52.194700000009803</c:v>
                </c:pt>
                <c:pt idx="940">
                  <c:v>52.1947000000103</c:v>
                </c:pt>
                <c:pt idx="941">
                  <c:v>52.194700000010698</c:v>
                </c:pt>
                <c:pt idx="942">
                  <c:v>52.194700000011203</c:v>
                </c:pt>
                <c:pt idx="943">
                  <c:v>52.1947000000117</c:v>
                </c:pt>
                <c:pt idx="944">
                  <c:v>52.194700000012197</c:v>
                </c:pt>
                <c:pt idx="945">
                  <c:v>52.194700000012801</c:v>
                </c:pt>
                <c:pt idx="946">
                  <c:v>52.194700000013398</c:v>
                </c:pt>
                <c:pt idx="947">
                  <c:v>52.194700000014002</c:v>
                </c:pt>
                <c:pt idx="948">
                  <c:v>52.194700000014599</c:v>
                </c:pt>
                <c:pt idx="949">
                  <c:v>52.194700000015303</c:v>
                </c:pt>
                <c:pt idx="950">
                  <c:v>52.194700000015899</c:v>
                </c:pt>
                <c:pt idx="951">
                  <c:v>52.194700000016702</c:v>
                </c:pt>
                <c:pt idx="952">
                  <c:v>52.194700000017399</c:v>
                </c:pt>
                <c:pt idx="953">
                  <c:v>52.194700000018202</c:v>
                </c:pt>
                <c:pt idx="954">
                  <c:v>52.194700000018997</c:v>
                </c:pt>
                <c:pt idx="955">
                  <c:v>52.1947000000198</c:v>
                </c:pt>
                <c:pt idx="956">
                  <c:v>52.194700000020703</c:v>
                </c:pt>
                <c:pt idx="957">
                  <c:v>52.194700000021697</c:v>
                </c:pt>
                <c:pt idx="958">
                  <c:v>52.1947000000226</c:v>
                </c:pt>
                <c:pt idx="959">
                  <c:v>52.194700000023701</c:v>
                </c:pt>
                <c:pt idx="960">
                  <c:v>52.194700000024703</c:v>
                </c:pt>
                <c:pt idx="961">
                  <c:v>52.194700000025797</c:v>
                </c:pt>
                <c:pt idx="962">
                  <c:v>52.194700000026998</c:v>
                </c:pt>
                <c:pt idx="963">
                  <c:v>52.194700000028199</c:v>
                </c:pt>
                <c:pt idx="964">
                  <c:v>52.194700000029499</c:v>
                </c:pt>
                <c:pt idx="965">
                  <c:v>52.194700000030799</c:v>
                </c:pt>
                <c:pt idx="966">
                  <c:v>52.194700000032199</c:v>
                </c:pt>
                <c:pt idx="967">
                  <c:v>52.194700000033599</c:v>
                </c:pt>
                <c:pt idx="968">
                  <c:v>52.194700000035098</c:v>
                </c:pt>
                <c:pt idx="969">
                  <c:v>52.194700000036697</c:v>
                </c:pt>
                <c:pt idx="970">
                  <c:v>52.194700000038303</c:v>
                </c:pt>
                <c:pt idx="971">
                  <c:v>52.1947000000401</c:v>
                </c:pt>
                <c:pt idx="972">
                  <c:v>52.194700000041898</c:v>
                </c:pt>
                <c:pt idx="973">
                  <c:v>52.194700000043703</c:v>
                </c:pt>
                <c:pt idx="974">
                  <c:v>52.1947000000457</c:v>
                </c:pt>
                <c:pt idx="975">
                  <c:v>52.194700000047703</c:v>
                </c:pt>
                <c:pt idx="976">
                  <c:v>52.194700000049899</c:v>
                </c:pt>
                <c:pt idx="977">
                  <c:v>52.194700000052102</c:v>
                </c:pt>
                <c:pt idx="978">
                  <c:v>52.194700000054503</c:v>
                </c:pt>
                <c:pt idx="979">
                  <c:v>52.194700000056898</c:v>
                </c:pt>
                <c:pt idx="980">
                  <c:v>52.194700000059498</c:v>
                </c:pt>
                <c:pt idx="981">
                  <c:v>52.194700000062099</c:v>
                </c:pt>
                <c:pt idx="982">
                  <c:v>52.194700000064898</c:v>
                </c:pt>
                <c:pt idx="983">
                  <c:v>52.194700000067797</c:v>
                </c:pt>
                <c:pt idx="984">
                  <c:v>52.194700000070902</c:v>
                </c:pt>
                <c:pt idx="985">
                  <c:v>52.194700000074</c:v>
                </c:pt>
                <c:pt idx="986">
                  <c:v>52.194700000077397</c:v>
                </c:pt>
                <c:pt idx="987">
                  <c:v>52.1947000000808</c:v>
                </c:pt>
                <c:pt idx="988">
                  <c:v>52.194700000084502</c:v>
                </c:pt>
                <c:pt idx="989">
                  <c:v>52.194700000088297</c:v>
                </c:pt>
                <c:pt idx="990">
                  <c:v>52.194700000092197</c:v>
                </c:pt>
                <c:pt idx="991">
                  <c:v>52.194700000096397</c:v>
                </c:pt>
                <c:pt idx="992">
                  <c:v>52.194700000100703</c:v>
                </c:pt>
                <c:pt idx="993">
                  <c:v>52.1947000001052</c:v>
                </c:pt>
                <c:pt idx="994">
                  <c:v>52.194700000109897</c:v>
                </c:pt>
                <c:pt idx="995">
                  <c:v>52.1947000001148</c:v>
                </c:pt>
                <c:pt idx="996">
                  <c:v>52.194700000120001</c:v>
                </c:pt>
                <c:pt idx="997">
                  <c:v>52.194700000125401</c:v>
                </c:pt>
                <c:pt idx="998">
                  <c:v>52.194700000131</c:v>
                </c:pt>
                <c:pt idx="999">
                  <c:v>52.194700000136898</c:v>
                </c:pt>
                <c:pt idx="1000">
                  <c:v>52.194700000143001</c:v>
                </c:pt>
                <c:pt idx="1001">
                  <c:v>52.194700000149403</c:v>
                </c:pt>
                <c:pt idx="1002">
                  <c:v>52.194700000156097</c:v>
                </c:pt>
                <c:pt idx="1003">
                  <c:v>52.194700000163103</c:v>
                </c:pt>
                <c:pt idx="1004">
                  <c:v>52.194700000170499</c:v>
                </c:pt>
                <c:pt idx="1005">
                  <c:v>52.194700000178102</c:v>
                </c:pt>
                <c:pt idx="1006">
                  <c:v>52.194700000186103</c:v>
                </c:pt>
                <c:pt idx="1007">
                  <c:v>52.194700000194402</c:v>
                </c:pt>
                <c:pt idx="1008">
                  <c:v>52.194700000203198</c:v>
                </c:pt>
                <c:pt idx="1009">
                  <c:v>52.1947000002123</c:v>
                </c:pt>
                <c:pt idx="1010">
                  <c:v>52.1947000002218</c:v>
                </c:pt>
                <c:pt idx="1011">
                  <c:v>52.194700000231798</c:v>
                </c:pt>
                <c:pt idx="1012">
                  <c:v>52.1947000002422</c:v>
                </c:pt>
                <c:pt idx="1013">
                  <c:v>52.194700000253</c:v>
                </c:pt>
                <c:pt idx="1014">
                  <c:v>52.194700000264397</c:v>
                </c:pt>
                <c:pt idx="1015">
                  <c:v>52.1947000002762</c:v>
                </c:pt>
                <c:pt idx="1016">
                  <c:v>52.194700000288599</c:v>
                </c:pt>
                <c:pt idx="1017">
                  <c:v>52.194700000301602</c:v>
                </c:pt>
                <c:pt idx="1018">
                  <c:v>52.194700000315102</c:v>
                </c:pt>
                <c:pt idx="1019">
                  <c:v>52.194700000329199</c:v>
                </c:pt>
                <c:pt idx="1020">
                  <c:v>52.194700000344</c:v>
                </c:pt>
                <c:pt idx="1021">
                  <c:v>52.194700000359397</c:v>
                </c:pt>
                <c:pt idx="1022">
                  <c:v>52.194700000375597</c:v>
                </c:pt>
                <c:pt idx="1023">
                  <c:v>52.194700000392402</c:v>
                </c:pt>
                <c:pt idx="1024">
                  <c:v>52.194700000410002</c:v>
                </c:pt>
                <c:pt idx="1025">
                  <c:v>52.194700000428398</c:v>
                </c:pt>
                <c:pt idx="1026">
                  <c:v>52.194700000447597</c:v>
                </c:pt>
                <c:pt idx="1027">
                  <c:v>52.194700000467698</c:v>
                </c:pt>
                <c:pt idx="1028">
                  <c:v>52.194700000488702</c:v>
                </c:pt>
                <c:pt idx="1029">
                  <c:v>52.194700000510601</c:v>
                </c:pt>
                <c:pt idx="1030">
                  <c:v>52.194700000533501</c:v>
                </c:pt>
                <c:pt idx="1031">
                  <c:v>52.194700000557397</c:v>
                </c:pt>
                <c:pt idx="1032">
                  <c:v>52.1947000005825</c:v>
                </c:pt>
                <c:pt idx="1033">
                  <c:v>52.194700000608599</c:v>
                </c:pt>
                <c:pt idx="1034">
                  <c:v>52.194700000635898</c:v>
                </c:pt>
                <c:pt idx="1035">
                  <c:v>52.194700000664398</c:v>
                </c:pt>
                <c:pt idx="1036">
                  <c:v>52.194700000694198</c:v>
                </c:pt>
                <c:pt idx="1037">
                  <c:v>52.194700000725398</c:v>
                </c:pt>
                <c:pt idx="1038">
                  <c:v>52.194700000757898</c:v>
                </c:pt>
                <c:pt idx="1039">
                  <c:v>52.194700000791897</c:v>
                </c:pt>
                <c:pt idx="1040">
                  <c:v>52.194700000827403</c:v>
                </c:pt>
                <c:pt idx="1041">
                  <c:v>52.194700000864501</c:v>
                </c:pt>
                <c:pt idx="1042">
                  <c:v>52.194700000903303</c:v>
                </c:pt>
                <c:pt idx="1043">
                  <c:v>52.194700000943797</c:v>
                </c:pt>
                <c:pt idx="1044">
                  <c:v>52.194700000986202</c:v>
                </c:pt>
                <c:pt idx="1045">
                  <c:v>52.194700001030398</c:v>
                </c:pt>
                <c:pt idx="1046">
                  <c:v>52.194700001076697</c:v>
                </c:pt>
                <c:pt idx="1047">
                  <c:v>52.194700001125</c:v>
                </c:pt>
                <c:pt idx="1048">
                  <c:v>52.194700001175399</c:v>
                </c:pt>
                <c:pt idx="1049">
                  <c:v>52.194700001228099</c:v>
                </c:pt>
                <c:pt idx="1050">
                  <c:v>52.194700001283202</c:v>
                </c:pt>
                <c:pt idx="1051">
                  <c:v>52.194700001340799</c:v>
                </c:pt>
                <c:pt idx="1052">
                  <c:v>52.194700001401003</c:v>
                </c:pt>
                <c:pt idx="1053">
                  <c:v>52.194700001463801</c:v>
                </c:pt>
                <c:pt idx="1054">
                  <c:v>52.194700001529498</c:v>
                </c:pt>
                <c:pt idx="1055">
                  <c:v>52.1947000015981</c:v>
                </c:pt>
                <c:pt idx="1056">
                  <c:v>52.194700001669801</c:v>
                </c:pt>
                <c:pt idx="1057">
                  <c:v>52.1947000017447</c:v>
                </c:pt>
                <c:pt idx="1058">
                  <c:v>52.194700001822902</c:v>
                </c:pt>
                <c:pt idx="1059">
                  <c:v>52.1947000019047</c:v>
                </c:pt>
                <c:pt idx="1060">
                  <c:v>52.1947000019901</c:v>
                </c:pt>
                <c:pt idx="1061">
                  <c:v>52.194700002079401</c:v>
                </c:pt>
                <c:pt idx="1062">
                  <c:v>52.194700002172702</c:v>
                </c:pt>
                <c:pt idx="1063">
                  <c:v>52.194700002270203</c:v>
                </c:pt>
                <c:pt idx="1064">
                  <c:v>52.194700002372002</c:v>
                </c:pt>
                <c:pt idx="1065">
                  <c:v>52.194700002478399</c:v>
                </c:pt>
                <c:pt idx="1066">
                  <c:v>52.194700002589599</c:v>
                </c:pt>
                <c:pt idx="1067">
                  <c:v>52.194700002705702</c:v>
                </c:pt>
                <c:pt idx="1068">
                  <c:v>52.194700002827098</c:v>
                </c:pt>
                <c:pt idx="1069">
                  <c:v>52.194700002953901</c:v>
                </c:pt>
                <c:pt idx="1070">
                  <c:v>52.194700003086403</c:v>
                </c:pt>
                <c:pt idx="1071">
                  <c:v>52.194700003224902</c:v>
                </c:pt>
                <c:pt idx="1072">
                  <c:v>52.194700003369498</c:v>
                </c:pt>
                <c:pt idx="1073">
                  <c:v>52.194700003520701</c:v>
                </c:pt>
                <c:pt idx="1074">
                  <c:v>52.194700003678598</c:v>
                </c:pt>
                <c:pt idx="1075">
                  <c:v>52.1947000038436</c:v>
                </c:pt>
                <c:pt idx="1076">
                  <c:v>52.194700004016099</c:v>
                </c:pt>
                <c:pt idx="1077">
                  <c:v>52.1947000041962</c:v>
                </c:pt>
                <c:pt idx="1078">
                  <c:v>52.194700004384401</c:v>
                </c:pt>
                <c:pt idx="1079">
                  <c:v>52.194700004581101</c:v>
                </c:pt>
                <c:pt idx="1080">
                  <c:v>52.194700004786597</c:v>
                </c:pt>
                <c:pt idx="1081">
                  <c:v>52.194700005001302</c:v>
                </c:pt>
                <c:pt idx="1082">
                  <c:v>52.194700005225599</c:v>
                </c:pt>
                <c:pt idx="1083">
                  <c:v>52.194700005460099</c:v>
                </c:pt>
                <c:pt idx="1084">
                  <c:v>52.194700005705002</c:v>
                </c:pt>
                <c:pt idx="1085">
                  <c:v>52.194700005960897</c:v>
                </c:pt>
                <c:pt idx="1086">
                  <c:v>52.194700006228302</c:v>
                </c:pt>
                <c:pt idx="1087">
                  <c:v>52.194700006507603</c:v>
                </c:pt>
                <c:pt idx="1088">
                  <c:v>52.194700006799501</c:v>
                </c:pt>
                <c:pt idx="1089">
                  <c:v>52.194700007104501</c:v>
                </c:pt>
                <c:pt idx="1090">
                  <c:v>52.194700007423201</c:v>
                </c:pt>
                <c:pt idx="1091">
                  <c:v>52.194700007756197</c:v>
                </c:pt>
                <c:pt idx="1092">
                  <c:v>52.1947000081041</c:v>
                </c:pt>
                <c:pt idx="1093">
                  <c:v>52.194700008467599</c:v>
                </c:pt>
                <c:pt idx="1094">
                  <c:v>52.194700008847398</c:v>
                </c:pt>
                <c:pt idx="1095">
                  <c:v>52.194700009244301</c:v>
                </c:pt>
                <c:pt idx="1096">
                  <c:v>52.194700009658902</c:v>
                </c:pt>
                <c:pt idx="1097">
                  <c:v>52.194700010092198</c:v>
                </c:pt>
                <c:pt idx="1098">
                  <c:v>52.194700010544899</c:v>
                </c:pt>
                <c:pt idx="1099">
                  <c:v>52.1947000110179</c:v>
                </c:pt>
                <c:pt idx="1100">
                  <c:v>52.194700011512097</c:v>
                </c:pt>
                <c:pt idx="1101">
                  <c:v>52.194700012028399</c:v>
                </c:pt>
                <c:pt idx="1102">
                  <c:v>52.1947000125679</c:v>
                </c:pt>
                <c:pt idx="1103">
                  <c:v>52.194700013131701</c:v>
                </c:pt>
                <c:pt idx="1104">
                  <c:v>52.194700013720698</c:v>
                </c:pt>
                <c:pt idx="1105">
                  <c:v>52.1947000143361</c:v>
                </c:pt>
                <c:pt idx="1106">
                  <c:v>52.194700014979098</c:v>
                </c:pt>
                <c:pt idx="1107">
                  <c:v>52.194700015651001</c:v>
                </c:pt>
                <c:pt idx="1108">
                  <c:v>52.194700016353003</c:v>
                </c:pt>
                <c:pt idx="1109">
                  <c:v>52.194700017086497</c:v>
                </c:pt>
                <c:pt idx="1110">
                  <c:v>52.194700017852902</c:v>
                </c:pt>
                <c:pt idx="1111">
                  <c:v>52.194700018653599</c:v>
                </c:pt>
                <c:pt idx="1112">
                  <c:v>52.194700019490298</c:v>
                </c:pt>
                <c:pt idx="1113">
                  <c:v>52.1947000203645</c:v>
                </c:pt>
                <c:pt idx="1114">
                  <c:v>52.194700021277903</c:v>
                </c:pt>
                <c:pt idx="1115">
                  <c:v>52.194700022232198</c:v>
                </c:pt>
                <c:pt idx="1116">
                  <c:v>52.194700023229402</c:v>
                </c:pt>
                <c:pt idx="1117">
                  <c:v>52.194700024271299</c:v>
                </c:pt>
                <c:pt idx="1118">
                  <c:v>52.1947000253599</c:v>
                </c:pt>
                <c:pt idx="1119">
                  <c:v>52.194700026497301</c:v>
                </c:pt>
                <c:pt idx="1120">
                  <c:v>52.194700027685698</c:v>
                </c:pt>
                <c:pt idx="1121">
                  <c:v>52.1947000289275</c:v>
                </c:pt>
                <c:pt idx="1122">
                  <c:v>52.194700030224901</c:v>
                </c:pt>
                <c:pt idx="1123">
                  <c:v>52.194700031580503</c:v>
                </c:pt>
                <c:pt idx="1124">
                  <c:v>52.194700032996899</c:v>
                </c:pt>
                <c:pt idx="1125">
                  <c:v>52.194700034476902</c:v>
                </c:pt>
                <c:pt idx="1126">
                  <c:v>52.1947000360231</c:v>
                </c:pt>
                <c:pt idx="1127">
                  <c:v>52.194700037638803</c:v>
                </c:pt>
                <c:pt idx="1128">
                  <c:v>52.194700039326897</c:v>
                </c:pt>
                <c:pt idx="1129">
                  <c:v>52.194700041090698</c:v>
                </c:pt>
                <c:pt idx="1130">
                  <c:v>52.194700042933597</c:v>
                </c:pt>
                <c:pt idx="1131">
                  <c:v>52.194700044859097</c:v>
                </c:pt>
                <c:pt idx="1132">
                  <c:v>52.194700046870999</c:v>
                </c:pt>
                <c:pt idx="1133">
                  <c:v>52.194700048973097</c:v>
                </c:pt>
                <c:pt idx="1134">
                  <c:v>52.194700051169399</c:v>
                </c:pt>
                <c:pt idx="1135">
                  <c:v>52.194700053464302</c:v>
                </c:pt>
                <c:pt idx="1136">
                  <c:v>52.1947000558621</c:v>
                </c:pt>
                <c:pt idx="1137">
                  <c:v>52.194700058367303</c:v>
                </c:pt>
                <c:pt idx="1138">
                  <c:v>52.194700060984999</c:v>
                </c:pt>
                <c:pt idx="1139">
                  <c:v>52.194700063719999</c:v>
                </c:pt>
                <c:pt idx="1140">
                  <c:v>52.194700066577603</c:v>
                </c:pt>
                <c:pt idx="1141">
                  <c:v>52.194700069563403</c:v>
                </c:pt>
                <c:pt idx="1142">
                  <c:v>52.194700072683098</c:v>
                </c:pt>
                <c:pt idx="1143">
                  <c:v>52.194700075942599</c:v>
                </c:pt>
                <c:pt idx="1144">
                  <c:v>52.194700079348301</c:v>
                </c:pt>
                <c:pt idx="1145">
                  <c:v>52.194700082906799</c:v>
                </c:pt>
                <c:pt idx="1146">
                  <c:v>52.194700086624799</c:v>
                </c:pt>
                <c:pt idx="1147">
                  <c:v>52.1947000905095</c:v>
                </c:pt>
                <c:pt idx="1148">
                  <c:v>52.194700094568297</c:v>
                </c:pt>
                <c:pt idx="1149">
                  <c:v>52.1947000988092</c:v>
                </c:pt>
                <c:pt idx="1150">
                  <c:v>52.194700103240201</c:v>
                </c:pt>
                <c:pt idx="1151">
                  <c:v>52.194700107869899</c:v>
                </c:pt>
                <c:pt idx="1152">
                  <c:v>52.194700112707203</c:v>
                </c:pt>
                <c:pt idx="1153">
                  <c:v>52.1947001177614</c:v>
                </c:pt>
                <c:pt idx="1154">
                  <c:v>52.194700123042097</c:v>
                </c:pt>
                <c:pt idx="1155">
                  <c:v>52.194700128559703</c:v>
                </c:pt>
                <c:pt idx="1156">
                  <c:v>52.194700134324599</c:v>
                </c:pt>
                <c:pt idx="1157">
                  <c:v>52.194700140347997</c:v>
                </c:pt>
                <c:pt idx="1158">
                  <c:v>52.194700146641402</c:v>
                </c:pt>
                <c:pt idx="1159">
                  <c:v>52.194700153216999</c:v>
                </c:pt>
                <c:pt idx="1160">
                  <c:v>52.1947001600874</c:v>
                </c:pt>
                <c:pt idx="1161">
                  <c:v>52.1947001672659</c:v>
                </c:pt>
                <c:pt idx="1162">
                  <c:v>52.194700174766098</c:v>
                </c:pt>
                <c:pt idx="1163">
                  <c:v>52.194700182602602</c:v>
                </c:pt>
                <c:pt idx="1164">
                  <c:v>52.1947001907904</c:v>
                </c:pt>
                <c:pt idx="1165">
                  <c:v>52.194700199345299</c:v>
                </c:pt>
                <c:pt idx="1166">
                  <c:v>52.194700208283699</c:v>
                </c:pt>
                <c:pt idx="1167">
                  <c:v>52.194700217622902</c:v>
                </c:pt>
                <c:pt idx="1168">
                  <c:v>52.1947002273807</c:v>
                </c:pt>
                <c:pt idx="1169">
                  <c:v>52.194700237575901</c:v>
                </c:pt>
                <c:pt idx="1170">
                  <c:v>52.194700248228102</c:v>
                </c:pt>
                <c:pt idx="1171">
                  <c:v>52.194700259357901</c:v>
                </c:pt>
                <c:pt idx="1172">
                  <c:v>52.194700270986601</c:v>
                </c:pt>
                <c:pt idx="1173">
                  <c:v>52.194700283136498</c:v>
                </c:pt>
                <c:pt idx="1174">
                  <c:v>52.194700295831097</c:v>
                </c:pt>
                <c:pt idx="1175">
                  <c:v>52.194700309094799</c:v>
                </c:pt>
                <c:pt idx="1176">
                  <c:v>52.194700322952997</c:v>
                </c:pt>
                <c:pt idx="1177">
                  <c:v>52.194700337432302</c:v>
                </c:pt>
                <c:pt idx="1178">
                  <c:v>52.194700352560702</c:v>
                </c:pt>
                <c:pt idx="1179">
                  <c:v>52.194700368367201</c:v>
                </c:pt>
                <c:pt idx="1180">
                  <c:v>52.194700384882097</c:v>
                </c:pt>
                <c:pt idx="1181">
                  <c:v>52.1947004021374</c:v>
                </c:pt>
                <c:pt idx="1182">
                  <c:v>52.194700420165901</c:v>
                </c:pt>
                <c:pt idx="1183">
                  <c:v>52.194700439002602</c:v>
                </c:pt>
                <c:pt idx="1184">
                  <c:v>52.194700458683499</c:v>
                </c:pt>
                <c:pt idx="1185">
                  <c:v>52.194700479246499</c:v>
                </c:pt>
                <c:pt idx="1186">
                  <c:v>52.194700500731102</c:v>
                </c:pt>
                <c:pt idx="1187">
                  <c:v>52.194700523178497</c:v>
                </c:pt>
                <c:pt idx="1188">
                  <c:v>52.194700546631999</c:v>
                </c:pt>
                <c:pt idx="1189">
                  <c:v>52.1947005711367</c:v>
                </c:pt>
                <c:pt idx="1190">
                  <c:v>52.194700596739402</c:v>
                </c:pt>
                <c:pt idx="1191">
                  <c:v>52.194700623489602</c:v>
                </c:pt>
                <c:pt idx="1192">
                  <c:v>52.194700651438602</c:v>
                </c:pt>
                <c:pt idx="1193">
                  <c:v>52.194700680640103</c:v>
                </c:pt>
                <c:pt idx="1194">
                  <c:v>52.194700711150098</c:v>
                </c:pt>
                <c:pt idx="1195">
                  <c:v>52.194700743027397</c:v>
                </c:pt>
                <c:pt idx="1196">
                  <c:v>52.1947007763331</c:v>
                </c:pt>
                <c:pt idx="1197">
                  <c:v>52.194700811131199</c:v>
                </c:pt>
                <c:pt idx="1198">
                  <c:v>52.194700847488697</c:v>
                </c:pt>
                <c:pt idx="1199">
                  <c:v>52.1947008854752</c:v>
                </c:pt>
                <c:pt idx="1200">
                  <c:v>52.1947009251639</c:v>
                </c:pt>
                <c:pt idx="1201">
                  <c:v>52.194700966630798</c:v>
                </c:pt>
                <c:pt idx="1202">
                  <c:v>52.1947010099558</c:v>
                </c:pt>
                <c:pt idx="1203">
                  <c:v>52.194701055221898</c:v>
                </c:pt>
                <c:pt idx="1204">
                  <c:v>52.194701102516099</c:v>
                </c:pt>
                <c:pt idx="1205">
                  <c:v>52.194701151929301</c:v>
                </c:pt>
                <c:pt idx="1206">
                  <c:v>52.194701203556299</c:v>
                </c:pt>
                <c:pt idx="1207">
                  <c:v>52.194701257496099</c:v>
                </c:pt>
                <c:pt idx="1208">
                  <c:v>52.194701313852597</c:v>
                </c:pt>
                <c:pt idx="1209">
                  <c:v>52.194701372733803</c:v>
                </c:pt>
                <c:pt idx="1210">
                  <c:v>52.194701434252899</c:v>
                </c:pt>
                <c:pt idx="1211">
                  <c:v>52.194701498527699</c:v>
                </c:pt>
                <c:pt idx="1212">
                  <c:v>52.194701565681903</c:v>
                </c:pt>
                <c:pt idx="1213">
                  <c:v>52.194701635844197</c:v>
                </c:pt>
                <c:pt idx="1214">
                  <c:v>52.194701709149498</c:v>
                </c:pt>
                <c:pt idx="1215">
                  <c:v>52.194701785738403</c:v>
                </c:pt>
                <c:pt idx="1216">
                  <c:v>52.1947018657577</c:v>
                </c:pt>
                <c:pt idx="1217">
                  <c:v>52.194701949361303</c:v>
                </c:pt>
                <c:pt idx="1218">
                  <c:v>52.194702036709401</c:v>
                </c:pt>
                <c:pt idx="1219">
                  <c:v>52.194702127969798</c:v>
                </c:pt>
                <c:pt idx="1220">
                  <c:v>52.194702223317599</c:v>
                </c:pt>
                <c:pt idx="1221">
                  <c:v>52.194702322935598</c:v>
                </c:pt>
                <c:pt idx="1222">
                  <c:v>52.194702427015002</c:v>
                </c:pt>
                <c:pt idx="1223">
                  <c:v>52.194702535755503</c:v>
                </c:pt>
                <c:pt idx="1224">
                  <c:v>52.194702649365901</c:v>
                </c:pt>
                <c:pt idx="1225">
                  <c:v>52.194702768063799</c:v>
                </c:pt>
                <c:pt idx="1226">
                  <c:v>52.194702892077103</c:v>
                </c:pt>
                <c:pt idx="1227">
                  <c:v>52.194703021643498</c:v>
                </c:pt>
                <c:pt idx="1228">
                  <c:v>52.194703157011702</c:v>
                </c:pt>
                <c:pt idx="1229">
                  <c:v>52.194703298441198</c:v>
                </c:pt>
                <c:pt idx="1230">
                  <c:v>52.194703446203299</c:v>
                </c:pt>
                <c:pt idx="1231">
                  <c:v>52.1947036005812</c:v>
                </c:pt>
                <c:pt idx="1232">
                  <c:v>52.194703761870997</c:v>
                </c:pt>
                <c:pt idx="1233">
                  <c:v>52.194703930381898</c:v>
                </c:pt>
                <c:pt idx="1234">
                  <c:v>52.194704106436902</c:v>
                </c:pt>
                <c:pt idx="1235">
                  <c:v>52.1947042903736</c:v>
                </c:pt>
                <c:pt idx="1236">
                  <c:v>52.194704482544701</c:v>
                </c:pt>
                <c:pt idx="1237">
                  <c:v>52.194704683318299</c:v>
                </c:pt>
                <c:pt idx="1238">
                  <c:v>52.194704893079198</c:v>
                </c:pt>
                <c:pt idx="1239">
                  <c:v>52.194705112229499</c:v>
                </c:pt>
                <c:pt idx="1240">
                  <c:v>52.194705341189199</c:v>
                </c:pt>
                <c:pt idx="1241">
                  <c:v>52.194705580396899</c:v>
                </c:pt>
                <c:pt idx="1242">
                  <c:v>52.194705830310902</c:v>
                </c:pt>
                <c:pt idx="1243">
                  <c:v>52.194706091409998</c:v>
                </c:pt>
                <c:pt idx="1244">
                  <c:v>52.194706364194403</c:v>
                </c:pt>
                <c:pt idx="1245">
                  <c:v>52.194706649186699</c:v>
                </c:pt>
                <c:pt idx="1246">
                  <c:v>52.194706946932399</c:v>
                </c:pt>
                <c:pt idx="1247">
                  <c:v>52.194707258002197</c:v>
                </c:pt>
                <c:pt idx="1248">
                  <c:v>52.194707582991498</c:v>
                </c:pt>
                <c:pt idx="1249">
                  <c:v>52.194707922522603</c:v>
                </c:pt>
                <c:pt idx="1250">
                  <c:v>52.194708277245702</c:v>
                </c:pt>
                <c:pt idx="1251">
                  <c:v>52.194708647839697</c:v>
                </c:pt>
                <c:pt idx="1252">
                  <c:v>52.1947090350141</c:v>
                </c:pt>
                <c:pt idx="1253">
                  <c:v>52.194709439510198</c:v>
                </c:pt>
                <c:pt idx="1254">
                  <c:v>52.194709862101902</c:v>
                </c:pt>
                <c:pt idx="1255">
                  <c:v>52.194710303597503</c:v>
                </c:pt>
                <c:pt idx="1256">
                  <c:v>52.194710764842597</c:v>
                </c:pt>
                <c:pt idx="1257">
                  <c:v>52.194711246720203</c:v>
                </c:pt>
                <c:pt idx="1258">
                  <c:v>52.1947117501498</c:v>
                </c:pt>
                <c:pt idx="1259">
                  <c:v>52.194712276097</c:v>
                </c:pt>
                <c:pt idx="1260">
                  <c:v>52.194712825566398</c:v>
                </c:pt>
                <c:pt idx="1261">
                  <c:v>52.194713399610102</c:v>
                </c:pt>
                <c:pt idx="1262">
                  <c:v>52.194713999323703</c:v>
                </c:pt>
                <c:pt idx="1263">
                  <c:v>52.194714625856797</c:v>
                </c:pt>
                <c:pt idx="1264">
                  <c:v>52.194715280404097</c:v>
                </c:pt>
                <c:pt idx="1265">
                  <c:v>52.194715964219697</c:v>
                </c:pt>
                <c:pt idx="1266">
                  <c:v>52.194716678607698</c:v>
                </c:pt>
                <c:pt idx="1267">
                  <c:v>52.194717424935703</c:v>
                </c:pt>
                <c:pt idx="1268">
                  <c:v>52.194718204630398</c:v>
                </c:pt>
                <c:pt idx="1269">
                  <c:v>52.194719019179203</c:v>
                </c:pt>
                <c:pt idx="1270">
                  <c:v>52.1947198701397</c:v>
                </c:pt>
                <c:pt idx="1271">
                  <c:v>52.194720759138399</c:v>
                </c:pt>
                <c:pt idx="1272">
                  <c:v>52.194721687871599</c:v>
                </c:pt>
                <c:pt idx="1273">
                  <c:v>52.194722658112802</c:v>
                </c:pt>
                <c:pt idx="1274">
                  <c:v>52.194723671715998</c:v>
                </c:pt>
                <c:pt idx="1275">
                  <c:v>52.194724730616002</c:v>
                </c:pt>
                <c:pt idx="1276">
                  <c:v>52.194725836833697</c:v>
                </c:pt>
                <c:pt idx="1277">
                  <c:v>52.1947269924826</c:v>
                </c:pt>
                <c:pt idx="1278">
                  <c:v>52.1947281997641</c:v>
                </c:pt>
                <c:pt idx="1279">
                  <c:v>52.194729460986999</c:v>
                </c:pt>
                <c:pt idx="1280">
                  <c:v>52.194730778554401</c:v>
                </c:pt>
                <c:pt idx="1281">
                  <c:v>52.194732154979697</c:v>
                </c:pt>
                <c:pt idx="1282">
                  <c:v>52.194733592890501</c:v>
                </c:pt>
                <c:pt idx="1283">
                  <c:v>52.194735095025699</c:v>
                </c:pt>
                <c:pt idx="1284">
                  <c:v>52.194736664253</c:v>
                </c:pt>
                <c:pt idx="1285">
                  <c:v>52.194738303561699</c:v>
                </c:pt>
                <c:pt idx="1286">
                  <c:v>52.194740016078697</c:v>
                </c:pt>
                <c:pt idx="1287">
                  <c:v>52.194741805065703</c:v>
                </c:pt>
                <c:pt idx="1288">
                  <c:v>52.1947436739338</c:v>
                </c:pt>
                <c:pt idx="1289">
                  <c:v>52.194745626243602</c:v>
                </c:pt>
                <c:pt idx="1290">
                  <c:v>52.194747665710302</c:v>
                </c:pt>
                <c:pt idx="1291">
                  <c:v>52.194749796223597</c:v>
                </c:pt>
                <c:pt idx="1292">
                  <c:v>52.194752021838902</c:v>
                </c:pt>
                <c:pt idx="1293">
                  <c:v>52.194754346790901</c:v>
                </c:pt>
                <c:pt idx="1294">
                  <c:v>52.194756775508999</c:v>
                </c:pt>
                <c:pt idx="1295">
                  <c:v>52.1947593126147</c:v>
                </c:pt>
                <c:pt idx="1296">
                  <c:v>52.194761962937797</c:v>
                </c:pt>
                <c:pt idx="1297">
                  <c:v>52.194764731516102</c:v>
                </c:pt>
                <c:pt idx="1298">
                  <c:v>52.194767623620997</c:v>
                </c:pt>
                <c:pt idx="1299">
                  <c:v>52.194770644749497</c:v>
                </c:pt>
                <c:pt idx="1300">
                  <c:v>52.1947738006509</c:v>
                </c:pt>
                <c:pt idx="1301">
                  <c:v>52.194777097318699</c:v>
                </c:pt>
                <c:pt idx="1302">
                  <c:v>52.194780541024599</c:v>
                </c:pt>
                <c:pt idx="1303">
                  <c:v>52.194784138307902</c:v>
                </c:pt>
                <c:pt idx="1304">
                  <c:v>52.194787896007803</c:v>
                </c:pt>
                <c:pt idx="1305">
                  <c:v>52.194791821262001</c:v>
                </c:pt>
                <c:pt idx="1306">
                  <c:v>52.194795921522797</c:v>
                </c:pt>
                <c:pt idx="1307">
                  <c:v>52.1948002045797</c:v>
                </c:pt>
                <c:pt idx="1308">
                  <c:v>52.194804678556203</c:v>
                </c:pt>
                <c:pt idx="1309">
                  <c:v>52.194809351951598</c:v>
                </c:pt>
                <c:pt idx="1310">
                  <c:v>52.1948142336324</c:v>
                </c:pt>
                <c:pt idx="1311">
                  <c:v>52.194819332857001</c:v>
                </c:pt>
                <c:pt idx="1312">
                  <c:v>52.194824659296003</c:v>
                </c:pt>
                <c:pt idx="1313">
                  <c:v>52.194830223052598</c:v>
                </c:pt>
                <c:pt idx="1314">
                  <c:v>52.194836034673997</c:v>
                </c:pt>
                <c:pt idx="1315">
                  <c:v>52.1948421051735</c:v>
                </c:pt>
                <c:pt idx="1316">
                  <c:v>52.194848446056398</c:v>
                </c:pt>
                <c:pt idx="1317">
                  <c:v>52.194855069329797</c:v>
                </c:pt>
                <c:pt idx="1318">
                  <c:v>52.1948619875443</c:v>
                </c:pt>
                <c:pt idx="1319">
                  <c:v>52.194869213791399</c:v>
                </c:pt>
                <c:pt idx="1320">
                  <c:v>52.194876761757499</c:v>
                </c:pt>
                <c:pt idx="1321">
                  <c:v>52.194884645718901</c:v>
                </c:pt>
                <c:pt idx="1322">
                  <c:v>52.194892880598601</c:v>
                </c:pt>
                <c:pt idx="1323">
                  <c:v>52.194901481966099</c:v>
                </c:pt>
                <c:pt idx="1324">
                  <c:v>52.194910466089503</c:v>
                </c:pt>
                <c:pt idx="1325">
                  <c:v>52.194919849951397</c:v>
                </c:pt>
                <c:pt idx="1326">
                  <c:v>52.194929651281299</c:v>
                </c:pt>
                <c:pt idx="1327">
                  <c:v>52.194939888600501</c:v>
                </c:pt>
                <c:pt idx="1328">
                  <c:v>52.194950581244903</c:v>
                </c:pt>
                <c:pt idx="1329">
                  <c:v>52.194961749405202</c:v>
                </c:pt>
                <c:pt idx="1330">
                  <c:v>52.194973414155001</c:v>
                </c:pt>
                <c:pt idx="1331">
                  <c:v>52.194985597510801</c:v>
                </c:pt>
                <c:pt idx="1332">
                  <c:v>52.194998322454801</c:v>
                </c:pt>
                <c:pt idx="1333">
                  <c:v>52.1950116129766</c:v>
                </c:pt>
                <c:pt idx="1334">
                  <c:v>52.195025494181401</c:v>
                </c:pt>
                <c:pt idx="1335">
                  <c:v>52.195039992119099</c:v>
                </c:pt>
                <c:pt idx="1336">
                  <c:v>52.195055134237798</c:v>
                </c:pt>
                <c:pt idx="1337">
                  <c:v>52.1950709489319</c:v>
                </c:pt>
                <c:pt idx="1338">
                  <c:v>52.1950874660794</c:v>
                </c:pt>
                <c:pt idx="1339">
                  <c:v>52.195104716672603</c:v>
                </c:pt>
                <c:pt idx="1340">
                  <c:v>52.195122733281103</c:v>
                </c:pt>
                <c:pt idx="1341">
                  <c:v>52.1951415496737</c:v>
                </c:pt>
                <c:pt idx="1342">
                  <c:v>52.195161201294503</c:v>
                </c:pt>
                <c:pt idx="1343">
                  <c:v>52.195181725025201</c:v>
                </c:pt>
                <c:pt idx="1344">
                  <c:v>52.195203159482503</c:v>
                </c:pt>
                <c:pt idx="1345">
                  <c:v>52.195225544925698</c:v>
                </c:pt>
                <c:pt idx="1346">
                  <c:v>52.195248923309698</c:v>
                </c:pt>
                <c:pt idx="1347">
                  <c:v>52.195273338549697</c:v>
                </c:pt>
                <c:pt idx="1348">
                  <c:v>52.195298836430602</c:v>
                </c:pt>
                <c:pt idx="1349">
                  <c:v>52.195325464720703</c:v>
                </c:pt>
                <c:pt idx="1350">
                  <c:v>52.195353273402297</c:v>
                </c:pt>
                <c:pt idx="1351">
                  <c:v>52.1953823145816</c:v>
                </c:pt>
                <c:pt idx="1352">
                  <c:v>52.195412642557102</c:v>
                </c:pt>
                <c:pt idx="1353">
                  <c:v>52.195444314175099</c:v>
                </c:pt>
                <c:pt idx="1354">
                  <c:v>52.195477388687998</c:v>
                </c:pt>
                <c:pt idx="1355">
                  <c:v>52.195511927889598</c:v>
                </c:pt>
                <c:pt idx="1356">
                  <c:v>52.195547996436098</c:v>
                </c:pt>
                <c:pt idx="1357">
                  <c:v>52.195585661643399</c:v>
                </c:pt>
                <c:pt idx="1358">
                  <c:v>52.195624993937003</c:v>
                </c:pt>
                <c:pt idx="1359">
                  <c:v>52.195666066711397</c:v>
                </c:pt>
                <c:pt idx="1360">
                  <c:v>52.195708956613402</c:v>
                </c:pt>
                <c:pt idx="1361">
                  <c:v>52.195753743586501</c:v>
                </c:pt>
                <c:pt idx="1362">
                  <c:v>52.1958005112362</c:v>
                </c:pt>
                <c:pt idx="1363">
                  <c:v>52.1958493466283</c:v>
                </c:pt>
                <c:pt idx="1364">
                  <c:v>52.195900340728301</c:v>
                </c:pt>
                <c:pt idx="1365">
                  <c:v>52.195953588397799</c:v>
                </c:pt>
                <c:pt idx="1366">
                  <c:v>52.196009188792502</c:v>
                </c:pt>
                <c:pt idx="1367">
                  <c:v>52.196067245301002</c:v>
                </c:pt>
                <c:pt idx="1368">
                  <c:v>52.196127865679401</c:v>
                </c:pt>
                <c:pt idx="1369">
                  <c:v>52.196191162757799</c:v>
                </c:pt>
                <c:pt idx="1370">
                  <c:v>52.196257253827099</c:v>
                </c:pt>
                <c:pt idx="1371">
                  <c:v>52.196326261643797</c:v>
                </c:pt>
                <c:pt idx="1372">
                  <c:v>52.196398314177202</c:v>
                </c:pt>
                <c:pt idx="1373">
                  <c:v>52.196473544923897</c:v>
                </c:pt>
                <c:pt idx="1374">
                  <c:v>52.196552093161898</c:v>
                </c:pt>
                <c:pt idx="1375">
                  <c:v>52.1966341044456</c:v>
                </c:pt>
                <c:pt idx="1376">
                  <c:v>52.196719730426601</c:v>
                </c:pt>
                <c:pt idx="1377">
                  <c:v>52.196809129359401</c:v>
                </c:pt>
                <c:pt idx="1378">
                  <c:v>52.196902466555997</c:v>
                </c:pt>
                <c:pt idx="1379">
                  <c:v>52.196999914376597</c:v>
                </c:pt>
                <c:pt idx="1380">
                  <c:v>52.197101652534798</c:v>
                </c:pt>
                <c:pt idx="1381">
                  <c:v>52.197207868747398</c:v>
                </c:pt>
                <c:pt idx="1382">
                  <c:v>52.197318758745503</c:v>
                </c:pt>
                <c:pt idx="1383">
                  <c:v>52.197434526870602</c:v>
                </c:pt>
                <c:pt idx="1384">
                  <c:v>52.197555386007998</c:v>
                </c:pt>
                <c:pt idx="1385">
                  <c:v>52.197681558642302</c:v>
                </c:pt>
                <c:pt idx="1386">
                  <c:v>52.1978132766424</c:v>
                </c:pt>
                <c:pt idx="1387">
                  <c:v>52.197950782005499</c:v>
                </c:pt>
                <c:pt idx="1388">
                  <c:v>52.198094326909001</c:v>
                </c:pt>
                <c:pt idx="1389">
                  <c:v>52.198244174859902</c:v>
                </c:pt>
                <c:pt idx="1390">
                  <c:v>52.198400600413201</c:v>
                </c:pt>
                <c:pt idx="1391">
                  <c:v>52.198563889987398</c:v>
                </c:pt>
                <c:pt idx="1392">
                  <c:v>52.198734342434598</c:v>
                </c:pt>
                <c:pt idx="1393">
                  <c:v>52.198912269535199</c:v>
                </c:pt>
                <c:pt idx="1394">
                  <c:v>52.199097996309298</c:v>
                </c:pt>
                <c:pt idx="1395">
                  <c:v>52.199291861930199</c:v>
                </c:pt>
                <c:pt idx="1396">
                  <c:v>52.199494219871603</c:v>
                </c:pt>
                <c:pt idx="1397">
                  <c:v>52.199705439171098</c:v>
                </c:pt>
                <c:pt idx="1398">
                  <c:v>52.199925904410897</c:v>
                </c:pt>
                <c:pt idx="1399">
                  <c:v>52.200156016828601</c:v>
                </c:pt>
                <c:pt idx="1400">
                  <c:v>52.200396194844302</c:v>
                </c:pt>
                <c:pt idx="1401">
                  <c:v>52.200646874704503</c:v>
                </c:pt>
                <c:pt idx="1402">
                  <c:v>52.200908511254802</c:v>
                </c:pt>
                <c:pt idx="1403">
                  <c:v>52.201181579183903</c:v>
                </c:pt>
                <c:pt idx="1404">
                  <c:v>52.2014665730891</c:v>
                </c:pt>
                <c:pt idx="1405">
                  <c:v>52.201764008765899</c:v>
                </c:pt>
                <c:pt idx="1406">
                  <c:v>52.202074424097802</c:v>
                </c:pt>
                <c:pt idx="1407">
                  <c:v>52.202398379975101</c:v>
                </c:pt>
                <c:pt idx="1408">
                  <c:v>52.202736461006097</c:v>
                </c:pt>
                <c:pt idx="1409">
                  <c:v>52.2030892762401</c:v>
                </c:pt>
                <c:pt idx="1410">
                  <c:v>52.203457463191498</c:v>
                </c:pt>
                <c:pt idx="1411">
                  <c:v>52.203841681516998</c:v>
                </c:pt>
                <c:pt idx="1412">
                  <c:v>52.204242623897699</c:v>
                </c:pt>
                <c:pt idx="1413">
                  <c:v>52.204661010633401</c:v>
                </c:pt>
                <c:pt idx="1414">
                  <c:v>52.205097590420699</c:v>
                </c:pt>
                <c:pt idx="1415">
                  <c:v>52.205553147636202</c:v>
                </c:pt>
                <c:pt idx="1416">
                  <c:v>52.206028495658501</c:v>
                </c:pt>
                <c:pt idx="1417">
                  <c:v>52.206524486926298</c:v>
                </c:pt>
                <c:pt idx="1418">
                  <c:v>52.207042004829397</c:v>
                </c:pt>
                <c:pt idx="1419">
                  <c:v>52.2075819726643</c:v>
                </c:pt>
                <c:pt idx="1420">
                  <c:v>52.208145354919601</c:v>
                </c:pt>
                <c:pt idx="1421">
                  <c:v>52.2087331529777</c:v>
                </c:pt>
                <c:pt idx="1422">
                  <c:v>52.2093464117644</c:v>
                </c:pt>
                <c:pt idx="1423">
                  <c:v>52.209986221090602</c:v>
                </c:pt>
                <c:pt idx="1424">
                  <c:v>52.21065371265</c:v>
                </c:pt>
                <c:pt idx="1425">
                  <c:v>52.211350072913199</c:v>
                </c:pt>
                <c:pt idx="1426">
                  <c:v>52.212076530069197</c:v>
                </c:pt>
                <c:pt idx="1427">
                  <c:v>52.212834370087997</c:v>
                </c:pt>
                <c:pt idx="1428">
                  <c:v>52.213624929450702</c:v>
                </c:pt>
                <c:pt idx="1429">
                  <c:v>52.214449599612202</c:v>
                </c:pt>
                <c:pt idx="1430">
                  <c:v>52.215309833278297</c:v>
                </c:pt>
                <c:pt idx="1431">
                  <c:v>52.216207143115803</c:v>
                </c:pt>
                <c:pt idx="1432">
                  <c:v>52.217143100252699</c:v>
                </c:pt>
                <c:pt idx="1433">
                  <c:v>52.218119348832303</c:v>
                </c:pt>
                <c:pt idx="1434">
                  <c:v>52.219137595190098</c:v>
                </c:pt>
                <c:pt idx="1435">
                  <c:v>52.220199617770099</c:v>
                </c:pt>
                <c:pt idx="1436">
                  <c:v>52.221307272605799</c:v>
                </c:pt>
                <c:pt idx="1437">
                  <c:v>52.222462485402502</c:v>
                </c:pt>
                <c:pt idx="1438">
                  <c:v>52.223667268846299</c:v>
                </c:pt>
                <c:pt idx="1439">
                  <c:v>52.224923714799502</c:v>
                </c:pt>
                <c:pt idx="1440">
                  <c:v>52.226234001716897</c:v>
                </c:pt>
                <c:pt idx="1441">
                  <c:v>52.227600397085503</c:v>
                </c:pt>
                <c:pt idx="1442">
                  <c:v>52.229025265338301</c:v>
                </c:pt>
                <c:pt idx="1443">
                  <c:v>52.230511065159398</c:v>
                </c:pt>
                <c:pt idx="1444">
                  <c:v>52.232060355722297</c:v>
                </c:pt>
                <c:pt idx="1445">
                  <c:v>52.233675801335302</c:v>
                </c:pt>
                <c:pt idx="1446">
                  <c:v>52.235360178152597</c:v>
                </c:pt>
                <c:pt idx="1447">
                  <c:v>52.237116369617397</c:v>
                </c:pt>
                <c:pt idx="1448">
                  <c:v>52.238947384796099</c:v>
                </c:pt>
                <c:pt idx="1449">
                  <c:v>52.240856350202897</c:v>
                </c:pt>
                <c:pt idx="1450">
                  <c:v>52.2428465187987</c:v>
                </c:pt>
                <c:pt idx="1451">
                  <c:v>52.244921279434799</c:v>
                </c:pt>
                <c:pt idx="1452">
                  <c:v>52.247084156522199</c:v>
                </c:pt>
                <c:pt idx="1453">
                  <c:v>52.249338815652102</c:v>
                </c:pt>
                <c:pt idx="1454">
                  <c:v>52.251689073572102</c:v>
                </c:pt>
                <c:pt idx="1455">
                  <c:v>52.254138900152</c:v>
                </c:pt>
                <c:pt idx="1456">
                  <c:v>52.256692422371998</c:v>
                </c:pt>
                <c:pt idx="1457">
                  <c:v>52.2593539370069</c:v>
                </c:pt>
                <c:pt idx="1458">
                  <c:v>52.262127910770097</c:v>
                </c:pt>
                <c:pt idx="1459">
                  <c:v>52.2650189912762</c:v>
                </c:pt>
                <c:pt idx="1460">
                  <c:v>52.268032013991501</c:v>
                </c:pt>
                <c:pt idx="1461">
                  <c:v>52.2711720025478</c:v>
                </c:pt>
                <c:pt idx="1462">
                  <c:v>52.274444182546603</c:v>
                </c:pt>
                <c:pt idx="1463">
                  <c:v>52.277853989032501</c:v>
                </c:pt>
                <c:pt idx="1464">
                  <c:v>52.281407074143203</c:v>
                </c:pt>
                <c:pt idx="1465">
                  <c:v>52.285109310180701</c:v>
                </c:pt>
                <c:pt idx="1466">
                  <c:v>52.2889668069541</c:v>
                </c:pt>
                <c:pt idx="1467">
                  <c:v>52.292985910495197</c:v>
                </c:pt>
                <c:pt idx="1468">
                  <c:v>52.297173218499502</c:v>
                </c:pt>
                <c:pt idx="1469">
                  <c:v>52.301535588968697</c:v>
                </c:pt>
                <c:pt idx="1470">
                  <c:v>52.306080151534601</c:v>
                </c:pt>
                <c:pt idx="1471">
                  <c:v>52.310814308954001</c:v>
                </c:pt>
                <c:pt idx="1472">
                  <c:v>52.315745761382402</c:v>
                </c:pt>
                <c:pt idx="1473">
                  <c:v>52.320882503250502</c:v>
                </c:pt>
                <c:pt idx="1474">
                  <c:v>52.3262328378324</c:v>
                </c:pt>
                <c:pt idx="1475">
                  <c:v>52.331805402922598</c:v>
                </c:pt>
                <c:pt idx="1476">
                  <c:v>52.337609154767598</c:v>
                </c:pt>
                <c:pt idx="1477">
                  <c:v>52.3436534100858</c:v>
                </c:pt>
                <c:pt idx="1478">
                  <c:v>52.349947832743098</c:v>
                </c:pt>
                <c:pt idx="1479">
                  <c:v>52.356502471642301</c:v>
                </c:pt>
                <c:pt idx="1480">
                  <c:v>52.363327750095799</c:v>
                </c:pt>
                <c:pt idx="1481">
                  <c:v>52.3704344935352</c:v>
                </c:pt>
                <c:pt idx="1482">
                  <c:v>52.377833946965801</c:v>
                </c:pt>
                <c:pt idx="1483">
                  <c:v>52.385537772665003</c:v>
                </c:pt>
                <c:pt idx="1484">
                  <c:v>52.393558082134099</c:v>
                </c:pt>
                <c:pt idx="1485">
                  <c:v>52.401907451708901</c:v>
                </c:pt>
                <c:pt idx="1486">
                  <c:v>52.410598917574703</c:v>
                </c:pt>
                <c:pt idx="1487">
                  <c:v>52.419646020974902</c:v>
                </c:pt>
                <c:pt idx="1488">
                  <c:v>52.429062803776503</c:v>
                </c:pt>
                <c:pt idx="1489">
                  <c:v>52.438863867557103</c:v>
                </c:pt>
                <c:pt idx="1490">
                  <c:v>52.449064280240897</c:v>
                </c:pt>
                <c:pt idx="1491">
                  <c:v>52.459679746026097</c:v>
                </c:pt>
                <c:pt idx="1492">
                  <c:v>52.470726556758997</c:v>
                </c:pt>
                <c:pt idx="1493">
                  <c:v>52.4822215073699</c:v>
                </c:pt>
                <c:pt idx="1494">
                  <c:v>52.494182128637</c:v>
                </c:pt>
                <c:pt idx="1495">
                  <c:v>52.506626574000599</c:v>
                </c:pt>
                <c:pt idx="1496">
                  <c:v>52.5195735974172</c:v>
                </c:pt>
                <c:pt idx="1497">
                  <c:v>52.533042695446497</c:v>
                </c:pt>
                <c:pt idx="1498">
                  <c:v>52.547054088738001</c:v>
                </c:pt>
                <c:pt idx="1499">
                  <c:v>52.561628667384603</c:v>
                </c:pt>
                <c:pt idx="1500">
                  <c:v>52.576788137605099</c:v>
                </c:pt>
                <c:pt idx="1501">
                  <c:v>52.592554968391298</c:v>
                </c:pt>
                <c:pt idx="1502">
                  <c:v>52.608952438623703</c:v>
                </c:pt>
                <c:pt idx="1503">
                  <c:v>52.626004650523001</c:v>
                </c:pt>
                <c:pt idx="1504">
                  <c:v>52.643736613809203</c:v>
                </c:pt>
                <c:pt idx="1505">
                  <c:v>52.662174118028702</c:v>
                </c:pt>
                <c:pt idx="1506">
                  <c:v>52.681343994913597</c:v>
                </c:pt>
                <c:pt idx="1507">
                  <c:v>52.701273955494401</c:v>
                </c:pt>
                <c:pt idx="1508">
                  <c:v>52.7219926749408</c:v>
                </c:pt>
                <c:pt idx="1509">
                  <c:v>52.743529917984098</c:v>
                </c:pt>
                <c:pt idx="1510">
                  <c:v>52.7659163693979</c:v>
                </c:pt>
                <c:pt idx="1511">
                  <c:v>52.789183870447303</c:v>
                </c:pt>
                <c:pt idx="1512">
                  <c:v>52.813365284588102</c:v>
                </c:pt>
                <c:pt idx="1513">
                  <c:v>52.838494739770098</c:v>
                </c:pt>
                <c:pt idx="1514">
                  <c:v>52.864607376735997</c:v>
                </c:pt>
                <c:pt idx="1515">
                  <c:v>52.891739631236803</c:v>
                </c:pt>
                <c:pt idx="1516">
                  <c:v>52.919929213125201</c:v>
                </c:pt>
                <c:pt idx="1517">
                  <c:v>52.949215002856</c:v>
                </c:pt>
                <c:pt idx="1518">
                  <c:v>52.979637222314501</c:v>
                </c:pt>
                <c:pt idx="1519">
                  <c:v>53.011237531523797</c:v>
                </c:pt>
                <c:pt idx="1520">
                  <c:v>53.044058883216898</c:v>
                </c:pt>
                <c:pt idx="1521">
                  <c:v>53.078145738825498</c:v>
                </c:pt>
                <c:pt idx="1522">
                  <c:v>53.113543919721799</c:v>
                </c:pt>
                <c:pt idx="1523">
                  <c:v>53.150300867472502</c:v>
                </c:pt>
                <c:pt idx="1524">
                  <c:v>53.188465535262502</c:v>
                </c:pt>
                <c:pt idx="1525">
                  <c:v>53.228088441894698</c:v>
                </c:pt>
                <c:pt idx="1526">
                  <c:v>53.269221811832502</c:v>
                </c:pt>
                <c:pt idx="1527">
                  <c:v>53.311919503972398</c:v>
                </c:pt>
                <c:pt idx="1528">
                  <c:v>53.356237108615801</c:v>
                </c:pt>
                <c:pt idx="1529">
                  <c:v>53.402232002837899</c:v>
                </c:pt>
                <c:pt idx="1530">
                  <c:v>53.449963405964397</c:v>
                </c:pt>
                <c:pt idx="1531">
                  <c:v>53.499492390681603</c:v>
                </c:pt>
                <c:pt idx="1532">
                  <c:v>53.550881892167297</c:v>
                </c:pt>
                <c:pt idx="1533">
                  <c:v>53.604196895158999</c:v>
                </c:pt>
                <c:pt idx="1534">
                  <c:v>53.659504399790301</c:v>
                </c:pt>
                <c:pt idx="1535">
                  <c:v>53.716873337662101</c:v>
                </c:pt>
                <c:pt idx="1536">
                  <c:v>53.7763749410665</c:v>
                </c:pt>
                <c:pt idx="1537">
                  <c:v>53.838082477293</c:v>
                </c:pt>
                <c:pt idx="1538">
                  <c:v>53.902071481127201</c:v>
                </c:pt>
                <c:pt idx="1539">
                  <c:v>53.968419759611002</c:v>
                </c:pt>
                <c:pt idx="1540">
                  <c:v>54.0372074881763</c:v>
                </c:pt>
                <c:pt idx="1541">
                  <c:v>54.108517117762602</c:v>
                </c:pt>
                <c:pt idx="1542">
                  <c:v>54.182433609202597</c:v>
                </c:pt>
                <c:pt idx="1543">
                  <c:v>54.259044385264197</c:v>
                </c:pt>
                <c:pt idx="1544">
                  <c:v>54.338439470643003</c:v>
                </c:pt>
                <c:pt idx="1545">
                  <c:v>54.420711342389801</c:v>
                </c:pt>
                <c:pt idx="1546">
                  <c:v>54.505955357417299</c:v>
                </c:pt>
                <c:pt idx="1547">
                  <c:v>54.5942693077698</c:v>
                </c:pt>
                <c:pt idx="1548">
                  <c:v>54.685753993534703</c:v>
                </c:pt>
                <c:pt idx="1549">
                  <c:v>54.780512967782698</c:v>
                </c:pt>
                <c:pt idx="1550">
                  <c:v>54.878652568502901</c:v>
                </c:pt>
                <c:pt idx="1551">
                  <c:v>54.9802821984552</c:v>
                </c:pt>
                <c:pt idx="1552">
                  <c:v>55.085514206812498</c:v>
                </c:pt>
                <c:pt idx="1553">
                  <c:v>55.194464016165803</c:v>
                </c:pt>
                <c:pt idx="1554">
                  <c:v>55.307250096651202</c:v>
                </c:pt>
                <c:pt idx="1555">
                  <c:v>55.423994190594598</c:v>
                </c:pt>
                <c:pt idx="1556">
                  <c:v>55.544821179911999</c:v>
                </c:pt>
                <c:pt idx="1557">
                  <c:v>55.669859357783999</c:v>
                </c:pt>
                <c:pt idx="1558">
                  <c:v>55.799240133633802</c:v>
                </c:pt>
                <c:pt idx="1559">
                  <c:v>55.933098557580898</c:v>
                </c:pt>
                <c:pt idx="1560">
                  <c:v>56.071573070563197</c:v>
                </c:pt>
                <c:pt idx="1561">
                  <c:v>56.2148054528679</c:v>
                </c:pt>
                <c:pt idx="1562">
                  <c:v>56.362941345259102</c:v>
                </c:pt>
                <c:pt idx="1563">
                  <c:v>56.516129773970903</c:v>
                </c:pt>
                <c:pt idx="1564">
                  <c:v>56.674523719339</c:v>
                </c:pt>
                <c:pt idx="1565">
                  <c:v>56.838279309260201</c:v>
                </c:pt>
                <c:pt idx="1566">
                  <c:v>57.007557497366001</c:v>
                </c:pt>
                <c:pt idx="1567">
                  <c:v>57.182521702655798</c:v>
                </c:pt>
                <c:pt idx="1568">
                  <c:v>57.363340550074199</c:v>
                </c:pt>
                <c:pt idx="1569">
                  <c:v>57.550186188867897</c:v>
                </c:pt>
                <c:pt idx="1570">
                  <c:v>57.743233653576603</c:v>
                </c:pt>
                <c:pt idx="1571">
                  <c:v>57.942664538956301</c:v>
                </c:pt>
                <c:pt idx="1572">
                  <c:v>58.148661503601602</c:v>
                </c:pt>
                <c:pt idx="1573">
                  <c:v>58.361414103507101</c:v>
                </c:pt>
                <c:pt idx="1574">
                  <c:v>58.581114348296701</c:v>
                </c:pt>
                <c:pt idx="1575">
                  <c:v>58.807958742983899</c:v>
                </c:pt>
                <c:pt idx="1576">
                  <c:v>59.042148161634998</c:v>
                </c:pt>
                <c:pt idx="1577">
                  <c:v>59.283888808725401</c:v>
                </c:pt>
                <c:pt idx="1578">
                  <c:v>59.5333898872763</c:v>
                </c:pt>
                <c:pt idx="1579">
                  <c:v>59.790866186744701</c:v>
                </c:pt>
                <c:pt idx="1580">
                  <c:v>60.056535179061498</c:v>
                </c:pt>
                <c:pt idx="1581">
                  <c:v>60.3306207018233</c:v>
                </c:pt>
                <c:pt idx="1582">
                  <c:v>60.613350035095699</c:v>
                </c:pt>
                <c:pt idx="1583">
                  <c:v>60.904955924135301</c:v>
                </c:pt>
                <c:pt idx="1584">
                  <c:v>61.205674732994403</c:v>
                </c:pt>
                <c:pt idx="1585">
                  <c:v>61.515747902224</c:v>
                </c:pt>
                <c:pt idx="1586">
                  <c:v>61.835421188508803</c:v>
                </c:pt>
                <c:pt idx="1587">
                  <c:v>62.164946109903099</c:v>
                </c:pt>
                <c:pt idx="1588">
                  <c:v>62.504577503019803</c:v>
                </c:pt>
                <c:pt idx="1589">
                  <c:v>62.854575503485499</c:v>
                </c:pt>
                <c:pt idx="1590">
                  <c:v>63.215205301168901</c:v>
                </c:pt>
                <c:pt idx="1591">
                  <c:v>63.586736884356696</c:v>
                </c:pt>
                <c:pt idx="1592">
                  <c:v>63.969444218847002</c:v>
                </c:pt>
                <c:pt idx="1593">
                  <c:v>64.363606635862695</c:v>
                </c:pt>
                <c:pt idx="1594">
                  <c:v>64.769508544385104</c:v>
                </c:pt>
                <c:pt idx="1595">
                  <c:v>65.187438578743397</c:v>
                </c:pt>
                <c:pt idx="1596">
                  <c:v>65.617690951552802</c:v>
                </c:pt>
                <c:pt idx="1597">
                  <c:v>66.060564025053296</c:v>
                </c:pt>
                <c:pt idx="1598">
                  <c:v>66.516361639028602</c:v>
                </c:pt>
                <c:pt idx="1599">
                  <c:v>66.985392212535004</c:v>
                </c:pt>
                <c:pt idx="1600">
                  <c:v>67.467968390056399</c:v>
                </c:pt>
                <c:pt idx="1601">
                  <c:v>67.964409427765503</c:v>
                </c:pt>
                <c:pt idx="1602">
                  <c:v>68.475036957798395</c:v>
                </c:pt>
                <c:pt idx="1603">
                  <c:v>69.000180095291796</c:v>
                </c:pt>
                <c:pt idx="1604">
                  <c:v>69.540171181808404</c:v>
                </c:pt>
                <c:pt idx="1605">
                  <c:v>70.095347564776802</c:v>
                </c:pt>
                <c:pt idx="1606">
                  <c:v>70.666052253284207</c:v>
                </c:pt>
                <c:pt idx="1607">
                  <c:v>71.252632377362403</c:v>
                </c:pt>
                <c:pt idx="1608">
                  <c:v>71.855439820667101</c:v>
                </c:pt>
                <c:pt idx="1609">
                  <c:v>72.474831829122493</c:v>
                </c:pt>
                <c:pt idx="1610">
                  <c:v>73.111169977903302</c:v>
                </c:pt>
                <c:pt idx="1611">
                  <c:v>73.764821287546795</c:v>
                </c:pt>
                <c:pt idx="1612">
                  <c:v>74.436156092237297</c:v>
                </c:pt>
                <c:pt idx="1613">
                  <c:v>75.125551800011493</c:v>
                </c:pt>
                <c:pt idx="1614">
                  <c:v>75.833388055686996</c:v>
                </c:pt>
                <c:pt idx="1615">
                  <c:v>76.560050989863797</c:v>
                </c:pt>
                <c:pt idx="1616">
                  <c:v>77.305930500387106</c:v>
                </c:pt>
                <c:pt idx="1617">
                  <c:v>78.071421779780295</c:v>
                </c:pt>
                <c:pt idx="1618">
                  <c:v>78.856924171675004</c:v>
                </c:pt>
                <c:pt idx="1619">
                  <c:v>79.662841599187004</c:v>
                </c:pt>
                <c:pt idx="1620">
                  <c:v>80.489582963730101</c:v>
                </c:pt>
                <c:pt idx="1621">
                  <c:v>81.337561996518403</c:v>
                </c:pt>
                <c:pt idx="1622">
                  <c:v>82.207195550113795</c:v>
                </c:pt>
                <c:pt idx="1623">
                  <c:v>83.098906011762907</c:v>
                </c:pt>
                <c:pt idx="1624">
                  <c:v>84.013121081242403</c:v>
                </c:pt>
                <c:pt idx="1625">
                  <c:v>84.950270997884502</c:v>
                </c:pt>
                <c:pt idx="1626">
                  <c:v>85.910791878299804</c:v>
                </c:pt>
                <c:pt idx="1627">
                  <c:v>86.895123414460599</c:v>
                </c:pt>
                <c:pt idx="1628">
                  <c:v>87.903710110795501</c:v>
                </c:pt>
                <c:pt idx="1629">
                  <c:v>88.937000474929206</c:v>
                </c:pt>
                <c:pt idx="1630">
                  <c:v>89.9954476897977</c:v>
                </c:pt>
                <c:pt idx="1631">
                  <c:v>91.079508278454099</c:v>
                </c:pt>
                <c:pt idx="1632">
                  <c:v>92.189644686864895</c:v>
                </c:pt>
                <c:pt idx="1633">
                  <c:v>93.326321940465405</c:v>
                </c:pt>
                <c:pt idx="1634">
                  <c:v>94.490009686645095</c:v>
                </c:pt>
                <c:pt idx="1635">
                  <c:v>95.681182224518295</c:v>
                </c:pt>
                <c:pt idx="1636">
                  <c:v>96.900317556146803</c:v>
                </c:pt>
                <c:pt idx="1637">
                  <c:v>98.147897861127205</c:v>
                </c:pt>
                <c:pt idx="1638">
                  <c:v>99.424408988305998</c:v>
                </c:pt>
                <c:pt idx="1639">
                  <c:v>100.730340869377</c:v>
                </c:pt>
                <c:pt idx="1640">
                  <c:v>102.066188809054</c:v>
                </c:pt>
                <c:pt idx="1641">
                  <c:v>103.432450108598</c:v>
                </c:pt>
                <c:pt idx="1642">
                  <c:v>104.82962535180999</c:v>
                </c:pt>
                <c:pt idx="1643">
                  <c:v>106.258226824502</c:v>
                </c:pt>
                <c:pt idx="1644">
                  <c:v>107.718758761366</c:v>
                </c:pt>
                <c:pt idx="1645">
                  <c:v>109.211731777439</c:v>
                </c:pt>
                <c:pt idx="1646">
                  <c:v>110.737674846319</c:v>
                </c:pt>
                <c:pt idx="1647">
                  <c:v>112.29709858801</c:v>
                </c:pt>
                <c:pt idx="1648">
                  <c:v>113.89053396865501</c:v>
                </c:pt>
                <c:pt idx="1649">
                  <c:v>115.51850892284899</c:v>
                </c:pt>
                <c:pt idx="1650">
                  <c:v>117.181555909964</c:v>
                </c:pt>
                <c:pt idx="1651">
                  <c:v>118.88021483882601</c:v>
                </c:pt>
                <c:pt idx="1652">
                  <c:v>120.615019052658</c:v>
                </c:pt>
                <c:pt idx="1653">
                  <c:v>122.38652350745301</c:v>
                </c:pt>
                <c:pt idx="1654">
                  <c:v>124.1952697384</c:v>
                </c:pt>
                <c:pt idx="1655">
                  <c:v>126.041809696008</c:v>
                </c:pt>
                <c:pt idx="1656">
                  <c:v>127.926695976568</c:v>
                </c:pt>
                <c:pt idx="1657">
                  <c:v>129.850496534196</c:v>
                </c:pt>
                <c:pt idx="1658">
                  <c:v>131.81376891446101</c:v>
                </c:pt>
                <c:pt idx="1659">
                  <c:v>133.817082968606</c:v>
                </c:pt>
                <c:pt idx="1660">
                  <c:v>135.86100728151101</c:v>
                </c:pt>
                <c:pt idx="1661">
                  <c:v>137.946111715933</c:v>
                </c:pt>
                <c:pt idx="1662">
                  <c:v>140.07298500597099</c:v>
                </c:pt>
                <c:pt idx="1663">
                  <c:v>142.242198478196</c:v>
                </c:pt>
                <c:pt idx="1664">
                  <c:v>144.45434278328</c:v>
                </c:pt>
                <c:pt idx="1665">
                  <c:v>146.71000699029699</c:v>
                </c:pt>
                <c:pt idx="1666">
                  <c:v>149.00978446658499</c:v>
                </c:pt>
                <c:pt idx="1667">
                  <c:v>151.35427112306201</c:v>
                </c:pt>
                <c:pt idx="1668">
                  <c:v>153.74407087265601</c:v>
                </c:pt>
                <c:pt idx="1669">
                  <c:v>156.179779460384</c:v>
                </c:pt>
                <c:pt idx="1670">
                  <c:v>158.66201477632899</c:v>
                </c:pt>
                <c:pt idx="1671">
                  <c:v>161.19138285752999</c:v>
                </c:pt>
                <c:pt idx="1672">
                  <c:v>163.76850079929301</c:v>
                </c:pt>
                <c:pt idx="1673">
                  <c:v>166.393991049606</c:v>
                </c:pt>
                <c:pt idx="1674">
                  <c:v>169.06847266303501</c:v>
                </c:pt>
                <c:pt idx="1675">
                  <c:v>171.79257624560901</c:v>
                </c:pt>
                <c:pt idx="1676">
                  <c:v>174.566931674833</c:v>
                </c:pt>
                <c:pt idx="1677">
                  <c:v>177.39217597972299</c:v>
                </c:pt>
                <c:pt idx="1678">
                  <c:v>180.26894145752499</c:v>
                </c:pt>
                <c:pt idx="1679">
                  <c:v>183.197879278096</c:v>
                </c:pt>
                <c:pt idx="1680">
                  <c:v>186.179631468835</c:v>
                </c:pt>
                <c:pt idx="1681">
                  <c:v>189.214851018839</c:v>
                </c:pt>
                <c:pt idx="1682">
                  <c:v>192.30419310754701</c:v>
                </c:pt>
                <c:pt idx="1683">
                  <c:v>195.44831289639501</c:v>
                </c:pt>
                <c:pt idx="1684">
                  <c:v>198.64787530026601</c:v>
                </c:pt>
                <c:pt idx="1685">
                  <c:v>201.903546378578</c:v>
                </c:pt>
                <c:pt idx="1686">
                  <c:v>205.215993967809</c:v>
                </c:pt>
                <c:pt idx="1687">
                  <c:v>208.585899643912</c:v>
                </c:pt>
                <c:pt idx="1688">
                  <c:v>212.013935823927</c:v>
                </c:pt>
                <c:pt idx="1689">
                  <c:v>215.50078911254599</c:v>
                </c:pt>
                <c:pt idx="1690">
                  <c:v>219.047140541716</c:v>
                </c:pt>
                <c:pt idx="1691">
                  <c:v>222.65368797259001</c:v>
                </c:pt>
                <c:pt idx="1692">
                  <c:v>226.32112112621601</c:v>
                </c:pt>
                <c:pt idx="1693">
                  <c:v>230.05014078143299</c:v>
                </c:pt>
                <c:pt idx="1694">
                  <c:v>233.84145030662401</c:v>
                </c:pt>
                <c:pt idx="1695">
                  <c:v>237.695755483277</c:v>
                </c:pt>
                <c:pt idx="1696">
                  <c:v>241.61376680460299</c:v>
                </c:pt>
                <c:pt idx="1697">
                  <c:v>245.596198999291</c:v>
                </c:pt>
                <c:pt idx="1698">
                  <c:v>249.643775449157</c:v>
                </c:pt>
                <c:pt idx="1699">
                  <c:v>253.757215073174</c:v>
                </c:pt>
                <c:pt idx="1700">
                  <c:v>257.93724424423402</c:v>
                </c:pt>
                <c:pt idx="1701">
                  <c:v>262.18459816596197</c:v>
                </c:pt>
                <c:pt idx="1702">
                  <c:v>266.50000798097699</c:v>
                </c:pt>
                <c:pt idx="1703">
                  <c:v>270.884216535429</c:v>
                </c:pt>
                <c:pt idx="1704">
                  <c:v>275.33796544215397</c:v>
                </c:pt>
                <c:pt idx="1705">
                  <c:v>279.86200329681799</c:v>
                </c:pt>
                <c:pt idx="1706">
                  <c:v>284.45707762981101</c:v>
                </c:pt>
                <c:pt idx="1707">
                  <c:v>289.12394487073499</c:v>
                </c:pt>
                <c:pt idx="1708">
                  <c:v>293.863366474928</c:v>
                </c:pt>
                <c:pt idx="1709">
                  <c:v>298.676103135782</c:v>
                </c:pt>
                <c:pt idx="1710">
                  <c:v>303.56292190856402</c:v>
                </c:pt>
                <c:pt idx="1711">
                  <c:v>308.52459438943498</c:v>
                </c:pt>
                <c:pt idx="1712">
                  <c:v>313.56189087325299</c:v>
                </c:pt>
                <c:pt idx="1713">
                  <c:v>318.67559288254199</c:v>
                </c:pt>
                <c:pt idx="1714">
                  <c:v>323.86648087295902</c:v>
                </c:pt>
                <c:pt idx="1715">
                  <c:v>329.13534032795599</c:v>
                </c:pt>
                <c:pt idx="1716">
                  <c:v>334.48295956510998</c:v>
                </c:pt>
                <c:pt idx="1717">
                  <c:v>339.91012948864397</c:v>
                </c:pt>
                <c:pt idx="1718">
                  <c:v>345.41764323917198</c:v>
                </c:pt>
                <c:pt idx="1719">
                  <c:v>351.00631582598902</c:v>
                </c:pt>
                <c:pt idx="1720">
                  <c:v>356.676931742882</c:v>
                </c:pt>
                <c:pt idx="1721">
                  <c:v>362.43029451162801</c:v>
                </c:pt>
                <c:pt idx="1722">
                  <c:v>368.26722114222201</c:v>
                </c:pt>
                <c:pt idx="1723">
                  <c:v>374.18851973263202</c:v>
                </c:pt>
                <c:pt idx="1724">
                  <c:v>380.195019647668</c:v>
                </c:pt>
                <c:pt idx="1725">
                  <c:v>386.28751562203598</c:v>
                </c:pt>
                <c:pt idx="1726">
                  <c:v>392.46683149204802</c:v>
                </c:pt>
                <c:pt idx="1727">
                  <c:v>398.73381349006701</c:v>
                </c:pt>
                <c:pt idx="1728">
                  <c:v>405.08926042819598</c:v>
                </c:pt>
                <c:pt idx="1729">
                  <c:v>411.53401641657001</c:v>
                </c:pt>
                <c:pt idx="1730">
                  <c:v>418.06890114771898</c:v>
                </c:pt>
                <c:pt idx="1731">
                  <c:v>424.69475235560799</c:v>
                </c:pt>
                <c:pt idx="1732">
                  <c:v>431.41241952006698</c:v>
                </c:pt>
                <c:pt idx="1733">
                  <c:v>438.22271399775099</c:v>
                </c:pt>
                <c:pt idx="1734">
                  <c:v>445.126479043872</c:v>
                </c:pt>
                <c:pt idx="1735">
                  <c:v>452.12456800367602</c:v>
                </c:pt>
                <c:pt idx="1736">
                  <c:v>459.21782431078998</c:v>
                </c:pt>
                <c:pt idx="1737">
                  <c:v>466.40707694526702</c:v>
                </c:pt>
                <c:pt idx="1738">
                  <c:v>473.69319021079599</c:v>
                </c:pt>
                <c:pt idx="1739">
                  <c:v>481.07698902056097</c:v>
                </c:pt>
                <c:pt idx="1740">
                  <c:v>488.55933485991801</c:v>
                </c:pt>
                <c:pt idx="1741">
                  <c:v>496.14106580491801</c:v>
                </c:pt>
                <c:pt idx="1742">
                  <c:v>503.82305582129601</c:v>
                </c:pt>
                <c:pt idx="1743">
                  <c:v>511.606119026062</c:v>
                </c:pt>
                <c:pt idx="1744">
                  <c:v>519.49113080274901</c:v>
                </c:pt>
                <c:pt idx="1745">
                  <c:v>527.478932697662</c:v>
                </c:pt>
                <c:pt idx="1746">
                  <c:v>535.57037628636203</c:v>
                </c:pt>
                <c:pt idx="1747">
                  <c:v>543.76630453080099</c:v>
                </c:pt>
                <c:pt idx="1748">
                  <c:v>552.06758042603894</c:v>
                </c:pt>
                <c:pt idx="1749">
                  <c:v>560.47505647486503</c:v>
                </c:pt>
                <c:pt idx="1750">
                  <c:v>568.98955799742998</c:v>
                </c:pt>
                <c:pt idx="1751">
                  <c:v>577.61195470470102</c:v>
                </c:pt>
                <c:pt idx="1752">
                  <c:v>586.34308634203705</c:v>
                </c:pt>
                <c:pt idx="1753">
                  <c:v>595.18380025617796</c:v>
                </c:pt>
                <c:pt idx="1754">
                  <c:v>604.13494384585601</c:v>
                </c:pt>
                <c:pt idx="1755">
                  <c:v>613.19734741866205</c:v>
                </c:pt>
                <c:pt idx="1756">
                  <c:v>622.371858277412</c:v>
                </c:pt>
                <c:pt idx="1757">
                  <c:v>631.65931252543999</c:v>
                </c:pt>
                <c:pt idx="1758">
                  <c:v>641.06055745505705</c:v>
                </c:pt>
                <c:pt idx="1759">
                  <c:v>650.57641485925706</c:v>
                </c:pt>
                <c:pt idx="1760">
                  <c:v>660.20771270565103</c:v>
                </c:pt>
                <c:pt idx="1761">
                  <c:v>669.95528605985805</c:v>
                </c:pt>
                <c:pt idx="1762">
                  <c:v>679.819950826933</c:v>
                </c:pt>
                <c:pt idx="1763">
                  <c:v>689.80254140302202</c:v>
                </c:pt>
                <c:pt idx="1764">
                  <c:v>699.90386659237004</c:v>
                </c:pt>
                <c:pt idx="1765">
                  <c:v>710.12472911923396</c:v>
                </c:pt>
                <c:pt idx="1766">
                  <c:v>720.46595952524501</c:v>
                </c:pt>
                <c:pt idx="1767">
                  <c:v>730.92834008020998</c:v>
                </c:pt>
                <c:pt idx="1768">
                  <c:v>741.512688741278</c:v>
                </c:pt>
                <c:pt idx="1769">
                  <c:v>752.219784488973</c:v>
                </c:pt>
                <c:pt idx="1770">
                  <c:v>763.05042390192295</c:v>
                </c:pt>
                <c:pt idx="1771">
                  <c:v>774.00539563453003</c:v>
                </c:pt>
                <c:pt idx="1772">
                  <c:v>785.08546474115803</c:v>
                </c:pt>
                <c:pt idx="1773">
                  <c:v>796.29140962006704</c:v>
                </c:pt>
                <c:pt idx="1774">
                  <c:v>807.62399014751202</c:v>
                </c:pt>
                <c:pt idx="1775">
                  <c:v>819.083975275748</c:v>
                </c:pt>
                <c:pt idx="1776">
                  <c:v>830.67211207426703</c:v>
                </c:pt>
                <c:pt idx="1777">
                  <c:v>842.38914531671105</c:v>
                </c:pt>
                <c:pt idx="1778">
                  <c:v>854.23580805915606</c:v>
                </c:pt>
                <c:pt idx="1779">
                  <c:v>866.21283907903796</c:v>
                </c:pt>
                <c:pt idx="1780">
                  <c:v>878.320953230942</c:v>
                </c:pt>
                <c:pt idx="1781">
                  <c:v>890.56086507042198</c:v>
                </c:pt>
                <c:pt idx="1782">
                  <c:v>902.93327875919601</c:v>
                </c:pt>
                <c:pt idx="1783">
                  <c:v>915.438896923475</c:v>
                </c:pt>
                <c:pt idx="1784">
                  <c:v>928.07839852869995</c:v>
                </c:pt>
                <c:pt idx="1785">
                  <c:v>940.85247134279996</c:v>
                </c:pt>
                <c:pt idx="1786">
                  <c:v>953.76177762681596</c:v>
                </c:pt>
                <c:pt idx="1787">
                  <c:v>966.80697937226398</c:v>
                </c:pt>
                <c:pt idx="1788">
                  <c:v>979.98872194923297</c:v>
                </c:pt>
                <c:pt idx="1789">
                  <c:v>993.30764621343201</c:v>
                </c:pt>
                <c:pt idx="1790">
                  <c:v>1006.76438307641</c:v>
                </c:pt>
                <c:pt idx="1791">
                  <c:v>1020.35954316654</c:v>
                </c:pt>
                <c:pt idx="1792">
                  <c:v>1034.0937429344799</c:v>
                </c:pt>
                <c:pt idx="1793">
                  <c:v>1047.96756267106</c:v>
                </c:pt>
                <c:pt idx="1794">
                  <c:v>1061.98160181664</c:v>
                </c:pt>
                <c:pt idx="1795">
                  <c:v>1076.13642223991</c:v>
                </c:pt>
                <c:pt idx="1796">
                  <c:v>1090.4326056432501</c:v>
                </c:pt>
                <c:pt idx="1797">
                  <c:v>1104.8706291486601</c:v>
                </c:pt>
                <c:pt idx="1798">
                  <c:v>1119.4511204308501</c:v>
                </c:pt>
                <c:pt idx="1799">
                  <c:v>1134.1745389996099</c:v>
                </c:pt>
                <c:pt idx="1800">
                  <c:v>1149.0413966972901</c:v>
                </c:pt>
                <c:pt idx="1801">
                  <c:v>1164.0522401599501</c:v>
                </c:pt>
                <c:pt idx="1802">
                  <c:v>1179.2074681833201</c:v>
                </c:pt>
                <c:pt idx="1803">
                  <c:v>1194.5076596505801</c:v>
                </c:pt>
                <c:pt idx="1804">
                  <c:v>1209.95314332573</c:v>
                </c:pt>
                <c:pt idx="1805">
                  <c:v>1225.5444400470799</c:v>
                </c:pt>
                <c:pt idx="1806">
                  <c:v>1241.28196219151</c:v>
                </c:pt>
                <c:pt idx="1807">
                  <c:v>1257.16612366444</c:v>
                </c:pt>
                <c:pt idx="1808">
                  <c:v>1273.1972895214101</c:v>
                </c:pt>
                <c:pt idx="1809">
                  <c:v>1289.3758754662599</c:v>
                </c:pt>
                <c:pt idx="1810">
                  <c:v>1305.7022231503199</c:v>
                </c:pt>
                <c:pt idx="1811">
                  <c:v>1322.1767320666199</c:v>
                </c:pt>
                <c:pt idx="1812">
                  <c:v>1338.7996703891599</c:v>
                </c:pt>
                <c:pt idx="1813">
                  <c:v>1355.5713731762501</c:v>
                </c:pt>
                <c:pt idx="1814">
                  <c:v>1372.4921565570501</c:v>
                </c:pt>
                <c:pt idx="1815">
                  <c:v>1389.5623370528899</c:v>
                </c:pt>
                <c:pt idx="1816">
                  <c:v>1406.7821547148701</c:v>
                </c:pt>
                <c:pt idx="1817">
                  <c:v>1424.15182732669</c:v>
                </c:pt>
                <c:pt idx="1818">
                  <c:v>1441.6716873495</c:v>
                </c:pt>
                <c:pt idx="1819">
                  <c:v>1459.3418630523399</c:v>
                </c:pt>
                <c:pt idx="1820">
                  <c:v>1477.1626277489299</c:v>
                </c:pt>
                <c:pt idx="1821">
                  <c:v>1495.13411789615</c:v>
                </c:pt>
                <c:pt idx="1822">
                  <c:v>1513.2565238126399</c:v>
                </c:pt>
                <c:pt idx="1823">
                  <c:v>1531.53001523067</c:v>
                </c:pt>
                <c:pt idx="1824">
                  <c:v>1549.9547279287799</c:v>
                </c:pt>
                <c:pt idx="1825">
                  <c:v>1568.5307773741699</c:v>
                </c:pt>
                <c:pt idx="1826">
                  <c:v>1587.2582452015899</c:v>
                </c:pt>
                <c:pt idx="1827">
                  <c:v>1606.1372162190301</c:v>
                </c:pt>
                <c:pt idx="1828">
                  <c:v>1625.16778628425</c:v>
                </c:pt>
                <c:pt idx="1829">
                  <c:v>1644.3499979936801</c:v>
                </c:pt>
                <c:pt idx="1830">
                  <c:v>1663.6838761875099</c:v>
                </c:pt>
                <c:pt idx="1831">
                  <c:v>1683.1694586737101</c:v>
                </c:pt>
                <c:pt idx="1832">
                  <c:v>1702.8066903492199</c:v>
                </c:pt>
                <c:pt idx="1833">
                  <c:v>1722.5955890952901</c:v>
                </c:pt>
                <c:pt idx="1834">
                  <c:v>1742.53611606959</c:v>
                </c:pt>
                <c:pt idx="1835">
                  <c:v>1762.6282062329799</c:v>
                </c:pt>
                <c:pt idx="1836">
                  <c:v>1782.8717947114101</c:v>
                </c:pt>
                <c:pt idx="1837">
                  <c:v>1803.2667801760399</c:v>
                </c:pt>
                <c:pt idx="1838">
                  <c:v>1823.8130695969301</c:v>
                </c:pt>
                <c:pt idx="1839">
                  <c:v>1844.51052253736</c:v>
                </c:pt>
                <c:pt idx="1840">
                  <c:v>1865.3589759333499</c:v>
                </c:pt>
                <c:pt idx="1841">
                  <c:v>1886.3583013666901</c:v>
                </c:pt>
                <c:pt idx="1842">
                  <c:v>1907.5083134034101</c:v>
                </c:pt>
                <c:pt idx="1843">
                  <c:v>1928.80880987608</c:v>
                </c:pt>
                <c:pt idx="1844">
                  <c:v>1950.2595729550901</c:v>
                </c:pt>
                <c:pt idx="1845">
                  <c:v>1971.8603696216101</c:v>
                </c:pt>
                <c:pt idx="1846">
                  <c:v>1993.6109676793501</c:v>
                </c:pt>
                <c:pt idx="1847">
                  <c:v>2015.51108630459</c:v>
                </c:pt>
                <c:pt idx="1848">
                  <c:v>2037.5604448112899</c:v>
                </c:pt>
                <c:pt idx="1849">
                  <c:v>2059.7587445686099</c:v>
                </c:pt>
                <c:pt idx="1850">
                  <c:v>2082.10566744876</c:v>
                </c:pt>
                <c:pt idx="1851">
                  <c:v>2104.6008883497898</c:v>
                </c:pt>
                <c:pt idx="1852">
                  <c:v>2127.2440575785299</c:v>
                </c:pt>
                <c:pt idx="1853">
                  <c:v>2150.0347851206402</c:v>
                </c:pt>
                <c:pt idx="1854">
                  <c:v>2172.9727201201199</c:v>
                </c:pt>
                <c:pt idx="1855">
                  <c:v>2196.0574495619799</c:v>
                </c:pt>
                <c:pt idx="1856">
                  <c:v>2219.2885501987798</c:v>
                </c:pt>
                <c:pt idx="1857">
                  <c:v>2242.6656082722202</c:v>
                </c:pt>
                <c:pt idx="1858">
                  <c:v>2266.1881630642501</c:v>
                </c:pt>
                <c:pt idx="1859">
                  <c:v>2289.85577630026</c:v>
                </c:pt>
                <c:pt idx="1860">
                  <c:v>2313.6679409800299</c:v>
                </c:pt>
                <c:pt idx="1861">
                  <c:v>2337.6241832436099</c:v>
                </c:pt>
                <c:pt idx="1862">
                  <c:v>2361.72400623363</c:v>
                </c:pt>
                <c:pt idx="1863">
                  <c:v>2385.9668625649701</c:v>
                </c:pt>
                <c:pt idx="1864">
                  <c:v>2410.3522355751002</c:v>
                </c:pt>
                <c:pt idx="1865">
                  <c:v>2434.87957520999</c:v>
                </c:pt>
                <c:pt idx="1866">
                  <c:v>2459.54830236424</c:v>
                </c:pt>
                <c:pt idx="1867">
                  <c:v>2484.3578612504102</c:v>
                </c:pt>
                <c:pt idx="1868">
                  <c:v>2509.3076396065699</c:v>
                </c:pt>
                <c:pt idx="1869">
                  <c:v>2534.3970488382502</c:v>
                </c:pt>
                <c:pt idx="1870">
                  <c:v>2559.6254741060602</c:v>
                </c:pt>
                <c:pt idx="1871">
                  <c:v>2584.9922663253001</c:v>
                </c:pt>
                <c:pt idx="1872">
                  <c:v>2610.4968043272102</c:v>
                </c:pt>
                <c:pt idx="1873">
                  <c:v>2636.1384207292499</c:v>
                </c:pt>
                <c:pt idx="1874">
                  <c:v>2661.9164780955098</c:v>
                </c:pt>
                <c:pt idx="1875">
                  <c:v>2687.8302484503001</c:v>
                </c:pt>
                <c:pt idx="1876">
                  <c:v>2713.8790296196098</c:v>
                </c:pt>
                <c:pt idx="1877">
                  <c:v>2740.0621450581002</c:v>
                </c:pt>
                <c:pt idx="1878">
                  <c:v>2766.3789952174402</c:v>
                </c:pt>
                <c:pt idx="1879">
                  <c:v>2792.8286624663801</c:v>
                </c:pt>
                <c:pt idx="1880">
                  <c:v>2819.4104985353501</c:v>
                </c:pt>
                <c:pt idx="1881">
                  <c:v>2846.12386366586</c:v>
                </c:pt>
                <c:pt idx="1882">
                  <c:v>2872.9678333576198</c:v>
                </c:pt>
                <c:pt idx="1883">
                  <c:v>2899.9417407234901</c:v>
                </c:pt>
                <c:pt idx="1884">
                  <c:v>2927.0448027422899</c:v>
                </c:pt>
                <c:pt idx="1885">
                  <c:v>2954.2761760316498</c:v>
                </c:pt>
                <c:pt idx="1886">
                  <c:v>2981.6351886422799</c:v>
                </c:pt>
                <c:pt idx="1887">
                  <c:v>3009.12093963496</c:v>
                </c:pt>
                <c:pt idx="1888">
                  <c:v>3036.7327137083098</c:v>
                </c:pt>
                <c:pt idx="1889">
                  <c:v>3064.46959674763</c:v>
                </c:pt>
                <c:pt idx="1890">
                  <c:v>3092.33086669983</c:v>
                </c:pt>
                <c:pt idx="1891">
                  <c:v>3120.3156249764002</c:v>
                </c:pt>
                <c:pt idx="1892">
                  <c:v>3148.4230599458701</c:v>
                </c:pt>
                <c:pt idx="1893">
                  <c:v>3176.6523125305098</c:v>
                </c:pt>
                <c:pt idx="1894">
                  <c:v>3205.0025607326402</c:v>
                </c:pt>
                <c:pt idx="1895">
                  <c:v>3233.47294491196</c:v>
                </c:pt>
                <c:pt idx="1896">
                  <c:v>3262.06259844837</c:v>
                </c:pt>
                <c:pt idx="1897">
                  <c:v>3290.7706734793401</c:v>
                </c:pt>
                <c:pt idx="1898">
                  <c:v>3319.5962718701599</c:v>
                </c:pt>
                <c:pt idx="1899">
                  <c:v>3348.5385178720799</c:v>
                </c:pt>
                <c:pt idx="1900">
                  <c:v>3377.5965766730501</c:v>
                </c:pt>
                <c:pt idx="1901">
                  <c:v>3406.7695439238901</c:v>
                </c:pt>
                <c:pt idx="1902">
                  <c:v>3436.0565139816999</c:v>
                </c:pt>
                <c:pt idx="1903">
                  <c:v>3465.4565980706898</c:v>
                </c:pt>
                <c:pt idx="1904">
                  <c:v>3494.9689003870699</c:v>
                </c:pt>
                <c:pt idx="1905">
                  <c:v>3524.5925347325101</c:v>
                </c:pt>
                <c:pt idx="1906">
                  <c:v>3554.3266380126602</c:v>
                </c:pt>
                <c:pt idx="1907">
                  <c:v>3584.1702379803201</c:v>
                </c:pt>
                <c:pt idx="1908">
                  <c:v>3614.1224538773399</c:v>
                </c:pt>
                <c:pt idx="1909">
                  <c:v>3644.1823951634901</c:v>
                </c:pt>
                <c:pt idx="1910">
                  <c:v>3674.3491074439198</c:v>
                </c:pt>
                <c:pt idx="1911">
                  <c:v>3704.6217514666901</c:v>
                </c:pt>
                <c:pt idx="1912">
                  <c:v>3734.9993469013898</c:v>
                </c:pt>
                <c:pt idx="1913">
                  <c:v>3765.48104256957</c:v>
                </c:pt>
                <c:pt idx="1914">
                  <c:v>3796.0658697086101</c:v>
                </c:pt>
                <c:pt idx="1915">
                  <c:v>3826.7529371169899</c:v>
                </c:pt>
                <c:pt idx="1916">
                  <c:v>3857.5413144143399</c:v>
                </c:pt>
                <c:pt idx="1917">
                  <c:v>3888.4301243258501</c:v>
                </c:pt>
                <c:pt idx="1918">
                  <c:v>3919.4184331325901</c:v>
                </c:pt>
                <c:pt idx="1919">
                  <c:v>3950.5052873046202</c:v>
                </c:pt>
                <c:pt idx="1920">
                  <c:v>3981.6898203215101</c:v>
                </c:pt>
                <c:pt idx="1921">
                  <c:v>4012.9711201574401</c:v>
                </c:pt>
                <c:pt idx="1922">
                  <c:v>4044.3482602873</c:v>
                </c:pt>
                <c:pt idx="1923">
                  <c:v>4075.8203022336402</c:v>
                </c:pt>
                <c:pt idx="1924">
                  <c:v>4107.3863882805499</c:v>
                </c:pt>
                <c:pt idx="1925">
                  <c:v>4139.0455751811296</c:v>
                </c:pt>
                <c:pt idx="1926">
                  <c:v>4170.7969732560596</c:v>
                </c:pt>
                <c:pt idx="1927">
                  <c:v>4202.6396746130204</c:v>
                </c:pt>
                <c:pt idx="1928">
                  <c:v>4234.5727938005502</c:v>
                </c:pt>
                <c:pt idx="1929">
                  <c:v>4266.5953821535804</c:v>
                </c:pt>
                <c:pt idx="1930">
                  <c:v>4298.7066066748803</c:v>
                </c:pt>
                <c:pt idx="1931">
                  <c:v>4330.9055233936897</c:v>
                </c:pt>
                <c:pt idx="1932">
                  <c:v>4363.1912703421804</c:v>
                </c:pt>
                <c:pt idx="1933">
                  <c:v>4395.5629445016002</c:v>
                </c:pt>
                <c:pt idx="1934">
                  <c:v>4428.0196880780104</c:v>
                </c:pt>
                <c:pt idx="1935">
                  <c:v>4460.5605747415202</c:v>
                </c:pt>
                <c:pt idx="1936">
                  <c:v>4493.1847598017102</c:v>
                </c:pt>
                <c:pt idx="1937">
                  <c:v>4525.89136615184</c:v>
                </c:pt>
                <c:pt idx="1938">
                  <c:v>4558.6795116998901</c:v>
                </c:pt>
                <c:pt idx="1939">
                  <c:v>4591.5483320632502</c:v>
                </c:pt>
                <c:pt idx="1940">
                  <c:v>4624.4969842476203</c:v>
                </c:pt>
                <c:pt idx="1941">
                  <c:v>4657.5245914993702</c:v>
                </c:pt>
                <c:pt idx="1942">
                  <c:v>4690.6302939205698</c:v>
                </c:pt>
                <c:pt idx="1943">
                  <c:v>4723.8132634191597</c:v>
                </c:pt>
                <c:pt idx="1944">
                  <c:v>4757.0726493357297</c:v>
                </c:pt>
                <c:pt idx="1945">
                  <c:v>4790.4075961726203</c:v>
                </c:pt>
                <c:pt idx="1946">
                  <c:v>4823.8172830273097</c:v>
                </c:pt>
                <c:pt idx="1947">
                  <c:v>4857.3008830191102</c:v>
                </c:pt>
                <c:pt idx="1948">
                  <c:v>4890.85755196027</c:v>
                </c:pt>
                <c:pt idx="1949">
                  <c:v>4924.4864873257302</c:v>
                </c:pt>
                <c:pt idx="1950">
                  <c:v>4958.1868092127697</c:v>
                </c:pt>
                <c:pt idx="1951">
                  <c:v>4991.9578407130602</c:v>
                </c:pt>
                <c:pt idx="1952">
                  <c:v>5025.7986965848104</c:v>
                </c:pt>
                <c:pt idx="1953">
                  <c:v>5059.7085750300403</c:v>
                </c:pt>
                <c:pt idx="1954">
                  <c:v>5093.6866325846104</c:v>
                </c:pt>
                <c:pt idx="1955">
                  <c:v>5127.7322579010197</c:v>
                </c:pt>
                <c:pt idx="1956">
                  <c:v>5161.8444476302702</c:v>
                </c:pt>
                <c:pt idx="1957">
                  <c:v>5196.0224795697104</c:v>
                </c:pt>
                <c:pt idx="1958">
                  <c:v>5230.2656721665899</c:v>
                </c:pt>
                <c:pt idx="1959">
                  <c:v>5264.5732670247799</c:v>
                </c:pt>
                <c:pt idx="1960">
                  <c:v>5298.9443296774098</c:v>
                </c:pt>
                <c:pt idx="1961">
                  <c:v>5333.3783260303298</c:v>
                </c:pt>
                <c:pt idx="1962">
                  <c:v>5367.8743229745396</c:v>
                </c:pt>
                <c:pt idx="1963">
                  <c:v>5402.4316404191104</c:v>
                </c:pt>
                <c:pt idx="1964">
                  <c:v>5437.0496416563801</c:v>
                </c:pt>
                <c:pt idx="1965">
                  <c:v>5471.72740769758</c:v>
                </c:pt>
                <c:pt idx="1966">
                  <c:v>5506.4643236952597</c:v>
                </c:pt>
                <c:pt idx="1967">
                  <c:v>5541.2596654544504</c:v>
                </c:pt>
                <c:pt idx="1968">
                  <c:v>5576.1126566711</c:v>
                </c:pt>
                <c:pt idx="1969">
                  <c:v>5611.0227145803101</c:v>
                </c:pt>
                <c:pt idx="1970">
                  <c:v>5645.9889509255099</c:v>
                </c:pt>
                <c:pt idx="1971">
                  <c:v>5681.0108104463998</c:v>
                </c:pt>
                <c:pt idx="1972">
                  <c:v>5716.0875778547997</c:v>
                </c:pt>
                <c:pt idx="1973">
                  <c:v>5751.2185503606397</c:v>
                </c:pt>
                <c:pt idx="1974">
                  <c:v>5786.4030110928397</c:v>
                </c:pt>
                <c:pt idx="1975">
                  <c:v>5821.6403172059499</c:v>
                </c:pt>
                <c:pt idx="1976">
                  <c:v>5856.9297567675503</c:v>
                </c:pt>
                <c:pt idx="1977">
                  <c:v>5892.2707429211296</c:v>
                </c:pt>
                <c:pt idx="1978">
                  <c:v>5927.6625675307396</c:v>
                </c:pt>
                <c:pt idx="1979">
                  <c:v>5963.10459063901</c:v>
                </c:pt>
                <c:pt idx="1980">
                  <c:v>5998.5962060484799</c:v>
                </c:pt>
                <c:pt idx="1981">
                  <c:v>6034.1366706765002</c:v>
                </c:pt>
                <c:pt idx="1982">
                  <c:v>6069.72541674687</c:v>
                </c:pt>
                <c:pt idx="1983">
                  <c:v>6105.3618256271402</c:v>
                </c:pt>
                <c:pt idx="1984">
                  <c:v>6141.0452090110402</c:v>
                </c:pt>
                <c:pt idx="1985">
                  <c:v>6176.7750021149805</c:v>
                </c:pt>
                <c:pt idx="1986">
                  <c:v>6212.5505994537698</c:v>
                </c:pt>
                <c:pt idx="1987">
                  <c:v>6248.3713345895303</c:v>
                </c:pt>
                <c:pt idx="1988">
                  <c:v>6284.2366548687996</c:v>
                </c:pt>
                <c:pt idx="1989">
                  <c:v>6320.14593110037</c:v>
                </c:pt>
                <c:pt idx="1990">
                  <c:v>6356.0985871973198</c:v>
                </c:pt>
                <c:pt idx="1991">
                  <c:v>6392.0940320207601</c:v>
                </c:pt>
                <c:pt idx="1992">
                  <c:v>6428.1316698406499</c:v>
                </c:pt>
                <c:pt idx="1993">
                  <c:v>6464.2109417224201</c:v>
                </c:pt>
                <c:pt idx="1994">
                  <c:v>6500.3312299974295</c:v>
                </c:pt>
                <c:pt idx="1995">
                  <c:v>6536.4920289204902</c:v>
                </c:pt>
                <c:pt idx="1996">
                  <c:v>6572.6927507774199</c:v>
                </c:pt>
                <c:pt idx="1997">
                  <c:v>6608.9328296227804</c:v>
                </c:pt>
                <c:pt idx="1998">
                  <c:v>6645.2117212235498</c:v>
                </c:pt>
                <c:pt idx="1999">
                  <c:v>6681.5288460532101</c:v>
                </c:pt>
                <c:pt idx="2000">
                  <c:v>6717.8837041345296</c:v>
                </c:pt>
                <c:pt idx="2001">
                  <c:v>6754.2757322466996</c:v>
                </c:pt>
                <c:pt idx="2002">
                  <c:v>6790.7044147782899</c:v>
                </c:pt>
                <c:pt idx="2003">
                  <c:v>6827.1691761839402</c:v>
                </c:pt>
                <c:pt idx="2004">
                  <c:v>6863.66953277433</c:v>
                </c:pt>
                <c:pt idx="2005">
                  <c:v>6900.2049360901201</c:v>
                </c:pt>
                <c:pt idx="2006">
                  <c:v>6936.7748927495404</c:v>
                </c:pt>
                <c:pt idx="2007">
                  <c:v>6973.3788638713504</c:v>
                </c:pt>
                <c:pt idx="2008">
                  <c:v>7010.0163529726296</c:v>
                </c:pt>
                <c:pt idx="2009">
                  <c:v>7046.6868528038303</c:v>
                </c:pt>
                <c:pt idx="2010">
                  <c:v>7083.3898815133098</c:v>
                </c:pt>
                <c:pt idx="2011">
                  <c:v>7120.1248932356002</c:v>
                </c:pt>
                <c:pt idx="2012">
                  <c:v>7156.89145289522</c:v>
                </c:pt>
                <c:pt idx="2013">
                  <c:v>7193.6890075001502</c:v>
                </c:pt>
                <c:pt idx="2014">
                  <c:v>7230.51713003034</c:v>
                </c:pt>
                <c:pt idx="2015">
                  <c:v>7267.3752991255096</c:v>
                </c:pt>
                <c:pt idx="2016">
                  <c:v>7304.2630396172599</c:v>
                </c:pt>
                <c:pt idx="2017">
                  <c:v>7341.1799062577502</c:v>
                </c:pt>
                <c:pt idx="2018">
                  <c:v>7378.1253881338398</c:v>
                </c:pt>
                <c:pt idx="2019">
                  <c:v>7415.0990323983096</c:v>
                </c:pt>
                <c:pt idx="2020">
                  <c:v>7452.1003790759296</c:v>
                </c:pt>
                <c:pt idx="2021">
                  <c:v>7489.1289500307503</c:v>
                </c:pt>
                <c:pt idx="2022">
                  <c:v>7526.1843110650798</c:v>
                </c:pt>
                <c:pt idx="2023">
                  <c:v>7563.2659830719904</c:v>
                </c:pt>
                <c:pt idx="2024">
                  <c:v>7600.37351644713</c:v>
                </c:pt>
                <c:pt idx="2025">
                  <c:v>7637.5064733770696</c:v>
                </c:pt>
                <c:pt idx="2026">
                  <c:v>7674.6643864412699</c:v>
                </c:pt>
                <c:pt idx="2027">
                  <c:v>7711.84689751309</c:v>
                </c:pt>
                <c:pt idx="2028">
                  <c:v>7749.0534254347504</c:v>
                </c:pt>
                <c:pt idx="2029">
                  <c:v>7786.2835574989003</c:v>
                </c:pt>
                <c:pt idx="2030">
                  <c:v>7823.5368740719296</c:v>
                </c:pt>
                <c:pt idx="2031">
                  <c:v>7860.8130219618297</c:v>
                </c:pt>
                <c:pt idx="2032">
                  <c:v>7898.1115702278403</c:v>
                </c:pt>
                <c:pt idx="2033">
                  <c:v>7935.4319936464099</c:v>
                </c:pt>
                <c:pt idx="2034">
                  <c:v>7972.7738619154597</c:v>
                </c:pt>
                <c:pt idx="2035">
                  <c:v>8010.1367996643203</c:v>
                </c:pt>
                <c:pt idx="2036">
                  <c:v>8047.5203558437197</c:v>
                </c:pt>
                <c:pt idx="2037">
                  <c:v>8084.9241727716599</c:v>
                </c:pt>
                <c:pt idx="2038">
                  <c:v>8122.3477653998698</c:v>
                </c:pt>
                <c:pt idx="2039">
                  <c:v>8159.7907746628998</c:v>
                </c:pt>
                <c:pt idx="2040">
                  <c:v>8197.2527525581409</c:v>
                </c:pt>
                <c:pt idx="2041">
                  <c:v>8234.7332298529309</c:v>
                </c:pt>
                <c:pt idx="2042">
                  <c:v>8272.2319327394798</c:v>
                </c:pt>
                <c:pt idx="2043">
                  <c:v>8309.7483384281204</c:v>
                </c:pt>
                <c:pt idx="2044">
                  <c:v>8347.2820608047004</c:v>
                </c:pt>
                <c:pt idx="2045">
                  <c:v>8384.8327308533699</c:v>
                </c:pt>
                <c:pt idx="2046">
                  <c:v>8422.3998953665196</c:v>
                </c:pt>
                <c:pt idx="2047">
                  <c:v>8459.9832091939097</c:v>
                </c:pt>
                <c:pt idx="2048">
                  <c:v>8497.5822581572993</c:v>
                </c:pt>
                <c:pt idx="2049">
                  <c:v>8535.19660646386</c:v>
                </c:pt>
                <c:pt idx="2050">
                  <c:v>8572.8258359271695</c:v>
                </c:pt>
                <c:pt idx="2051">
                  <c:v>8610.4696394044695</c:v>
                </c:pt>
                <c:pt idx="2052">
                  <c:v>8648.1275981040308</c:v>
                </c:pt>
                <c:pt idx="2053">
                  <c:v>8685.7992856413603</c:v>
                </c:pt>
                <c:pt idx="2054">
                  <c:v>8723.4842982003593</c:v>
                </c:pt>
                <c:pt idx="2055">
                  <c:v>8761.1822787449091</c:v>
                </c:pt>
                <c:pt idx="2056">
                  <c:v>8798.8927765508706</c:v>
                </c:pt>
                <c:pt idx="2057">
                  <c:v>8836.6154909165707</c:v>
                </c:pt>
                <c:pt idx="2058">
                  <c:v>8874.35002198646</c:v>
                </c:pt>
                <c:pt idx="2059">
                  <c:v>8912.0959054869909</c:v>
                </c:pt>
                <c:pt idx="2060">
                  <c:v>8949.8527834639699</c:v>
                </c:pt>
                <c:pt idx="2061">
                  <c:v>8987.6203160359892</c:v>
                </c:pt>
                <c:pt idx="2062">
                  <c:v>9025.3981064232594</c:v>
                </c:pt>
                <c:pt idx="2063">
                  <c:v>9063.1857244378207</c:v>
                </c:pt>
                <c:pt idx="2064">
                  <c:v>9100.9828516236103</c:v>
                </c:pt>
                <c:pt idx="2065">
                  <c:v>9138.7890340845406</c:v>
                </c:pt>
                <c:pt idx="2066">
                  <c:v>9176.6039112746694</c:v>
                </c:pt>
                <c:pt idx="2067">
                  <c:v>9214.4271369412709</c:v>
                </c:pt>
                <c:pt idx="2068">
                  <c:v>9252.2583119219507</c:v>
                </c:pt>
                <c:pt idx="2069">
                  <c:v>9290.0970362448206</c:v>
                </c:pt>
                <c:pt idx="2070">
                  <c:v>9327.9429519584701</c:v>
                </c:pt>
                <c:pt idx="2071">
                  <c:v>9365.7956753620401</c:v>
                </c:pt>
                <c:pt idx="2072">
                  <c:v>9403.6548059735105</c:v>
                </c:pt>
                <c:pt idx="2073">
                  <c:v>9441.5199977088596</c:v>
                </c:pt>
                <c:pt idx="2074">
                  <c:v>9479.3908609917708</c:v>
                </c:pt>
                <c:pt idx="2075">
                  <c:v>9517.2669713840805</c:v>
                </c:pt>
                <c:pt idx="2076">
                  <c:v>9555.1480234381506</c:v>
                </c:pt>
                <c:pt idx="2077">
                  <c:v>9593.0336146967893</c:v>
                </c:pt>
                <c:pt idx="2078">
                  <c:v>9630.9233423371206</c:v>
                </c:pt>
                <c:pt idx="2079">
                  <c:v>9668.8168294575698</c:v>
                </c:pt>
                <c:pt idx="2080">
                  <c:v>9706.7137459470396</c:v>
                </c:pt>
                <c:pt idx="2081">
                  <c:v>9744.6136724899607</c:v>
                </c:pt>
                <c:pt idx="2082">
                  <c:v>9782.5162330522708</c:v>
                </c:pt>
                <c:pt idx="2083">
                  <c:v>9820.4210611150102</c:v>
                </c:pt>
                <c:pt idx="2084">
                  <c:v>9858.3277936659197</c:v>
                </c:pt>
                <c:pt idx="2085">
                  <c:v>9896.2360203083699</c:v>
                </c:pt>
                <c:pt idx="2086">
                  <c:v>9934.14539333022</c:v>
                </c:pt>
                <c:pt idx="2087">
                  <c:v>9972.0555274034505</c:v>
                </c:pt>
                <c:pt idx="2088">
                  <c:v>10009.966038783799</c:v>
                </c:pt>
                <c:pt idx="2089">
                  <c:v>10047.8765373185</c:v>
                </c:pt>
                <c:pt idx="2090">
                  <c:v>10085.7866771806</c:v>
                </c:pt>
                <c:pt idx="2091">
                  <c:v>10123.696066223099</c:v>
                </c:pt>
                <c:pt idx="2092">
                  <c:v>10161.6043177589</c:v>
                </c:pt>
                <c:pt idx="2093">
                  <c:v>10199.511057527799</c:v>
                </c:pt>
                <c:pt idx="2094">
                  <c:v>10237.415928550599</c:v>
                </c:pt>
                <c:pt idx="2095">
                  <c:v>10275.318527360199</c:v>
                </c:pt>
                <c:pt idx="2096">
                  <c:v>10313.2184800912</c:v>
                </c:pt>
                <c:pt idx="2097">
                  <c:v>10351.115410537899</c:v>
                </c:pt>
                <c:pt idx="2098">
                  <c:v>10389.0089431912</c:v>
                </c:pt>
                <c:pt idx="2099">
                  <c:v>10426.898704948901</c:v>
                </c:pt>
                <c:pt idx="2100">
                  <c:v>10464.784311314699</c:v>
                </c:pt>
                <c:pt idx="2101">
                  <c:v>10502.665382096</c:v>
                </c:pt>
                <c:pt idx="2102">
                  <c:v>10540.541526565101</c:v>
                </c:pt>
                <c:pt idx="2103">
                  <c:v>10578.4123829486</c:v>
                </c:pt>
                <c:pt idx="2104">
                  <c:v>10616.2775482003</c:v>
                </c:pt>
                <c:pt idx="2105">
                  <c:v>10654.1367294593</c:v>
                </c:pt>
                <c:pt idx="2106">
                  <c:v>10691.989387858601</c:v>
                </c:pt>
                <c:pt idx="2107">
                  <c:v>10729.835235971401</c:v>
                </c:pt>
                <c:pt idx="2108">
                  <c:v>10767.6738801093</c:v>
                </c:pt>
                <c:pt idx="2109">
                  <c:v>10805.504972152399</c:v>
                </c:pt>
                <c:pt idx="2110">
                  <c:v>10843.328068617</c:v>
                </c:pt>
                <c:pt idx="2111">
                  <c:v>10881.1428235037</c:v>
                </c:pt>
                <c:pt idx="2112">
                  <c:v>10918.9488463337</c:v>
                </c:pt>
                <c:pt idx="2113">
                  <c:v>10956.745778046599</c:v>
                </c:pt>
                <c:pt idx="2114">
                  <c:v>10994.5332586894</c:v>
                </c:pt>
                <c:pt idx="2115">
                  <c:v>11032.3107162546</c:v>
                </c:pt>
                <c:pt idx="2116">
                  <c:v>11070.078081891101</c:v>
                </c:pt>
                <c:pt idx="2117">
                  <c:v>11107.834653358001</c:v>
                </c:pt>
                <c:pt idx="2118">
                  <c:v>11145.5802474555</c:v>
                </c:pt>
                <c:pt idx="2119">
                  <c:v>11183.3144478785</c:v>
                </c:pt>
                <c:pt idx="2120">
                  <c:v>11221.0368469847</c:v>
                </c:pt>
                <c:pt idx="2121">
                  <c:v>11258.7470171082</c:v>
                </c:pt>
                <c:pt idx="2122">
                  <c:v>11296.444634584999</c:v>
                </c:pt>
                <c:pt idx="2123">
                  <c:v>11334.1292929344</c:v>
                </c:pt>
                <c:pt idx="2124">
                  <c:v>11371.800556895099</c:v>
                </c:pt>
                <c:pt idx="2125">
                  <c:v>11409.4581427554</c:v>
                </c:pt>
                <c:pt idx="2126">
                  <c:v>11447.101605383001</c:v>
                </c:pt>
                <c:pt idx="2127">
                  <c:v>11484.730525299399</c:v>
                </c:pt>
                <c:pt idx="2128">
                  <c:v>11522.344539740599</c:v>
                </c:pt>
                <c:pt idx="2129">
                  <c:v>11559.9433069318</c:v>
                </c:pt>
                <c:pt idx="2130">
                  <c:v>11597.526416864999</c:v>
                </c:pt>
                <c:pt idx="2131">
                  <c:v>11635.093430090001</c:v>
                </c:pt>
                <c:pt idx="2132">
                  <c:v>11672.643964556601</c:v>
                </c:pt>
                <c:pt idx="2133">
                  <c:v>11710.1776599965</c:v>
                </c:pt>
                <c:pt idx="2134">
                  <c:v>11747.6941987993</c:v>
                </c:pt>
                <c:pt idx="2135">
                  <c:v>11785.1930212354</c:v>
                </c:pt>
                <c:pt idx="2136">
                  <c:v>11822.6739171342</c:v>
                </c:pt>
                <c:pt idx="2137">
                  <c:v>11860.136381520901</c:v>
                </c:pt>
                <c:pt idx="2138">
                  <c:v>11897.580041605799</c:v>
                </c:pt>
                <c:pt idx="2139">
                  <c:v>11935.004521813</c:v>
                </c:pt>
                <c:pt idx="2140">
                  <c:v>11972.4094597272</c:v>
                </c:pt>
                <c:pt idx="2141">
                  <c:v>12009.7944348119</c:v>
                </c:pt>
                <c:pt idx="2142">
                  <c:v>12047.1590305674</c:v>
                </c:pt>
                <c:pt idx="2143">
                  <c:v>12084.502885506099</c:v>
                </c:pt>
                <c:pt idx="2144">
                  <c:v>12121.825619662401</c:v>
                </c:pt>
                <c:pt idx="2145">
                  <c:v>12159.126846797901</c:v>
                </c:pt>
                <c:pt idx="2146">
                  <c:v>12196.406147941199</c:v>
                </c:pt>
                <c:pt idx="2147">
                  <c:v>12233.663118627501</c:v>
                </c:pt>
                <c:pt idx="2148">
                  <c:v>12270.8974072901</c:v>
                </c:pt>
                <c:pt idx="2149">
                  <c:v>12308.108614663999</c:v>
                </c:pt>
                <c:pt idx="2150">
                  <c:v>12345.296336948701</c:v>
                </c:pt>
                <c:pt idx="2151">
                  <c:v>12382.4601701955</c:v>
                </c:pt>
                <c:pt idx="2152">
                  <c:v>12419.599773006301</c:v>
                </c:pt>
                <c:pt idx="2153">
                  <c:v>12456.714685021199</c:v>
                </c:pt>
                <c:pt idx="2154">
                  <c:v>12493.8045704998</c:v>
                </c:pt>
                <c:pt idx="2155">
                  <c:v>12530.869036612499</c:v>
                </c:pt>
                <c:pt idx="2156">
                  <c:v>12567.907640907601</c:v>
                </c:pt>
                <c:pt idx="2157">
                  <c:v>12604.920051495699</c:v>
                </c:pt>
                <c:pt idx="2158">
                  <c:v>12641.9058543762</c:v>
                </c:pt>
                <c:pt idx="2159">
                  <c:v>12678.864634880099</c:v>
                </c:pt>
                <c:pt idx="2160">
                  <c:v>12715.7960447156</c:v>
                </c:pt>
                <c:pt idx="2161">
                  <c:v>12752.6996515712</c:v>
                </c:pt>
                <c:pt idx="2162">
                  <c:v>12789.5751007948</c:v>
                </c:pt>
                <c:pt idx="2163">
                  <c:v>12826.421991622299</c:v>
                </c:pt>
                <c:pt idx="2164">
                  <c:v>12863.2399398502</c:v>
                </c:pt>
                <c:pt idx="2165">
                  <c:v>12900.0285485559</c:v>
                </c:pt>
                <c:pt idx="2166">
                  <c:v>12936.787422122101</c:v>
                </c:pt>
                <c:pt idx="2167">
                  <c:v>12973.5161771125</c:v>
                </c:pt>
                <c:pt idx="2168">
                  <c:v>13010.2144136918</c:v>
                </c:pt>
                <c:pt idx="2169">
                  <c:v>13046.8817802387</c:v>
                </c:pt>
                <c:pt idx="2170">
                  <c:v>13083.517853146001</c:v>
                </c:pt>
                <c:pt idx="2171">
                  <c:v>13120.1222545084</c:v>
                </c:pt>
                <c:pt idx="2172">
                  <c:v>13156.6946188453</c:v>
                </c:pt>
                <c:pt idx="2173">
                  <c:v>13193.234517257701</c:v>
                </c:pt>
                <c:pt idx="2174">
                  <c:v>13229.7416080574</c:v>
                </c:pt>
                <c:pt idx="2175">
                  <c:v>13266.2154789494</c:v>
                </c:pt>
                <c:pt idx="2176">
                  <c:v>13302.6557455442</c:v>
                </c:pt>
                <c:pt idx="2177">
                  <c:v>13339.0620347369</c:v>
                </c:pt>
                <c:pt idx="2178">
                  <c:v>13375.433956466501</c:v>
                </c:pt>
                <c:pt idx="2179">
                  <c:v>13411.771132031499</c:v>
                </c:pt>
                <c:pt idx="2180">
                  <c:v>13448.0731659536</c:v>
                </c:pt>
                <c:pt idx="2181">
                  <c:v>13484.339695873899</c:v>
                </c:pt>
                <c:pt idx="2182">
                  <c:v>13520.5703612377</c:v>
                </c:pt>
                <c:pt idx="2183">
                  <c:v>13556.764683895901</c:v>
                </c:pt>
                <c:pt idx="2184">
                  <c:v>13592.922328667701</c:v>
                </c:pt>
                <c:pt idx="2185">
                  <c:v>13629.0430344586</c:v>
                </c:pt>
                <c:pt idx="2186">
                  <c:v>13665.1262598753</c:v>
                </c:pt>
                <c:pt idx="2187">
                  <c:v>13701.171709840701</c:v>
                </c:pt>
                <c:pt idx="2188">
                  <c:v>13737.1790750903</c:v>
                </c:pt>
                <c:pt idx="2189">
                  <c:v>13773.1478150778</c:v>
                </c:pt>
                <c:pt idx="2190">
                  <c:v>13809.077632487601</c:v>
                </c:pt>
                <c:pt idx="2191">
                  <c:v>13844.968140442999</c:v>
                </c:pt>
                <c:pt idx="2192">
                  <c:v>13880.8189369709</c:v>
                </c:pt>
                <c:pt idx="2193">
                  <c:v>13916.6297512939</c:v>
                </c:pt>
                <c:pt idx="2194">
                  <c:v>13952.4001509431</c:v>
                </c:pt>
                <c:pt idx="2195">
                  <c:v>13988.129779066299</c:v>
                </c:pt>
                <c:pt idx="2196">
                  <c:v>14023.8182400564</c:v>
                </c:pt>
                <c:pt idx="2197">
                  <c:v>14059.465154474499</c:v>
                </c:pt>
                <c:pt idx="2198">
                  <c:v>14095.0702037107</c:v>
                </c:pt>
                <c:pt idx="2199">
                  <c:v>14130.6329538225</c:v>
                </c:pt>
                <c:pt idx="2200">
                  <c:v>14166.1531204856</c:v>
                </c:pt>
                <c:pt idx="2201">
                  <c:v>14201.6302557119</c:v>
                </c:pt>
                <c:pt idx="2202">
                  <c:v>14237.064067796</c:v>
                </c:pt>
                <c:pt idx="2203">
                  <c:v>14272.4541855099</c:v>
                </c:pt>
                <c:pt idx="2204">
                  <c:v>14307.800204331101</c:v>
                </c:pt>
                <c:pt idx="2205">
                  <c:v>14343.1017831056</c:v>
                </c:pt>
                <c:pt idx="2206">
                  <c:v>14378.358552366801</c:v>
                </c:pt>
                <c:pt idx="2207">
                  <c:v>14413.5701479623</c:v>
                </c:pt>
                <c:pt idx="2208">
                  <c:v>14448.7362381603</c:v>
                </c:pt>
                <c:pt idx="2209">
                  <c:v>14483.856493249201</c:v>
                </c:pt>
                <c:pt idx="2210">
                  <c:v>14518.9305094014</c:v>
                </c:pt>
                <c:pt idx="2211">
                  <c:v>14553.957940161299</c:v>
                </c:pt>
                <c:pt idx="2212">
                  <c:v>14588.938462727599</c:v>
                </c:pt>
                <c:pt idx="2213">
                  <c:v>14623.8717032601</c:v>
                </c:pt>
                <c:pt idx="2214">
                  <c:v>14658.7573519179</c:v>
                </c:pt>
                <c:pt idx="2215">
                  <c:v>14693.5949563782</c:v>
                </c:pt>
                <c:pt idx="2216">
                  <c:v>14728.384292376701</c:v>
                </c:pt>
                <c:pt idx="2217">
                  <c:v>14763.1249417131</c:v>
                </c:pt>
                <c:pt idx="2218">
                  <c:v>14797.8166083048</c:v>
                </c:pt>
                <c:pt idx="2219">
                  <c:v>14832.4589235237</c:v>
                </c:pt>
                <c:pt idx="2220">
                  <c:v>14867.0515419445</c:v>
                </c:pt>
                <c:pt idx="2221">
                  <c:v>14901.5941485659</c:v>
                </c:pt>
                <c:pt idx="2222">
                  <c:v>14936.086394711299</c:v>
                </c:pt>
                <c:pt idx="2223">
                  <c:v>14970.527911454299</c:v>
                </c:pt>
                <c:pt idx="2224">
                  <c:v>15004.9184174777</c:v>
                </c:pt>
                <c:pt idx="2225">
                  <c:v>15039.257555473399</c:v>
                </c:pt>
                <c:pt idx="2226">
                  <c:v>15073.5450002118</c:v>
                </c:pt>
                <c:pt idx="2227">
                  <c:v>15107.7804290409</c:v>
                </c:pt>
                <c:pt idx="2228">
                  <c:v>15141.9634966925</c:v>
                </c:pt>
                <c:pt idx="2229">
                  <c:v>15176.0938970761</c:v>
                </c:pt>
                <c:pt idx="2230">
                  <c:v>15210.171305903799</c:v>
                </c:pt>
                <c:pt idx="2231">
                  <c:v>15244.1953586949</c:v>
                </c:pt>
                <c:pt idx="2232">
                  <c:v>15278.165808825401</c:v>
                </c:pt>
                <c:pt idx="2233">
                  <c:v>15312.082265372401</c:v>
                </c:pt>
                <c:pt idx="2234">
                  <c:v>15345.944450577599</c:v>
                </c:pt>
                <c:pt idx="2235">
                  <c:v>15379.7520668373</c:v>
                </c:pt>
                <c:pt idx="2236">
                  <c:v>15413.504752770399</c:v>
                </c:pt>
                <c:pt idx="2237">
                  <c:v>15447.202219322</c:v>
                </c:pt>
                <c:pt idx="2238">
                  <c:v>15480.8441729612</c:v>
                </c:pt>
                <c:pt idx="2239">
                  <c:v>15514.4302918882</c:v>
                </c:pt>
                <c:pt idx="2240">
                  <c:v>15547.960264819299</c:v>
                </c:pt>
                <c:pt idx="2241">
                  <c:v>15581.4337842922</c:v>
                </c:pt>
                <c:pt idx="2242">
                  <c:v>15614.850558783301</c:v>
                </c:pt>
                <c:pt idx="2243">
                  <c:v>15648.2103040027</c:v>
                </c:pt>
                <c:pt idx="2244">
                  <c:v>15681.5126830638</c:v>
                </c:pt>
                <c:pt idx="2245">
                  <c:v>15714.757441146799</c:v>
                </c:pt>
                <c:pt idx="2246">
                  <c:v>15747.944255619999</c:v>
                </c:pt>
                <c:pt idx="2247">
                  <c:v>15781.0728479885</c:v>
                </c:pt>
                <c:pt idx="2248">
                  <c:v>15814.1429229777</c:v>
                </c:pt>
                <c:pt idx="2249">
                  <c:v>15847.154191445001</c:v>
                </c:pt>
                <c:pt idx="2250">
                  <c:v>15880.106359987099</c:v>
                </c:pt>
                <c:pt idx="2251">
                  <c:v>15912.999163278901</c:v>
                </c:pt>
                <c:pt idx="2252">
                  <c:v>15945.8323092461</c:v>
                </c:pt>
                <c:pt idx="2253">
                  <c:v>15978.6055244117</c:v>
                </c:pt>
                <c:pt idx="2254">
                  <c:v>16011.318527499299</c:v>
                </c:pt>
                <c:pt idx="2255">
                  <c:v>16043.971043645101</c:v>
                </c:pt>
                <c:pt idx="2256">
                  <c:v>16076.562791750899</c:v>
                </c:pt>
                <c:pt idx="2257">
                  <c:v>16109.093507809401</c:v>
                </c:pt>
                <c:pt idx="2258">
                  <c:v>16141.5629189009</c:v>
                </c:pt>
                <c:pt idx="2259">
                  <c:v>16173.970817909199</c:v>
                </c:pt>
                <c:pt idx="2260">
                  <c:v>16206.3167800061</c:v>
                </c:pt>
                <c:pt idx="2261">
                  <c:v>16238.6007479125</c:v>
                </c:pt>
                <c:pt idx="2262">
                  <c:v>16270.822278375501</c:v>
                </c:pt>
                <c:pt idx="2263">
                  <c:v>16302.9811928075</c:v>
                </c:pt>
                <c:pt idx="2264">
                  <c:v>16335.077331101</c:v>
                </c:pt>
                <c:pt idx="2265">
                  <c:v>16367.1102583188</c:v>
                </c:pt>
                <c:pt idx="2266">
                  <c:v>16399.079800195599</c:v>
                </c:pt>
                <c:pt idx="2267">
                  <c:v>16430.985814355499</c:v>
                </c:pt>
                <c:pt idx="2268">
                  <c:v>16462.827919327901</c:v>
                </c:pt>
                <c:pt idx="2269">
                  <c:v>16494.605899278002</c:v>
                </c:pt>
                <c:pt idx="2270">
                  <c:v>16526.319504942501</c:v>
                </c:pt>
                <c:pt idx="2271">
                  <c:v>16557.9685092283</c:v>
                </c:pt>
                <c:pt idx="2272">
                  <c:v>16589.552681073401</c:v>
                </c:pt>
                <c:pt idx="2273">
                  <c:v>16621.071832144498</c:v>
                </c:pt>
                <c:pt idx="2274">
                  <c:v>16652.525653988399</c:v>
                </c:pt>
                <c:pt idx="2275">
                  <c:v>16683.9139723398</c:v>
                </c:pt>
                <c:pt idx="2276">
                  <c:v>16715.236516458299</c:v>
                </c:pt>
                <c:pt idx="2277">
                  <c:v>16746.4930931341</c:v>
                </c:pt>
                <c:pt idx="2278">
                  <c:v>16777.683435031799</c:v>
                </c:pt>
                <c:pt idx="2279">
                  <c:v>16808.807360270399</c:v>
                </c:pt>
                <c:pt idx="2280">
                  <c:v>16839.8646268999</c:v>
                </c:pt>
                <c:pt idx="2281">
                  <c:v>16870.8550797506</c:v>
                </c:pt>
                <c:pt idx="2282">
                  <c:v>16901.778408055299</c:v>
                </c:pt>
                <c:pt idx="2283">
                  <c:v>16932.634447455399</c:v>
                </c:pt>
                <c:pt idx="2284">
                  <c:v>16963.423038814501</c:v>
                </c:pt>
                <c:pt idx="2285">
                  <c:v>16994.143864007601</c:v>
                </c:pt>
                <c:pt idx="2286">
                  <c:v>17024.796857655099</c:v>
                </c:pt>
                <c:pt idx="2287">
                  <c:v>17055.381706051201</c:v>
                </c:pt>
                <c:pt idx="2288">
                  <c:v>17085.8982468301</c:v>
                </c:pt>
                <c:pt idx="2289">
                  <c:v>17116.346300409499</c:v>
                </c:pt>
                <c:pt idx="2290">
                  <c:v>17146.725650517201</c:v>
                </c:pt>
                <c:pt idx="2291">
                  <c:v>17177.0361054971</c:v>
                </c:pt>
                <c:pt idx="2292">
                  <c:v>17207.2774729095</c:v>
                </c:pt>
                <c:pt idx="2293">
                  <c:v>17237.449610628999</c:v>
                </c:pt>
                <c:pt idx="2294">
                  <c:v>17267.5522917649</c:v>
                </c:pt>
                <c:pt idx="2295">
                  <c:v>17297.585332301402</c:v>
                </c:pt>
                <c:pt idx="2296">
                  <c:v>17327.548563211702</c:v>
                </c:pt>
                <c:pt idx="2297">
                  <c:v>17357.4418385844</c:v>
                </c:pt>
                <c:pt idx="2298">
                  <c:v>17387.264948575299</c:v>
                </c:pt>
                <c:pt idx="2299">
                  <c:v>17417.0176977089</c:v>
                </c:pt>
                <c:pt idx="2300">
                  <c:v>17446.699968655499</c:v>
                </c:pt>
                <c:pt idx="2301">
                  <c:v>17476.311576478802</c:v>
                </c:pt>
                <c:pt idx="2302">
                  <c:v>17505.852366406201</c:v>
                </c:pt>
                <c:pt idx="2303">
                  <c:v>17535.3221353933</c:v>
                </c:pt>
                <c:pt idx="2304">
                  <c:v>17564.720771568798</c:v>
                </c:pt>
                <c:pt idx="2305">
                  <c:v>17594.048095677801</c:v>
                </c:pt>
                <c:pt idx="2306">
                  <c:v>17623.303969832101</c:v>
                </c:pt>
                <c:pt idx="2307">
                  <c:v>17652.488223918499</c:v>
                </c:pt>
                <c:pt idx="2308">
                  <c:v>17681.600706890302</c:v>
                </c:pt>
                <c:pt idx="2309">
                  <c:v>17710.6412847764</c:v>
                </c:pt>
                <c:pt idx="2310">
                  <c:v>17739.6098171946</c:v>
                </c:pt>
                <c:pt idx="2311">
                  <c:v>17768.506157845699</c:v>
                </c:pt>
                <c:pt idx="2312">
                  <c:v>17797.3301544225</c:v>
                </c:pt>
                <c:pt idx="2313">
                  <c:v>17826.081686183501</c:v>
                </c:pt>
                <c:pt idx="2314">
                  <c:v>17854.760601556201</c:v>
                </c:pt>
                <c:pt idx="2315">
                  <c:v>17883.366791731201</c:v>
                </c:pt>
                <c:pt idx="2316">
                  <c:v>17911.9001289427</c:v>
                </c:pt>
                <c:pt idx="2317">
                  <c:v>17940.360448832798</c:v>
                </c:pt>
                <c:pt idx="2318">
                  <c:v>17968.747681885401</c:v>
                </c:pt>
                <c:pt idx="2319">
                  <c:v>17997.061661335101</c:v>
                </c:pt>
                <c:pt idx="2320">
                  <c:v>18025.302285093599</c:v>
                </c:pt>
                <c:pt idx="2321">
                  <c:v>18053.469441523299</c:v>
                </c:pt>
                <c:pt idx="2322">
                  <c:v>18081.563004883599</c:v>
                </c:pt>
                <c:pt idx="2323">
                  <c:v>18109.5828726031</c:v>
                </c:pt>
                <c:pt idx="2324">
                  <c:v>18137.528941648401</c:v>
                </c:pt>
                <c:pt idx="2325">
                  <c:v>18165.401088510702</c:v>
                </c:pt>
                <c:pt idx="2326">
                  <c:v>18193.199215041499</c:v>
                </c:pt>
                <c:pt idx="2327">
                  <c:v>18220.923224681599</c:v>
                </c:pt>
                <c:pt idx="2328">
                  <c:v>18248.573014038699</c:v>
                </c:pt>
                <c:pt idx="2329">
                  <c:v>18276.1484882029</c:v>
                </c:pt>
                <c:pt idx="2330">
                  <c:v>18303.6495506922</c:v>
                </c:pt>
                <c:pt idx="2331">
                  <c:v>18331.076115923101</c:v>
                </c:pt>
                <c:pt idx="2332">
                  <c:v>18358.4280878686</c:v>
                </c:pt>
                <c:pt idx="2333">
                  <c:v>18385.705372000601</c:v>
                </c:pt>
                <c:pt idx="2334">
                  <c:v>18412.907903843101</c:v>
                </c:pt>
                <c:pt idx="2335">
                  <c:v>18440.0355967633</c:v>
                </c:pt>
                <c:pt idx="2336">
                  <c:v>18467.088325912198</c:v>
                </c:pt>
                <c:pt idx="2337">
                  <c:v>18494.066116285801</c:v>
                </c:pt>
                <c:pt idx="2338">
                  <c:v>18520.968794982698</c:v>
                </c:pt>
                <c:pt idx="2339">
                  <c:v>18547.796322352599</c:v>
                </c:pt>
                <c:pt idx="2340">
                  <c:v>18574.548625477099</c:v>
                </c:pt>
                <c:pt idx="2341">
                  <c:v>18601.225660842101</c:v>
                </c:pt>
                <c:pt idx="2342">
                  <c:v>18627.827316238199</c:v>
                </c:pt>
                <c:pt idx="2343">
                  <c:v>18654.353618345602</c:v>
                </c:pt>
                <c:pt idx="2344">
                  <c:v>18680.8044134089</c:v>
                </c:pt>
                <c:pt idx="2345">
                  <c:v>18707.179645964399</c:v>
                </c:pt>
                <c:pt idx="2346">
                  <c:v>18733.479325128301</c:v>
                </c:pt>
                <c:pt idx="2347">
                  <c:v>18759.703369129002</c:v>
                </c:pt>
                <c:pt idx="2348">
                  <c:v>18785.851661603101</c:v>
                </c:pt>
                <c:pt idx="2349">
                  <c:v>18811.924275269801</c:v>
                </c:pt>
                <c:pt idx="2350">
                  <c:v>18837.921080165099</c:v>
                </c:pt>
                <c:pt idx="2351">
                  <c:v>18863.842033357501</c:v>
                </c:pt>
                <c:pt idx="2352">
                  <c:v>18889.687147246801</c:v>
                </c:pt>
                <c:pt idx="2353">
                  <c:v>18915.456358413801</c:v>
                </c:pt>
                <c:pt idx="2354">
                  <c:v>18941.149571050901</c:v>
                </c:pt>
                <c:pt idx="2355">
                  <c:v>18966.7668383829</c:v>
                </c:pt>
                <c:pt idx="2356">
                  <c:v>18992.3080858422</c:v>
                </c:pt>
                <c:pt idx="2357">
                  <c:v>19017.773249007401</c:v>
                </c:pt>
                <c:pt idx="2358">
                  <c:v>19043.162386276999</c:v>
                </c:pt>
                <c:pt idx="2359">
                  <c:v>19068.475385586102</c:v>
                </c:pt>
                <c:pt idx="2360">
                  <c:v>19093.712261567802</c:v>
                </c:pt>
                <c:pt idx="2361">
                  <c:v>19118.873038129499</c:v>
                </c:pt>
                <c:pt idx="2362">
                  <c:v>19143.9576127281</c:v>
                </c:pt>
                <c:pt idx="2363">
                  <c:v>19168.965982580499</c:v>
                </c:pt>
                <c:pt idx="2364">
                  <c:v>19193.898211515301</c:v>
                </c:pt>
                <c:pt idx="2365">
                  <c:v>19218.754191302902</c:v>
                </c:pt>
                <c:pt idx="2366">
                  <c:v>19243.533955594499</c:v>
                </c:pt>
                <c:pt idx="2367">
                  <c:v>19268.237509192499</c:v>
                </c:pt>
                <c:pt idx="2368">
                  <c:v>19292.864846298799</c:v>
                </c:pt>
                <c:pt idx="2369">
                  <c:v>19317.4159344769</c:v>
                </c:pt>
                <c:pt idx="2370">
                  <c:v>19341.890760758899</c:v>
                </c:pt>
                <c:pt idx="2371">
                  <c:v>19366.2893687223</c:v>
                </c:pt>
                <c:pt idx="2372">
                  <c:v>19390.611748630101</c:v>
                </c:pt>
                <c:pt idx="2373">
                  <c:v>19414.857882000499</c:v>
                </c:pt>
                <c:pt idx="2374">
                  <c:v>19439.0278038535</c:v>
                </c:pt>
                <c:pt idx="2375">
                  <c:v>19463.1215014679</c:v>
                </c:pt>
                <c:pt idx="2376">
                  <c:v>19487.139026376</c:v>
                </c:pt>
                <c:pt idx="2377">
                  <c:v>19511.080325582199</c:v>
                </c:pt>
                <c:pt idx="2378">
                  <c:v>19534.9454689839</c:v>
                </c:pt>
                <c:pt idx="2379">
                  <c:v>19558.734458608698</c:v>
                </c:pt>
                <c:pt idx="2380">
                  <c:v>19582.447307420302</c:v>
                </c:pt>
                <c:pt idx="2381">
                  <c:v>19606.084020728402</c:v>
                </c:pt>
                <c:pt idx="2382">
                  <c:v>19629.644660502199</c:v>
                </c:pt>
                <c:pt idx="2383">
                  <c:v>19653.129222817701</c:v>
                </c:pt>
                <c:pt idx="2384">
                  <c:v>19676.537743567998</c:v>
                </c:pt>
                <c:pt idx="2385">
                  <c:v>19699.870257444702</c:v>
                </c:pt>
                <c:pt idx="2386">
                  <c:v>19723.126798848702</c:v>
                </c:pt>
                <c:pt idx="2387">
                  <c:v>19746.307385230899</c:v>
                </c:pt>
                <c:pt idx="2388">
                  <c:v>19769.412052375101</c:v>
                </c:pt>
                <c:pt idx="2389">
                  <c:v>19792.440850888499</c:v>
                </c:pt>
                <c:pt idx="2390">
                  <c:v>19815.3937966249</c:v>
                </c:pt>
                <c:pt idx="2391">
                  <c:v>19838.270963618001</c:v>
                </c:pt>
                <c:pt idx="2392">
                  <c:v>19861.0723723519</c:v>
                </c:pt>
                <c:pt idx="2393">
                  <c:v>19883.7980651172</c:v>
                </c:pt>
                <c:pt idx="2394">
                  <c:v>19906.4480998459</c:v>
                </c:pt>
                <c:pt idx="2395">
                  <c:v>19929.0225313663</c:v>
                </c:pt>
                <c:pt idx="2396">
                  <c:v>19951.521383049501</c:v>
                </c:pt>
                <c:pt idx="2397">
                  <c:v>19973.9447208745</c:v>
                </c:pt>
                <c:pt idx="2398">
                  <c:v>19996.292607169999</c:v>
                </c:pt>
                <c:pt idx="2399">
                  <c:v>20018.565085056602</c:v>
                </c:pt>
                <c:pt idx="2400">
                  <c:v>20040.762209564298</c:v>
                </c:pt>
                <c:pt idx="2401">
                  <c:v>20062.884051212</c:v>
                </c:pt>
                <c:pt idx="2402">
                  <c:v>20084.930667353699</c:v>
                </c:pt>
                <c:pt idx="2403">
                  <c:v>20106.902118301401</c:v>
                </c:pt>
                <c:pt idx="2404">
                  <c:v>20128.798470409201</c:v>
                </c:pt>
                <c:pt idx="2405">
                  <c:v>20150.619779418099</c:v>
                </c:pt>
                <c:pt idx="2406">
                  <c:v>20172.366130636801</c:v>
                </c:pt>
                <c:pt idx="2407">
                  <c:v>20194.0375750155</c:v>
                </c:pt>
                <c:pt idx="2408">
                  <c:v>20215.6341949835</c:v>
                </c:pt>
                <c:pt idx="2409">
                  <c:v>20237.1560595275</c:v>
                </c:pt>
                <c:pt idx="2410">
                  <c:v>20258.603242421501</c:v>
                </c:pt>
                <c:pt idx="2411">
                  <c:v>20279.975813739798</c:v>
                </c:pt>
                <c:pt idx="2412">
                  <c:v>20301.273862074398</c:v>
                </c:pt>
                <c:pt idx="2413">
                  <c:v>20322.497462006701</c:v>
                </c:pt>
                <c:pt idx="2414">
                  <c:v>20343.646681794999</c:v>
                </c:pt>
                <c:pt idx="2415">
                  <c:v>20364.721629439999</c:v>
                </c:pt>
                <c:pt idx="2416">
                  <c:v>20385.722385942099</c:v>
                </c:pt>
                <c:pt idx="2417">
                  <c:v>20406.6489818882</c:v>
                </c:pt>
                <c:pt idx="2418">
                  <c:v>20427.501602376698</c:v>
                </c:pt>
                <c:pt idx="2419">
                  <c:v>20448.280254876201</c:v>
                </c:pt>
                <c:pt idx="2420">
                  <c:v>20468.985065245899</c:v>
                </c:pt>
                <c:pt idx="2421">
                  <c:v>20489.616080180302</c:v>
                </c:pt>
                <c:pt idx="2422">
                  <c:v>20510.173476673299</c:v>
                </c:pt>
                <c:pt idx="2423">
                  <c:v>20530.657270477001</c:v>
                </c:pt>
                <c:pt idx="2424">
                  <c:v>20551.0675744539</c:v>
                </c:pt>
                <c:pt idx="2425">
                  <c:v>20571.404520942699</c:v>
                </c:pt>
                <c:pt idx="2426">
                  <c:v>20591.6681511971</c:v>
                </c:pt>
                <c:pt idx="2427">
                  <c:v>20611.858639296199</c:v>
                </c:pt>
                <c:pt idx="2428">
                  <c:v>20631.975996626701</c:v>
                </c:pt>
                <c:pt idx="2429">
                  <c:v>20652.020418409898</c:v>
                </c:pt>
                <c:pt idx="2430">
                  <c:v>20671.991956547299</c:v>
                </c:pt>
                <c:pt idx="2431">
                  <c:v>20691.890723701101</c:v>
                </c:pt>
                <c:pt idx="2432">
                  <c:v>20711.7167938042</c:v>
                </c:pt>
                <c:pt idx="2433">
                  <c:v>20731.470340642602</c:v>
                </c:pt>
                <c:pt idx="2434">
                  <c:v>20751.151465892101</c:v>
                </c:pt>
                <c:pt idx="2435">
                  <c:v>20770.760230408599</c:v>
                </c:pt>
                <c:pt idx="2436">
                  <c:v>20790.296746325301</c:v>
                </c:pt>
                <c:pt idx="2437">
                  <c:v>20809.761187142001</c:v>
                </c:pt>
                <c:pt idx="2438">
                  <c:v>20829.1536087313</c:v>
                </c:pt>
                <c:pt idx="2439">
                  <c:v>20848.474163859599</c:v>
                </c:pt>
                <c:pt idx="2440">
                  <c:v>20867.722957071899</c:v>
                </c:pt>
                <c:pt idx="2441">
                  <c:v>20886.9001224618</c:v>
                </c:pt>
                <c:pt idx="2442">
                  <c:v>20906.005723869701</c:v>
                </c:pt>
                <c:pt idx="2443">
                  <c:v>20925.039962150098</c:v>
                </c:pt>
                <c:pt idx="2444">
                  <c:v>20944.002886146602</c:v>
                </c:pt>
                <c:pt idx="2445">
                  <c:v>20962.894672751801</c:v>
                </c:pt>
                <c:pt idx="2446">
                  <c:v>20981.7154034616</c:v>
                </c:pt>
                <c:pt idx="2447">
                  <c:v>21000.465226354499</c:v>
                </c:pt>
                <c:pt idx="2448">
                  <c:v>21019.144265622701</c:v>
                </c:pt>
                <c:pt idx="2449">
                  <c:v>21037.752654672699</c:v>
                </c:pt>
                <c:pt idx="2450">
                  <c:v>21056.290521240699</c:v>
                </c:pt>
                <c:pt idx="2451">
                  <c:v>21074.757974926801</c:v>
                </c:pt>
                <c:pt idx="2452">
                  <c:v>21093.1551550025</c:v>
                </c:pt>
                <c:pt idx="2453">
                  <c:v>21111.482212484399</c:v>
                </c:pt>
                <c:pt idx="2454">
                  <c:v>21129.739258706701</c:v>
                </c:pt>
                <c:pt idx="2455">
                  <c:v>21147.926428552601</c:v>
                </c:pt>
                <c:pt idx="2456">
                  <c:v>21166.043863699899</c:v>
                </c:pt>
                <c:pt idx="2457">
                  <c:v>21184.091714808601</c:v>
                </c:pt>
                <c:pt idx="2458">
                  <c:v>21202.070079498299</c:v>
                </c:pt>
                <c:pt idx="2459">
                  <c:v>21219.979135715399</c:v>
                </c:pt>
                <c:pt idx="2460">
                  <c:v>21237.818997619699</c:v>
                </c:pt>
                <c:pt idx="2461">
                  <c:v>21255.5898129858</c:v>
                </c:pt>
                <c:pt idx="2462">
                  <c:v>21273.291717442102</c:v>
                </c:pt>
                <c:pt idx="2463">
                  <c:v>21290.9248503872</c:v>
                </c:pt>
                <c:pt idx="2464">
                  <c:v>21308.489367571499</c:v>
                </c:pt>
                <c:pt idx="2465">
                  <c:v>21325.9854132574</c:v>
                </c:pt>
                <c:pt idx="2466">
                  <c:v>21343.413109372599</c:v>
                </c:pt>
                <c:pt idx="2467">
                  <c:v>21360.772616743099</c:v>
                </c:pt>
                <c:pt idx="2468">
                  <c:v>21378.064082485998</c:v>
                </c:pt>
                <c:pt idx="2469">
                  <c:v>21395.287651492199</c:v>
                </c:pt>
                <c:pt idx="2470">
                  <c:v>21412.443464925502</c:v>
                </c:pt>
                <c:pt idx="2471">
                  <c:v>21429.531679117601</c:v>
                </c:pt>
                <c:pt idx="2472">
                  <c:v>21446.552431059001</c:v>
                </c:pt>
                <c:pt idx="2473">
                  <c:v>21463.505886503201</c:v>
                </c:pt>
                <c:pt idx="2474">
                  <c:v>21480.392186196201</c:v>
                </c:pt>
                <c:pt idx="2475">
                  <c:v>21497.211491191301</c:v>
                </c:pt>
                <c:pt idx="2476">
                  <c:v>21513.963941583199</c:v>
                </c:pt>
                <c:pt idx="2477">
                  <c:v>21530.6496894804</c:v>
                </c:pt>
                <c:pt idx="2478">
                  <c:v>21547.2689012179</c:v>
                </c:pt>
                <c:pt idx="2479">
                  <c:v>21563.8217274325</c:v>
                </c:pt>
                <c:pt idx="2480">
                  <c:v>21580.308316182702</c:v>
                </c:pt>
                <c:pt idx="2481">
                  <c:v>21596.728830644301</c:v>
                </c:pt>
                <c:pt idx="2482">
                  <c:v>21613.083420743002</c:v>
                </c:pt>
                <c:pt idx="2483">
                  <c:v>21629.372247496402</c:v>
                </c:pt>
                <c:pt idx="2484">
                  <c:v>21645.595469479598</c:v>
                </c:pt>
                <c:pt idx="2485">
                  <c:v>21661.753244195901</c:v>
                </c:pt>
                <c:pt idx="2486">
                  <c:v>21677.845728873999</c:v>
                </c:pt>
                <c:pt idx="2487">
                  <c:v>21693.873086730498</c:v>
                </c:pt>
                <c:pt idx="2488">
                  <c:v>21709.835480162699</c:v>
                </c:pt>
                <c:pt idx="2489">
                  <c:v>21725.733059315298</c:v>
                </c:pt>
                <c:pt idx="2490">
                  <c:v>21741.566000931802</c:v>
                </c:pt>
                <c:pt idx="2491">
                  <c:v>21757.334445892699</c:v>
                </c:pt>
                <c:pt idx="2492">
                  <c:v>21773.038573899699</c:v>
                </c:pt>
                <c:pt idx="2493">
                  <c:v>21788.678585889698</c:v>
                </c:pt>
                <c:pt idx="2494">
                  <c:v>21804.254562431499</c:v>
                </c:pt>
                <c:pt idx="2495">
                  <c:v>21819.766707754599</c:v>
                </c:pt>
                <c:pt idx="2496">
                  <c:v>21835.2151874148</c:v>
                </c:pt>
                <c:pt idx="2497">
                  <c:v>21850.600165485699</c:v>
                </c:pt>
                <c:pt idx="2498">
                  <c:v>21865.9218346046</c:v>
                </c:pt>
                <c:pt idx="2499">
                  <c:v>21881.180321010401</c:v>
                </c:pt>
                <c:pt idx="2500">
                  <c:v>21896.3757990208</c:v>
                </c:pt>
                <c:pt idx="2501">
                  <c:v>21911.5084724566</c:v>
                </c:pt>
                <c:pt idx="2502">
                  <c:v>21926.578451487901</c:v>
                </c:pt>
                <c:pt idx="2503">
                  <c:v>21941.585964202699</c:v>
                </c:pt>
                <c:pt idx="2504">
                  <c:v>21956.531126369198</c:v>
                </c:pt>
                <c:pt idx="2505">
                  <c:v>21971.414142346901</c:v>
                </c:pt>
                <c:pt idx="2506">
                  <c:v>21986.235155322898</c:v>
                </c:pt>
                <c:pt idx="2507">
                  <c:v>22000.994367020001</c:v>
                </c:pt>
                <c:pt idx="2508">
                  <c:v>22015.691900944701</c:v>
                </c:pt>
                <c:pt idx="2509">
                  <c:v>22030.3279734803</c:v>
                </c:pt>
                <c:pt idx="2510">
                  <c:v>22044.902759370601</c:v>
                </c:pt>
                <c:pt idx="2511">
                  <c:v>22059.416387622201</c:v>
                </c:pt>
                <c:pt idx="2512">
                  <c:v>22073.869040338599</c:v>
                </c:pt>
                <c:pt idx="2513">
                  <c:v>22088.260909251901</c:v>
                </c:pt>
                <c:pt idx="2514">
                  <c:v>22102.5921835763</c:v>
                </c:pt>
                <c:pt idx="2515">
                  <c:v>22116.862970922099</c:v>
                </c:pt>
                <c:pt idx="2516">
                  <c:v>22131.073522413</c:v>
                </c:pt>
                <c:pt idx="2517">
                  <c:v>22145.223941612901</c:v>
                </c:pt>
                <c:pt idx="2518">
                  <c:v>22159.3144469621</c:v>
                </c:pt>
                <c:pt idx="2519">
                  <c:v>22173.345202795401</c:v>
                </c:pt>
                <c:pt idx="2520">
                  <c:v>22187.316375852701</c:v>
                </c:pt>
                <c:pt idx="2521">
                  <c:v>22201.2281435732</c:v>
                </c:pt>
                <c:pt idx="2522">
                  <c:v>22215.080700392002</c:v>
                </c:pt>
                <c:pt idx="2523">
                  <c:v>22228.874174853801</c:v>
                </c:pt>
                <c:pt idx="2524">
                  <c:v>22242.608799465299</c:v>
                </c:pt>
                <c:pt idx="2525">
                  <c:v>22256.284704113201</c:v>
                </c:pt>
                <c:pt idx="2526">
                  <c:v>22269.902080603701</c:v>
                </c:pt>
                <c:pt idx="2527">
                  <c:v>22283.461101861802</c:v>
                </c:pt>
                <c:pt idx="2528">
                  <c:v>22296.9619593276</c:v>
                </c:pt>
                <c:pt idx="2529">
                  <c:v>22310.4048073216</c:v>
                </c:pt>
                <c:pt idx="2530">
                  <c:v>22323.789841996699</c:v>
                </c:pt>
                <c:pt idx="2531">
                  <c:v>22337.117231591001</c:v>
                </c:pt>
                <c:pt idx="2532">
                  <c:v>22350.387136949001</c:v>
                </c:pt>
                <c:pt idx="2533">
                  <c:v>22363.599765394501</c:v>
                </c:pt>
                <c:pt idx="2534">
                  <c:v>22376.755281406</c:v>
                </c:pt>
                <c:pt idx="2535">
                  <c:v>22389.853850372801</c:v>
                </c:pt>
                <c:pt idx="2536">
                  <c:v>22402.895662737901</c:v>
                </c:pt>
                <c:pt idx="2537">
                  <c:v>22415.8808879057</c:v>
                </c:pt>
                <c:pt idx="2538">
                  <c:v>22428.809720613401</c:v>
                </c:pt>
                <c:pt idx="2539">
                  <c:v>22441.682316713199</c:v>
                </c:pt>
                <c:pt idx="2540">
                  <c:v>22454.4988684854</c:v>
                </c:pt>
                <c:pt idx="2541">
                  <c:v>22467.2595515963</c:v>
                </c:pt>
                <c:pt idx="2542">
                  <c:v>22479.9645367419</c:v>
                </c:pt>
                <c:pt idx="2543">
                  <c:v>22492.6140166164</c:v>
                </c:pt>
                <c:pt idx="2544">
                  <c:v>22505.2081504005</c:v>
                </c:pt>
                <c:pt idx="2545">
                  <c:v>22517.7471343459</c:v>
                </c:pt>
                <c:pt idx="2546">
                  <c:v>22530.231130809101</c:v>
                </c:pt>
                <c:pt idx="2547">
                  <c:v>22542.660334031101</c:v>
                </c:pt>
                <c:pt idx="2548">
                  <c:v>22555.034911225001</c:v>
                </c:pt>
                <c:pt idx="2549">
                  <c:v>22567.3550483209</c:v>
                </c:pt>
                <c:pt idx="2550">
                  <c:v>22579.620917110598</c:v>
                </c:pt>
                <c:pt idx="2551">
                  <c:v>22591.832702222</c:v>
                </c:pt>
                <c:pt idx="2552">
                  <c:v>22603.990577153701</c:v>
                </c:pt>
                <c:pt idx="2553">
                  <c:v>22616.094722335001</c:v>
                </c:pt>
                <c:pt idx="2554">
                  <c:v>22628.1453212673</c:v>
                </c:pt>
                <c:pt idx="2555">
                  <c:v>22640.142539488999</c:v>
                </c:pt>
                <c:pt idx="2556">
                  <c:v>22652.086569778799</c:v>
                </c:pt>
                <c:pt idx="2557">
                  <c:v>22663.977586178102</c:v>
                </c:pt>
                <c:pt idx="2558">
                  <c:v>22675.8157647681</c:v>
                </c:pt>
                <c:pt idx="2559">
                  <c:v>22687.6012900805</c:v>
                </c:pt>
                <c:pt idx="2560">
                  <c:v>22699.334330300499</c:v>
                </c:pt>
                <c:pt idx="2561">
                  <c:v>22711.015069573899</c:v>
                </c:pt>
                <c:pt idx="2562">
                  <c:v>22722.643687700001</c:v>
                </c:pt>
                <c:pt idx="2563">
                  <c:v>22734.220361233001</c:v>
                </c:pt>
                <c:pt idx="2564">
                  <c:v>22745.7452684895</c:v>
                </c:pt>
                <c:pt idx="2565">
                  <c:v>22757.218589188898</c:v>
                </c:pt>
                <c:pt idx="2566">
                  <c:v>22768.640499867401</c:v>
                </c:pt>
                <c:pt idx="2567">
                  <c:v>22780.011177722401</c:v>
                </c:pt>
                <c:pt idx="2568">
                  <c:v>22791.330795975799</c:v>
                </c:pt>
                <c:pt idx="2569">
                  <c:v>22802.599530804098</c:v>
                </c:pt>
                <c:pt idx="2570">
                  <c:v>22813.817601735402</c:v>
                </c:pt>
                <c:pt idx="2571">
                  <c:v>22824.985130880199</c:v>
                </c:pt>
                <c:pt idx="2572">
                  <c:v>22836.102297981401</c:v>
                </c:pt>
                <c:pt idx="2573">
                  <c:v>22847.169323197701</c:v>
                </c:pt>
                <c:pt idx="2574">
                  <c:v>22858.186360540101</c:v>
                </c:pt>
                <c:pt idx="2575">
                  <c:v>22869.153589064601</c:v>
                </c:pt>
                <c:pt idx="2576">
                  <c:v>22880.071172371499</c:v>
                </c:pt>
                <c:pt idx="2577">
                  <c:v>22890.939280778999</c:v>
                </c:pt>
                <c:pt idx="2578">
                  <c:v>22901.7581356583</c:v>
                </c:pt>
                <c:pt idx="2579">
                  <c:v>22912.5278643477</c:v>
                </c:pt>
                <c:pt idx="2580">
                  <c:v>22923.248681676701</c:v>
                </c:pt>
                <c:pt idx="2581">
                  <c:v>22933.920747809902</c:v>
                </c:pt>
                <c:pt idx="2582">
                  <c:v>22944.544215669001</c:v>
                </c:pt>
                <c:pt idx="2583">
                  <c:v>22955.119291840801</c:v>
                </c:pt>
                <c:pt idx="2584">
                  <c:v>22965.646155048202</c:v>
                </c:pt>
                <c:pt idx="2585">
                  <c:v>22976.124973754198</c:v>
                </c:pt>
                <c:pt idx="2586">
                  <c:v>22986.5559001972</c:v>
                </c:pt>
                <c:pt idx="2587">
                  <c:v>22996.9391437552</c:v>
                </c:pt>
                <c:pt idx="2588">
                  <c:v>23007.274840664599</c:v>
                </c:pt>
                <c:pt idx="2589">
                  <c:v>23017.563204389699</c:v>
                </c:pt>
                <c:pt idx="2590">
                  <c:v>23027.804399719</c:v>
                </c:pt>
                <c:pt idx="2591">
                  <c:v>23037.998577130002</c:v>
                </c:pt>
                <c:pt idx="2592">
                  <c:v>23048.145933674899</c:v>
                </c:pt>
                <c:pt idx="2593">
                  <c:v>23058.246650256599</c:v>
                </c:pt>
                <c:pt idx="2594">
                  <c:v>23068.300871352301</c:v>
                </c:pt>
                <c:pt idx="2595">
                  <c:v>23078.308792776799</c:v>
                </c:pt>
                <c:pt idx="2596">
                  <c:v>23088.270588649098</c:v>
                </c:pt>
                <c:pt idx="2597">
                  <c:v>23098.186407521102</c:v>
                </c:pt>
                <c:pt idx="2598">
                  <c:v>23108.056449734398</c:v>
                </c:pt>
                <c:pt idx="2599">
                  <c:v>23117.8808741217</c:v>
                </c:pt>
                <c:pt idx="2600">
                  <c:v>23127.659859993</c:v>
                </c:pt>
                <c:pt idx="2601">
                  <c:v>23137.3935725191</c:v>
                </c:pt>
                <c:pt idx="2602">
                  <c:v>23147.0821929005</c:v>
                </c:pt>
                <c:pt idx="2603">
                  <c:v>23156.725874832799</c:v>
                </c:pt>
                <c:pt idx="2604">
                  <c:v>23166.324796414399</c:v>
                </c:pt>
                <c:pt idx="2605">
                  <c:v>23175.879149182601</c:v>
                </c:pt>
                <c:pt idx="2606">
                  <c:v>23185.389067800799</c:v>
                </c:pt>
                <c:pt idx="2607">
                  <c:v>23194.854750273898</c:v>
                </c:pt>
                <c:pt idx="2608">
                  <c:v>23204.27635534</c:v>
                </c:pt>
                <c:pt idx="2609">
                  <c:v>23213.654056875199</c:v>
                </c:pt>
                <c:pt idx="2610">
                  <c:v>23222.988025728799</c:v>
                </c:pt>
                <c:pt idx="2611">
                  <c:v>23232.278423346499</c:v>
                </c:pt>
                <c:pt idx="2612">
                  <c:v>23241.525421317801</c:v>
                </c:pt>
                <c:pt idx="2613">
                  <c:v>23250.729192963001</c:v>
                </c:pt>
                <c:pt idx="2614">
                  <c:v>23259.8898985495</c:v>
                </c:pt>
                <c:pt idx="2615">
                  <c:v>23269.007710525799</c:v>
                </c:pt>
                <c:pt idx="2616">
                  <c:v>23278.082797662599</c:v>
                </c:pt>
                <c:pt idx="2617">
                  <c:v>23287.115325919101</c:v>
                </c:pt>
                <c:pt idx="2618">
                  <c:v>23296.105458996801</c:v>
                </c:pt>
                <c:pt idx="2619">
                  <c:v>23305.053371604001</c:v>
                </c:pt>
                <c:pt idx="2620">
                  <c:v>23313.959222256301</c:v>
                </c:pt>
                <c:pt idx="2621">
                  <c:v>23322.823179672399</c:v>
                </c:pt>
                <c:pt idx="2622">
                  <c:v>23331.645408774599</c:v>
                </c:pt>
                <c:pt idx="2623">
                  <c:v>23340.426076129599</c:v>
                </c:pt>
                <c:pt idx="2624">
                  <c:v>23349.1653486904</c:v>
                </c:pt>
                <c:pt idx="2625">
                  <c:v>23357.863382026</c:v>
                </c:pt>
                <c:pt idx="2626">
                  <c:v>23366.520351510098</c:v>
                </c:pt>
                <c:pt idx="2627">
                  <c:v>23375.1364180932</c:v>
                </c:pt>
                <c:pt idx="2628">
                  <c:v>23383.711738563401</c:v>
                </c:pt>
                <c:pt idx="2629">
                  <c:v>23392.246482955601</c:v>
                </c:pt>
                <c:pt idx="2630">
                  <c:v>23400.7408127954</c:v>
                </c:pt>
                <c:pt idx="2631">
                  <c:v>23409.1948890897</c:v>
                </c:pt>
                <c:pt idx="2632">
                  <c:v>23417.608874498899</c:v>
                </c:pt>
                <c:pt idx="2633">
                  <c:v>23425.9829308917</c:v>
                </c:pt>
                <c:pt idx="2634">
                  <c:v>23434.317224913699</c:v>
                </c:pt>
                <c:pt idx="2635">
                  <c:v>23442.611906116101</c:v>
                </c:pt>
                <c:pt idx="2636">
                  <c:v>23450.8671469812</c:v>
                </c:pt>
                <c:pt idx="2637">
                  <c:v>23459.083101732402</c:v>
                </c:pt>
                <c:pt idx="2638">
                  <c:v>23467.2599301872</c:v>
                </c:pt>
                <c:pt idx="2639">
                  <c:v>23475.397790863299</c:v>
                </c:pt>
                <c:pt idx="2640">
                  <c:v>23483.496847777998</c:v>
                </c:pt>
                <c:pt idx="2641">
                  <c:v>23491.557257503799</c:v>
                </c:pt>
                <c:pt idx="2642">
                  <c:v>23499.579176171999</c:v>
                </c:pt>
                <c:pt idx="2643">
                  <c:v>23507.562764995801</c:v>
                </c:pt>
                <c:pt idx="2644">
                  <c:v>23515.508180825898</c:v>
                </c:pt>
                <c:pt idx="2645">
                  <c:v>23523.415592143599</c:v>
                </c:pt>
                <c:pt idx="2646">
                  <c:v>23531.285117683001</c:v>
                </c:pt>
                <c:pt idx="2647">
                  <c:v>23539.116954692501</c:v>
                </c:pt>
                <c:pt idx="2648">
                  <c:v>23546.911248334301</c:v>
                </c:pt>
                <c:pt idx="2649">
                  <c:v>23554.668158752</c:v>
                </c:pt>
                <c:pt idx="2650">
                  <c:v>23562.387808494001</c:v>
                </c:pt>
                <c:pt idx="2651">
                  <c:v>23570.070390492499</c:v>
                </c:pt>
                <c:pt idx="2652">
                  <c:v>23577.716047141501</c:v>
                </c:pt>
                <c:pt idx="2653">
                  <c:v>23585.324932918898</c:v>
                </c:pt>
                <c:pt idx="2654">
                  <c:v>23592.897206862199</c:v>
                </c:pt>
                <c:pt idx="2655">
                  <c:v>23600.433007523101</c:v>
                </c:pt>
                <c:pt idx="2656">
                  <c:v>23607.932504996199</c:v>
                </c:pt>
                <c:pt idx="2657">
                  <c:v>23615.395837882901</c:v>
                </c:pt>
                <c:pt idx="2658">
                  <c:v>23622.823146645402</c:v>
                </c:pt>
                <c:pt idx="2659">
                  <c:v>23630.214616781501</c:v>
                </c:pt>
                <c:pt idx="2660">
                  <c:v>23637.570387272699</c:v>
                </c:pt>
                <c:pt idx="2661">
                  <c:v>23644.890598236201</c:v>
                </c:pt>
                <c:pt idx="2662">
                  <c:v>23652.175400136901</c:v>
                </c:pt>
                <c:pt idx="2663">
                  <c:v>23659.424960942</c:v>
                </c:pt>
                <c:pt idx="2664">
                  <c:v>23666.639403072299</c:v>
                </c:pt>
                <c:pt idx="2665">
                  <c:v>23673.818898142799</c:v>
                </c:pt>
                <c:pt idx="2666">
                  <c:v>23680.963589774099</c:v>
                </c:pt>
                <c:pt idx="2667">
                  <c:v>23688.073617499598</c:v>
                </c:pt>
                <c:pt idx="2668">
                  <c:v>23695.149148004901</c:v>
                </c:pt>
                <c:pt idx="2669">
                  <c:v>23702.190307864701</c:v>
                </c:pt>
                <c:pt idx="2670">
                  <c:v>23709.1972516399</c:v>
                </c:pt>
                <c:pt idx="2671">
                  <c:v>23716.1701307125</c:v>
                </c:pt>
                <c:pt idx="2672">
                  <c:v>23723.109088599602</c:v>
                </c:pt>
                <c:pt idx="2673">
                  <c:v>23730.014267133</c:v>
                </c:pt>
                <c:pt idx="2674">
                  <c:v>23736.885821027601</c:v>
                </c:pt>
                <c:pt idx="2675">
                  <c:v>23743.723882631599</c:v>
                </c:pt>
                <c:pt idx="2676">
                  <c:v>23750.528605706699</c:v>
                </c:pt>
                <c:pt idx="2677">
                  <c:v>23757.300130749602</c:v>
                </c:pt>
                <c:pt idx="2678">
                  <c:v>23764.038607407401</c:v>
                </c:pt>
                <c:pt idx="2679">
                  <c:v>23770.744163588501</c:v>
                </c:pt>
                <c:pt idx="2680">
                  <c:v>23777.4169591317</c:v>
                </c:pt>
                <c:pt idx="2681">
                  <c:v>23784.057130089299</c:v>
                </c:pt>
                <c:pt idx="2682">
                  <c:v>23790.6648169988</c:v>
                </c:pt>
                <c:pt idx="2683">
                  <c:v>23797.2401593082</c:v>
                </c:pt>
                <c:pt idx="2684">
                  <c:v>23803.783304394601</c:v>
                </c:pt>
                <c:pt idx="2685">
                  <c:v>23810.2943881961</c:v>
                </c:pt>
                <c:pt idx="2686">
                  <c:v>23816.773557793498</c:v>
                </c:pt>
                <c:pt idx="2687">
                  <c:v>23823.2209401336</c:v>
                </c:pt>
                <c:pt idx="2688">
                  <c:v>23829.636682271499</c:v>
                </c:pt>
                <c:pt idx="2689">
                  <c:v>23836.020926105</c:v>
                </c:pt>
                <c:pt idx="2690">
                  <c:v>23842.3738044495</c:v>
                </c:pt>
                <c:pt idx="2691">
                  <c:v>23848.6954539412</c:v>
                </c:pt>
                <c:pt idx="2692">
                  <c:v>23854.986020132499</c:v>
                </c:pt>
                <c:pt idx="2693">
                  <c:v>23861.245636333599</c:v>
                </c:pt>
                <c:pt idx="2694">
                  <c:v>23867.474435474302</c:v>
                </c:pt>
                <c:pt idx="2695">
                  <c:v>23873.672554937701</c:v>
                </c:pt>
                <c:pt idx="2696">
                  <c:v>23879.840135767099</c:v>
                </c:pt>
                <c:pt idx="2697">
                  <c:v>23885.977304411699</c:v>
                </c:pt>
                <c:pt idx="2698">
                  <c:v>23892.084208451601</c:v>
                </c:pt>
                <c:pt idx="2699">
                  <c:v>23898.160967976099</c:v>
                </c:pt>
                <c:pt idx="2700">
                  <c:v>23904.207730536898</c:v>
                </c:pt>
                <c:pt idx="2701">
                  <c:v>23910.224616701398</c:v>
                </c:pt>
                <c:pt idx="2702">
                  <c:v>23916.211771268001</c:v>
                </c:pt>
                <c:pt idx="2703">
                  <c:v>23922.169319516601</c:v>
                </c:pt>
                <c:pt idx="2704">
                  <c:v>23928.097393300301</c:v>
                </c:pt>
                <c:pt idx="2705">
                  <c:v>23933.996132213098</c:v>
                </c:pt>
                <c:pt idx="2706">
                  <c:v>23939.865658807699</c:v>
                </c:pt>
                <c:pt idx="2707">
                  <c:v>23945.706107817401</c:v>
                </c:pt>
                <c:pt idx="2708">
                  <c:v>23951.517610946699</c:v>
                </c:pt>
                <c:pt idx="2709">
                  <c:v>23957.300295910001</c:v>
                </c:pt>
                <c:pt idx="2710">
                  <c:v>23963.0542911296</c:v>
                </c:pt>
                <c:pt idx="2711">
                  <c:v>23968.779729405702</c:v>
                </c:pt>
                <c:pt idx="2712">
                  <c:v>23974.4767377768</c:v>
                </c:pt>
                <c:pt idx="2713">
                  <c:v>23980.145444224599</c:v>
                </c:pt>
                <c:pt idx="2714">
                  <c:v>23985.785978156</c:v>
                </c:pt>
                <c:pt idx="2715">
                  <c:v>23991.3984636559</c:v>
                </c:pt>
                <c:pt idx="2716">
                  <c:v>23996.983029711198</c:v>
                </c:pt>
                <c:pt idx="2717">
                  <c:v>24002.539803103398</c:v>
                </c:pt>
                <c:pt idx="2718">
                  <c:v>24008.068908839501</c:v>
                </c:pt>
                <c:pt idx="2719">
                  <c:v>24013.5704724317</c:v>
                </c:pt>
                <c:pt idx="2720">
                  <c:v>24019.0446196597</c:v>
                </c:pt>
                <c:pt idx="2721">
                  <c:v>24024.491476247</c:v>
                </c:pt>
                <c:pt idx="2722">
                  <c:v>24029.9111638289</c:v>
                </c:pt>
                <c:pt idx="2723">
                  <c:v>24035.3038160057</c:v>
                </c:pt>
                <c:pt idx="2724">
                  <c:v>24040.669539996201</c:v>
                </c:pt>
                <c:pt idx="2725">
                  <c:v>24046.0084548614</c:v>
                </c:pt>
                <c:pt idx="2726">
                  <c:v>24051.3207063427</c:v>
                </c:pt>
                <c:pt idx="2727">
                  <c:v>24056.606412418299</c:v>
                </c:pt>
                <c:pt idx="2728">
                  <c:v>24061.865678672599</c:v>
                </c:pt>
                <c:pt idx="2729">
                  <c:v>24067.098639456901</c:v>
                </c:pt>
                <c:pt idx="2730">
                  <c:v>24072.305407843902</c:v>
                </c:pt>
                <c:pt idx="2731">
                  <c:v>24077.486101931099</c:v>
                </c:pt>
                <c:pt idx="2732">
                  <c:v>24082.640853107299</c:v>
                </c:pt>
                <c:pt idx="2733">
                  <c:v>24087.769775102301</c:v>
                </c:pt>
                <c:pt idx="2734">
                  <c:v>24092.872975087899</c:v>
                </c:pt>
                <c:pt idx="2735">
                  <c:v>24097.950597486299</c:v>
                </c:pt>
                <c:pt idx="2736">
                  <c:v>24103.0027355319</c:v>
                </c:pt>
                <c:pt idx="2737">
                  <c:v>24108.029522556801</c:v>
                </c:pt>
                <c:pt idx="2738">
                  <c:v>24113.031069429999</c:v>
                </c:pt>
                <c:pt idx="2739">
                  <c:v>24118.007494789999</c:v>
                </c:pt>
                <c:pt idx="2740">
                  <c:v>24122.9589103488</c:v>
                </c:pt>
                <c:pt idx="2741">
                  <c:v>24127.885437207999</c:v>
                </c:pt>
                <c:pt idx="2742">
                  <c:v>24132.7871915586</c:v>
                </c:pt>
                <c:pt idx="2743">
                  <c:v>24137.664281825098</c:v>
                </c:pt>
                <c:pt idx="2744">
                  <c:v>24142.516831803099</c:v>
                </c:pt>
                <c:pt idx="2745">
                  <c:v>24147.3449417478</c:v>
                </c:pt>
                <c:pt idx="2746">
                  <c:v>24152.1487440727</c:v>
                </c:pt>
                <c:pt idx="2747">
                  <c:v>24156.928333339099</c:v>
                </c:pt>
                <c:pt idx="2748">
                  <c:v>24161.6838353561</c:v>
                </c:pt>
                <c:pt idx="2749">
                  <c:v>24166.415362898399</c:v>
                </c:pt>
                <c:pt idx="2750">
                  <c:v>24171.123021157699</c:v>
                </c:pt>
                <c:pt idx="2751">
                  <c:v>24175.806918826202</c:v>
                </c:pt>
                <c:pt idx="2752">
                  <c:v>24180.467176927999</c:v>
                </c:pt>
                <c:pt idx="2753">
                  <c:v>24185.103898498499</c:v>
                </c:pt>
                <c:pt idx="2754">
                  <c:v>24189.717204008299</c:v>
                </c:pt>
                <c:pt idx="2755">
                  <c:v>24194.307190369</c:v>
                </c:pt>
                <c:pt idx="2756">
                  <c:v>24198.873976083101</c:v>
                </c:pt>
                <c:pt idx="2757">
                  <c:v>24203.417661968899</c:v>
                </c:pt>
                <c:pt idx="2758">
                  <c:v>24207.938367140301</c:v>
                </c:pt>
                <c:pt idx="2759">
                  <c:v>24212.436192452999</c:v>
                </c:pt>
                <c:pt idx="2760">
                  <c:v>24216.911244438201</c:v>
                </c:pt>
                <c:pt idx="2761">
                  <c:v>24221.3636404627</c:v>
                </c:pt>
                <c:pt idx="2762">
                  <c:v>24225.793476419502</c:v>
                </c:pt>
                <c:pt idx="2763">
                  <c:v>24230.200861969701</c:v>
                </c:pt>
                <c:pt idx="2764">
                  <c:v>24234.585902369599</c:v>
                </c:pt>
                <c:pt idx="2765">
                  <c:v>24238.948708161101</c:v>
                </c:pt>
                <c:pt idx="2766">
                  <c:v>24243.289379221402</c:v>
                </c:pt>
                <c:pt idx="2767">
                  <c:v>24247.608026119899</c:v>
                </c:pt>
                <c:pt idx="2768">
                  <c:v>24251.904746777102</c:v>
                </c:pt>
                <c:pt idx="2769">
                  <c:v>24256.179646647099</c:v>
                </c:pt>
                <c:pt idx="2770">
                  <c:v>24260.432834321899</c:v>
                </c:pt>
                <c:pt idx="2771">
                  <c:v>24264.6644045871</c:v>
                </c:pt>
                <c:pt idx="2772">
                  <c:v>24268.874466324301</c:v>
                </c:pt>
                <c:pt idx="2773">
                  <c:v>24273.0631216404</c:v>
                </c:pt>
                <c:pt idx="2774">
                  <c:v>24277.2304697994</c:v>
                </c:pt>
                <c:pt idx="2775">
                  <c:v>24281.376613240802</c:v>
                </c:pt>
                <c:pt idx="2776">
                  <c:v>24285.501653980002</c:v>
                </c:pt>
                <c:pt idx="2777">
                  <c:v>24289.605693285099</c:v>
                </c:pt>
                <c:pt idx="2778">
                  <c:v>24293.688826150501</c:v>
                </c:pt>
                <c:pt idx="2779">
                  <c:v>24297.751159336</c:v>
                </c:pt>
                <c:pt idx="2780">
                  <c:v>24301.792789482599</c:v>
                </c:pt>
                <c:pt idx="2781">
                  <c:v>24305.8138134211</c:v>
                </c:pt>
                <c:pt idx="2782">
                  <c:v>24309.814334189599</c:v>
                </c:pt>
                <c:pt idx="2783">
                  <c:v>24313.794446143402</c:v>
                </c:pt>
                <c:pt idx="2784">
                  <c:v>24317.7542481323</c:v>
                </c:pt>
                <c:pt idx="2785">
                  <c:v>24321.693837800001</c:v>
                </c:pt>
                <c:pt idx="2786">
                  <c:v>24325.613312764701</c:v>
                </c:pt>
                <c:pt idx="2787">
                  <c:v>24329.512769595302</c:v>
                </c:pt>
                <c:pt idx="2788">
                  <c:v>24333.392304733799</c:v>
                </c:pt>
                <c:pt idx="2789">
                  <c:v>24337.252011631099</c:v>
                </c:pt>
                <c:pt idx="2790">
                  <c:v>24341.091988602799</c:v>
                </c:pt>
                <c:pt idx="2791">
                  <c:v>24344.912328584101</c:v>
                </c:pt>
                <c:pt idx="2792">
                  <c:v>24348.713128293799</c:v>
                </c:pt>
                <c:pt idx="2793">
                  <c:v>24352.4944801782</c:v>
                </c:pt>
                <c:pt idx="2794">
                  <c:v>24356.256477709099</c:v>
                </c:pt>
                <c:pt idx="2795">
                  <c:v>24359.999216719199</c:v>
                </c:pt>
                <c:pt idx="2796">
                  <c:v>24363.722788069299</c:v>
                </c:pt>
                <c:pt idx="2797">
                  <c:v>24367.427285038098</c:v>
                </c:pt>
                <c:pt idx="2798">
                  <c:v>24371.112800172799</c:v>
                </c:pt>
                <c:pt idx="2799">
                  <c:v>24374.779425150398</c:v>
                </c:pt>
                <c:pt idx="2800">
                  <c:v>24378.427249393899</c:v>
                </c:pt>
                <c:pt idx="2801">
                  <c:v>24382.056365861899</c:v>
                </c:pt>
                <c:pt idx="2802">
                  <c:v>24385.666875602499</c:v>
                </c:pt>
                <c:pt idx="2803">
                  <c:v>24389.2588414772</c:v>
                </c:pt>
                <c:pt idx="2804">
                  <c:v>24392.832386951501</c:v>
                </c:pt>
                <c:pt idx="2805">
                  <c:v>24396.387572417701</c:v>
                </c:pt>
                <c:pt idx="2806">
                  <c:v>24399.924510106801</c:v>
                </c:pt>
                <c:pt idx="2807">
                  <c:v>24403.443277659899</c:v>
                </c:pt>
                <c:pt idx="2808">
                  <c:v>24406.943957503001</c:v>
                </c:pt>
                <c:pt idx="2809">
                  <c:v>24410.426651079699</c:v>
                </c:pt>
                <c:pt idx="2810">
                  <c:v>24413.891439191899</c:v>
                </c:pt>
                <c:pt idx="2811">
                  <c:v>24417.338407337498</c:v>
                </c:pt>
                <c:pt idx="2812">
                  <c:v>24420.767650308</c:v>
                </c:pt>
                <c:pt idx="2813">
                  <c:v>24424.1792375603</c:v>
                </c:pt>
                <c:pt idx="2814">
                  <c:v>24427.5732811946</c:v>
                </c:pt>
                <c:pt idx="2815">
                  <c:v>24430.949840986199</c:v>
                </c:pt>
                <c:pt idx="2816">
                  <c:v>24434.3090198014</c:v>
                </c:pt>
                <c:pt idx="2817">
                  <c:v>24437.650894328901</c:v>
                </c:pt>
                <c:pt idx="2818">
                  <c:v>24440.975555292702</c:v>
                </c:pt>
                <c:pt idx="2819">
                  <c:v>24444.2830779328</c:v>
                </c:pt>
                <c:pt idx="2820">
                  <c:v>24447.573557942502</c:v>
                </c:pt>
                <c:pt idx="2821">
                  <c:v>24450.847071023301</c:v>
                </c:pt>
                <c:pt idx="2822">
                  <c:v>24454.103701571301</c:v>
                </c:pt>
                <c:pt idx="2823">
                  <c:v>24457.343533469899</c:v>
                </c:pt>
                <c:pt idx="2824">
                  <c:v>24460.5666477499</c:v>
                </c:pt>
                <c:pt idx="2825">
                  <c:v>24463.773125673401</c:v>
                </c:pt>
                <c:pt idx="2826">
                  <c:v>24466.9630511592</c:v>
                </c:pt>
                <c:pt idx="2827">
                  <c:v>24470.136507958101</c:v>
                </c:pt>
                <c:pt idx="2828">
                  <c:v>24473.293577288699</c:v>
                </c:pt>
                <c:pt idx="2829">
                  <c:v>24476.434331534299</c:v>
                </c:pt>
                <c:pt idx="2830">
                  <c:v>24479.558858656099</c:v>
                </c:pt>
                <c:pt idx="2831">
                  <c:v>24482.667236971502</c:v>
                </c:pt>
                <c:pt idx="2832">
                  <c:v>24485.759546171201</c:v>
                </c:pt>
                <c:pt idx="2833">
                  <c:v>24488.835864796802</c:v>
                </c:pt>
                <c:pt idx="2834">
                  <c:v>24491.896271797501</c:v>
                </c:pt>
                <c:pt idx="2835">
                  <c:v>24494.940847718201</c:v>
                </c:pt>
                <c:pt idx="2836">
                  <c:v>24497.969665332501</c:v>
                </c:pt>
                <c:pt idx="2837">
                  <c:v>24500.982808452201</c:v>
                </c:pt>
                <c:pt idx="2838">
                  <c:v>24503.9803551277</c:v>
                </c:pt>
                <c:pt idx="2839">
                  <c:v>24506.962376330801</c:v>
                </c:pt>
                <c:pt idx="2840">
                  <c:v>24509.928952729799</c:v>
                </c:pt>
                <c:pt idx="2841">
                  <c:v>24512.880162290301</c:v>
                </c:pt>
                <c:pt idx="2842">
                  <c:v>24515.8160784951</c:v>
                </c:pt>
                <c:pt idx="2843">
                  <c:v>24518.736779582101</c:v>
                </c:pt>
                <c:pt idx="2844">
                  <c:v>24521.642340422801</c:v>
                </c:pt>
                <c:pt idx="2845">
                  <c:v>24524.532833392099</c:v>
                </c:pt>
                <c:pt idx="2846">
                  <c:v>24527.4083338573</c:v>
                </c:pt>
                <c:pt idx="2847">
                  <c:v>24530.2689198683</c:v>
                </c:pt>
                <c:pt idx="2848">
                  <c:v>24533.114662833101</c:v>
                </c:pt>
                <c:pt idx="2849">
                  <c:v>24535.945637311499</c:v>
                </c:pt>
                <c:pt idx="2850">
                  <c:v>24538.761918390599</c:v>
                </c:pt>
                <c:pt idx="2851">
                  <c:v>24541.5635754471</c:v>
                </c:pt>
                <c:pt idx="2852">
                  <c:v>24544.350682706201</c:v>
                </c:pt>
                <c:pt idx="2853">
                  <c:v>24547.123314488999</c:v>
                </c:pt>
                <c:pt idx="2854">
                  <c:v>24549.881541292601</c:v>
                </c:pt>
                <c:pt idx="2855">
                  <c:v>24552.6254353816</c:v>
                </c:pt>
                <c:pt idx="2856">
                  <c:v>24555.3550684529</c:v>
                </c:pt>
                <c:pt idx="2857">
                  <c:v>24558.070511325001</c:v>
                </c:pt>
                <c:pt idx="2858">
                  <c:v>24560.771835215899</c:v>
                </c:pt>
                <c:pt idx="2859">
                  <c:v>24563.459109659601</c:v>
                </c:pt>
                <c:pt idx="2860">
                  <c:v>24566.132406673602</c:v>
                </c:pt>
                <c:pt idx="2861">
                  <c:v>24568.791794080302</c:v>
                </c:pt>
                <c:pt idx="2862">
                  <c:v>24571.4373424564</c:v>
                </c:pt>
                <c:pt idx="2863">
                  <c:v>24574.0691213809</c:v>
                </c:pt>
                <c:pt idx="2864">
                  <c:v>24576.687198907901</c:v>
                </c:pt>
                <c:pt idx="2865">
                  <c:v>24579.291644811801</c:v>
                </c:pt>
                <c:pt idx="2866">
                  <c:v>24581.882525967801</c:v>
                </c:pt>
                <c:pt idx="2867">
                  <c:v>24584.459911815102</c:v>
                </c:pt>
                <c:pt idx="2868">
                  <c:v>24587.0238686665</c:v>
                </c:pt>
                <c:pt idx="2869">
                  <c:v>24589.574465834001</c:v>
                </c:pt>
                <c:pt idx="2870">
                  <c:v>24592.1117680348</c:v>
                </c:pt>
                <c:pt idx="2871">
                  <c:v>24594.635843276701</c:v>
                </c:pt>
                <c:pt idx="2872">
                  <c:v>24597.1467575309</c:v>
                </c:pt>
                <c:pt idx="2873">
                  <c:v>24599.6445778587</c:v>
                </c:pt>
                <c:pt idx="2874">
                  <c:v>24602.129368559701</c:v>
                </c:pt>
                <c:pt idx="2875">
                  <c:v>24604.6011967417</c:v>
                </c:pt>
                <c:pt idx="2876">
                  <c:v>24607.060125806001</c:v>
                </c:pt>
                <c:pt idx="2877">
                  <c:v>24609.506220718999</c:v>
                </c:pt>
                <c:pt idx="2878">
                  <c:v>24611.939552988399</c:v>
                </c:pt>
                <c:pt idx="2879">
                  <c:v>24614.360172750199</c:v>
                </c:pt>
                <c:pt idx="2880">
                  <c:v>24616.768157310398</c:v>
                </c:pt>
                <c:pt idx="2881">
                  <c:v>24619.163564626098</c:v>
                </c:pt>
                <c:pt idx="2882">
                  <c:v>24621.546461935799</c:v>
                </c:pt>
                <c:pt idx="2883">
                  <c:v>24623.916902714798</c:v>
                </c:pt>
                <c:pt idx="2884">
                  <c:v>24626.274958978</c:v>
                </c:pt>
                <c:pt idx="2885">
                  <c:v>24628.6206919129</c:v>
                </c:pt>
                <c:pt idx="2886">
                  <c:v>24630.954163722199</c:v>
                </c:pt>
                <c:pt idx="2887">
                  <c:v>24633.275430003399</c:v>
                </c:pt>
                <c:pt idx="2888">
                  <c:v>24635.5845612263</c:v>
                </c:pt>
                <c:pt idx="2889">
                  <c:v>24637.881617204501</c:v>
                </c:pt>
                <c:pt idx="2890">
                  <c:v>24640.166652254</c:v>
                </c:pt>
                <c:pt idx="2891">
                  <c:v>24642.439734321299</c:v>
                </c:pt>
                <c:pt idx="2892">
                  <c:v>24644.700917030099</c:v>
                </c:pt>
                <c:pt idx="2893">
                  <c:v>24646.950272796599</c:v>
                </c:pt>
                <c:pt idx="2894">
                  <c:v>24649.1878477385</c:v>
                </c:pt>
                <c:pt idx="2895">
                  <c:v>24651.413707572399</c:v>
                </c:pt>
                <c:pt idx="2896">
                  <c:v>24653.6279160548</c:v>
                </c:pt>
                <c:pt idx="2897">
                  <c:v>24655.8305215152</c:v>
                </c:pt>
                <c:pt idx="2898">
                  <c:v>24658.0215928004</c:v>
                </c:pt>
                <c:pt idx="2899">
                  <c:v>24660.2011841985</c:v>
                </c:pt>
                <c:pt idx="2900">
                  <c:v>24662.369354320199</c:v>
                </c:pt>
                <c:pt idx="2901">
                  <c:v>24664.526163781498</c:v>
                </c:pt>
                <c:pt idx="2902">
                  <c:v>24666.6716664821</c:v>
                </c:pt>
                <c:pt idx="2903">
                  <c:v>24668.805918913</c:v>
                </c:pt>
                <c:pt idx="2904">
                  <c:v>24670.928981306901</c:v>
                </c:pt>
                <c:pt idx="2905">
                  <c:v>24673.040912375898</c:v>
                </c:pt>
                <c:pt idx="2906">
                  <c:v>24675.141762083302</c:v>
                </c:pt>
                <c:pt idx="2907">
                  <c:v>24677.2315942399</c:v>
                </c:pt>
                <c:pt idx="2908">
                  <c:v>24679.3104607317</c:v>
                </c:pt>
                <c:pt idx="2909">
                  <c:v>24681.378417790202</c:v>
                </c:pt>
                <c:pt idx="2910">
                  <c:v>24683.4355211931</c:v>
                </c:pt>
                <c:pt idx="2911">
                  <c:v>24685.481827262302</c:v>
                </c:pt>
                <c:pt idx="2912">
                  <c:v>24687.5173888563</c:v>
                </c:pt>
                <c:pt idx="2913">
                  <c:v>24689.5422636205</c:v>
                </c:pt>
                <c:pt idx="2914">
                  <c:v>24691.5565027991</c:v>
                </c:pt>
                <c:pt idx="2915">
                  <c:v>24693.560163647599</c:v>
                </c:pt>
                <c:pt idx="2916">
                  <c:v>24695.5532986625</c:v>
                </c:pt>
                <c:pt idx="2917">
                  <c:v>24697.535962861199</c:v>
                </c:pt>
                <c:pt idx="2918">
                  <c:v>24699.5082060963</c:v>
                </c:pt>
                <c:pt idx="2919">
                  <c:v>24701.470085484001</c:v>
                </c:pt>
                <c:pt idx="2920">
                  <c:v>24703.421651942201</c:v>
                </c:pt>
                <c:pt idx="2921">
                  <c:v>24705.362960163598</c:v>
                </c:pt>
                <c:pt idx="2922">
                  <c:v>24707.294059833101</c:v>
                </c:pt>
                <c:pt idx="2923">
                  <c:v>24709.2150047287</c:v>
                </c:pt>
                <c:pt idx="2924">
                  <c:v>24711.1258474848</c:v>
                </c:pt>
                <c:pt idx="2925">
                  <c:v>24713.0266383403</c:v>
                </c:pt>
                <c:pt idx="2926">
                  <c:v>24714.917429944901</c:v>
                </c:pt>
                <c:pt idx="2927">
                  <c:v>24716.798271326301</c:v>
                </c:pt>
                <c:pt idx="2928">
                  <c:v>24718.669216593698</c:v>
                </c:pt>
                <c:pt idx="2929">
                  <c:v>24720.530313512001</c:v>
                </c:pt>
                <c:pt idx="2930">
                  <c:v>24722.381614553298</c:v>
                </c:pt>
                <c:pt idx="2931">
                  <c:v>24724.2231698465</c:v>
                </c:pt>
                <c:pt idx="2932">
                  <c:v>24726.055027357201</c:v>
                </c:pt>
                <c:pt idx="2933">
                  <c:v>24727.877238724901</c:v>
                </c:pt>
                <c:pt idx="2934">
                  <c:v>24729.6898539875</c:v>
                </c:pt>
                <c:pt idx="2935">
                  <c:v>24731.492919416301</c:v>
                </c:pt>
                <c:pt idx="2936">
                  <c:v>24733.286487060701</c:v>
                </c:pt>
                <c:pt idx="2937">
                  <c:v>24735.0706045234</c:v>
                </c:pt>
                <c:pt idx="2938">
                  <c:v>24736.8453200902</c:v>
                </c:pt>
                <c:pt idx="2939">
                  <c:v>24738.610683142</c:v>
                </c:pt>
                <c:pt idx="2940">
                  <c:v>24740.366739972898</c:v>
                </c:pt>
                <c:pt idx="2941">
                  <c:v>24742.1135398759</c:v>
                </c:pt>
                <c:pt idx="2942">
                  <c:v>24743.851130016199</c:v>
                </c:pt>
                <c:pt idx="2943">
                  <c:v>24745.579557686699</c:v>
                </c:pt>
                <c:pt idx="2944">
                  <c:v>24747.298869769598</c:v>
                </c:pt>
                <c:pt idx="2945">
                  <c:v>24749.009113015702</c:v>
                </c:pt>
                <c:pt idx="2946">
                  <c:v>24750.710334953899</c:v>
                </c:pt>
                <c:pt idx="2947">
                  <c:v>24752.402581786399</c:v>
                </c:pt>
                <c:pt idx="2948">
                  <c:v>24754.085899359299</c:v>
                </c:pt>
                <c:pt idx="2949">
                  <c:v>24755.7603339138</c:v>
                </c:pt>
                <c:pt idx="2950">
                  <c:v>24757.425931394999</c:v>
                </c:pt>
                <c:pt idx="2951">
                  <c:v>24759.082736856799</c:v>
                </c:pt>
                <c:pt idx="2952">
                  <c:v>24760.730795712301</c:v>
                </c:pt>
                <c:pt idx="2953">
                  <c:v>24762.370153570599</c:v>
                </c:pt>
                <c:pt idx="2954">
                  <c:v>24764.0008527924</c:v>
                </c:pt>
                <c:pt idx="2955">
                  <c:v>24765.6229439288</c:v>
                </c:pt>
                <c:pt idx="2956">
                  <c:v>24767.2364648281</c:v>
                </c:pt>
                <c:pt idx="2957">
                  <c:v>24768.841464116402</c:v>
                </c:pt>
                <c:pt idx="2958">
                  <c:v>24770.437983055999</c:v>
                </c:pt>
                <c:pt idx="2959">
                  <c:v>24772.026069285999</c:v>
                </c:pt>
                <c:pt idx="2960">
                  <c:v>24773.6057613183</c:v>
                </c:pt>
                <c:pt idx="2961">
                  <c:v>24775.177105935902</c:v>
                </c:pt>
                <c:pt idx="2962">
                  <c:v>24776.740143298</c:v>
                </c:pt>
                <c:pt idx="2963">
                  <c:v>24778.294922769299</c:v>
                </c:pt>
                <c:pt idx="2964">
                  <c:v>24779.841477176498</c:v>
                </c:pt>
                <c:pt idx="2965">
                  <c:v>24781.379857772499</c:v>
                </c:pt>
                <c:pt idx="2966">
                  <c:v>24782.910104978298</c:v>
                </c:pt>
                <c:pt idx="2967">
                  <c:v>24784.432255911499</c:v>
                </c:pt>
                <c:pt idx="2968">
                  <c:v>24785.946357173601</c:v>
                </c:pt>
                <c:pt idx="2969">
                  <c:v>24787.452449259301</c:v>
                </c:pt>
                <c:pt idx="2970">
                  <c:v>24788.9505726432</c:v>
                </c:pt>
                <c:pt idx="2971">
                  <c:v>24790.440772676</c:v>
                </c:pt>
                <c:pt idx="2972">
                  <c:v>24791.9230860465</c:v>
                </c:pt>
                <c:pt idx="2973">
                  <c:v>24793.397552307601</c:v>
                </c:pt>
                <c:pt idx="2974">
                  <c:v>24794.864217730301</c:v>
                </c:pt>
                <c:pt idx="2975">
                  <c:v>24796.323120019599</c:v>
                </c:pt>
                <c:pt idx="2976">
                  <c:v>24797.774296187199</c:v>
                </c:pt>
                <c:pt idx="2977">
                  <c:v>24799.217791340001</c:v>
                </c:pt>
                <c:pt idx="2978">
                  <c:v>24800.653644501199</c:v>
                </c:pt>
                <c:pt idx="2979">
                  <c:v>24802.0818907914</c:v>
                </c:pt>
                <c:pt idx="2980">
                  <c:v>24803.502576357201</c:v>
                </c:pt>
                <c:pt idx="2981">
                  <c:v>24804.915734329501</c:v>
                </c:pt>
                <c:pt idx="2982">
                  <c:v>24806.321408368301</c:v>
                </c:pt>
                <c:pt idx="2983">
                  <c:v>24807.7196341091</c:v>
                </c:pt>
                <c:pt idx="2984">
                  <c:v>24809.1104527547</c:v>
                </c:pt>
                <c:pt idx="2985">
                  <c:v>24810.493899929599</c:v>
                </c:pt>
                <c:pt idx="2986">
                  <c:v>24811.8700179835</c:v>
                </c:pt>
                <c:pt idx="2987">
                  <c:v>24813.238841852199</c:v>
                </c:pt>
                <c:pt idx="2988">
                  <c:v>24814.600409177299</c:v>
                </c:pt>
                <c:pt idx="2989">
                  <c:v>24815.954760447799</c:v>
                </c:pt>
                <c:pt idx="2990">
                  <c:v>24817.301929797701</c:v>
                </c:pt>
                <c:pt idx="2991">
                  <c:v>24818.641958441302</c:v>
                </c:pt>
                <c:pt idx="2992">
                  <c:v>24819.974879565401</c:v>
                </c:pt>
                <c:pt idx="2993">
                  <c:v>24821.300732530599</c:v>
                </c:pt>
                <c:pt idx="2994">
                  <c:v>24822.6195541655</c:v>
                </c:pt>
                <c:pt idx="2995">
                  <c:v>24823.931380771901</c:v>
                </c:pt>
                <c:pt idx="2996">
                  <c:v>24825.236247229499</c:v>
                </c:pt>
                <c:pt idx="2997">
                  <c:v>24826.534192289899</c:v>
                </c:pt>
                <c:pt idx="2998">
                  <c:v>24827.825249973699</c:v>
                </c:pt>
                <c:pt idx="2999">
                  <c:v>24829.109457248898</c:v>
                </c:pt>
              </c:numCache>
            </c:numRef>
          </c:xVal>
          <c:yVal>
            <c:numRef>
              <c:f>Calculs_modèle!$H$2:$H$3001</c:f>
              <c:numCache>
                <c:formatCode>General</c:formatCode>
                <c:ptCount val="3000"/>
                <c:pt idx="0">
                  <c:v>1.4616737266720901E-19</c:v>
                </c:pt>
                <c:pt idx="1">
                  <c:v>1.50589333889461E-19</c:v>
                </c:pt>
                <c:pt idx="2">
                  <c:v>1.5514506885102699E-19</c:v>
                </c:pt>
                <c:pt idx="3">
                  <c:v>1.5983862954964701E-19</c:v>
                </c:pt>
                <c:pt idx="4">
                  <c:v>1.6467418361078599E-19</c:v>
                </c:pt>
                <c:pt idx="5">
                  <c:v>1.69656024342227E-19</c:v>
                </c:pt>
                <c:pt idx="6">
                  <c:v>1.7478858078864399E-19</c:v>
                </c:pt>
                <c:pt idx="7">
                  <c:v>1.80076410190672E-19</c:v>
                </c:pt>
                <c:pt idx="8">
                  <c:v>1.8552421055313699E-19</c:v>
                </c:pt>
                <c:pt idx="9">
                  <c:v>1.9113682315869701E-19</c:v>
                </c:pt>
                <c:pt idx="10">
                  <c:v>1.9691923005420199E-19</c:v>
                </c:pt>
                <c:pt idx="11">
                  <c:v>2.0287657164621601E-19</c:v>
                </c:pt>
                <c:pt idx="12">
                  <c:v>2.0901413916007501E-19</c:v>
                </c:pt>
                <c:pt idx="13">
                  <c:v>2.1533738720812101E-19</c:v>
                </c:pt>
                <c:pt idx="14">
                  <c:v>2.2185192624876601E-19</c:v>
                </c:pt>
                <c:pt idx="15">
                  <c:v>2.2856355023659298E-19</c:v>
                </c:pt>
                <c:pt idx="16">
                  <c:v>2.35478219026838E-19</c:v>
                </c:pt>
                <c:pt idx="17">
                  <c:v>2.42602075970916E-19</c:v>
                </c:pt>
                <c:pt idx="18">
                  <c:v>2.4994144791641802E-19</c:v>
                </c:pt>
                <c:pt idx="19">
                  <c:v>2.5750284772074599E-19</c:v>
                </c:pt>
                <c:pt idx="20">
                  <c:v>2.65293014469477E-19</c:v>
                </c:pt>
                <c:pt idx="21">
                  <c:v>2.7331886068977198E-19</c:v>
                </c:pt>
                <c:pt idx="22">
                  <c:v>2.8158750000049299E-19</c:v>
                </c:pt>
                <c:pt idx="23">
                  <c:v>2.9010627224866101E-19</c:v>
                </c:pt>
                <c:pt idx="24">
                  <c:v>2.9888276864592499E-19</c:v>
                </c:pt>
                <c:pt idx="25">
                  <c:v>3.0792480663209199E-19</c:v>
                </c:pt>
                <c:pt idx="26">
                  <c:v>3.1724035446574699E-19</c:v>
                </c:pt>
                <c:pt idx="27">
                  <c:v>3.2683773231594502E-19</c:v>
                </c:pt>
                <c:pt idx="28">
                  <c:v>3.36725461443444E-19</c:v>
                </c:pt>
                <c:pt idx="29">
                  <c:v>3.46912339610082E-19</c:v>
                </c:pt>
                <c:pt idx="30">
                  <c:v>3.57407365669405E-19</c:v>
                </c:pt>
                <c:pt idx="31">
                  <c:v>3.68219915521887E-19</c:v>
                </c:pt>
                <c:pt idx="32">
                  <c:v>3.7935956615970998E-19</c:v>
                </c:pt>
                <c:pt idx="33">
                  <c:v>3.9083622134905499E-19</c:v>
                </c:pt>
                <c:pt idx="34">
                  <c:v>4.0266008649366298E-19</c:v>
                </c:pt>
                <c:pt idx="35">
                  <c:v>4.14841643498356E-19</c:v>
                </c:pt>
                <c:pt idx="36">
                  <c:v>4.27391726178432E-19</c:v>
                </c:pt>
                <c:pt idx="37">
                  <c:v>4.4032149512319898E-19</c:v>
                </c:pt>
                <c:pt idx="38">
                  <c:v>4.5364241255951096E-19</c:v>
                </c:pt>
                <c:pt idx="39">
                  <c:v>4.6736634289762301E-19</c:v>
                </c:pt>
                <c:pt idx="40">
                  <c:v>4.8150545218534298E-19</c:v>
                </c:pt>
                <c:pt idx="41">
                  <c:v>4.9607228351740696E-19</c:v>
                </c:pt>
                <c:pt idx="42">
                  <c:v>5.1107983244488E-19</c:v>
                </c:pt>
                <c:pt idx="43">
                  <c:v>5.26541371019911E-19</c:v>
                </c:pt>
                <c:pt idx="44">
                  <c:v>5.4247067402389702E-19</c:v>
                </c:pt>
                <c:pt idx="45">
                  <c:v>5.5888189328517097E-19</c:v>
                </c:pt>
                <c:pt idx="46">
                  <c:v>5.7578958281546704E-19</c:v>
                </c:pt>
                <c:pt idx="47">
                  <c:v>5.9320879935576202E-19</c:v>
                </c:pt>
                <c:pt idx="48">
                  <c:v>6.1115497669397102E-19</c:v>
                </c:pt>
                <c:pt idx="49">
                  <c:v>6.2964407648372403E-19</c:v>
                </c:pt>
                <c:pt idx="50">
                  <c:v>6.48692512834967E-19</c:v>
                </c:pt>
                <c:pt idx="51">
                  <c:v>6.6831722772335699E-19</c:v>
                </c:pt>
                <c:pt idx="52">
                  <c:v>6.8853564071734304E-19</c:v>
                </c:pt>
                <c:pt idx="53">
                  <c:v>7.0936572438754196E-19</c:v>
                </c:pt>
                <c:pt idx="54">
                  <c:v>7.3082595403381597E-19</c:v>
                </c:pt>
                <c:pt idx="55">
                  <c:v>7.5293543336759297E-19</c:v>
                </c:pt>
                <c:pt idx="56">
                  <c:v>7.7571376882954905E-19</c:v>
                </c:pt>
                <c:pt idx="57">
                  <c:v>7.9918122040837102E-19</c:v>
                </c:pt>
                <c:pt idx="58">
                  <c:v>8.2335862623139903E-19</c:v>
                </c:pt>
                <c:pt idx="59">
                  <c:v>8.4826745283751699E-19</c:v>
                </c:pt>
                <c:pt idx="60">
                  <c:v>8.7392987058656194E-19</c:v>
                </c:pt>
                <c:pt idx="61">
                  <c:v>9.0036860284054795E-19</c:v>
                </c:pt>
                <c:pt idx="62">
                  <c:v>9.2760720246474206E-19</c:v>
                </c:pt>
                <c:pt idx="63">
                  <c:v>9.5566985073597007E-19</c:v>
                </c:pt>
                <c:pt idx="64">
                  <c:v>9.84581457888478E-19</c:v>
                </c:pt>
                <c:pt idx="65">
                  <c:v>1.01436771338683E-18</c:v>
                </c:pt>
                <c:pt idx="66">
                  <c:v>1.04505511106239E-18</c:v>
                </c:pt>
                <c:pt idx="67">
                  <c:v>1.0766708737039501E-18</c:v>
                </c:pt>
                <c:pt idx="68">
                  <c:v>1.1092430787399999E-18</c:v>
                </c:pt>
                <c:pt idx="69">
                  <c:v>1.14280070851169E-18</c:v>
                </c:pt>
                <c:pt idx="70">
                  <c:v>1.17737352459049E-18</c:v>
                </c:pt>
                <c:pt idx="71">
                  <c:v>1.2129922688699201E-18</c:v>
                </c:pt>
                <c:pt idx="72">
                  <c:v>1.2496885881561401E-18</c:v>
                </c:pt>
                <c:pt idx="73">
                  <c:v>1.2874950593044101E-18</c:v>
                </c:pt>
                <c:pt idx="74">
                  <c:v>1.32644528976496E-18</c:v>
                </c:pt>
                <c:pt idx="75">
                  <c:v>1.36657386731004E-18</c:v>
                </c:pt>
                <c:pt idx="76">
                  <c:v>1.4079164354433501E-18</c:v>
                </c:pt>
                <c:pt idx="77">
                  <c:v>1.45050974367289E-18</c:v>
                </c:pt>
                <c:pt idx="78">
                  <c:v>1.4943915972381E-18</c:v>
                </c:pt>
                <c:pt idx="79">
                  <c:v>1.53960100792863E-18</c:v>
                </c:pt>
                <c:pt idx="80">
                  <c:v>1.58617811867492E-18</c:v>
                </c:pt>
                <c:pt idx="81">
                  <c:v>1.6341643292305401E-18</c:v>
                </c:pt>
                <c:pt idx="82">
                  <c:v>1.68360224589925E-18</c:v>
                </c:pt>
                <c:pt idx="83">
                  <c:v>1.73453578208083E-18</c:v>
                </c:pt>
                <c:pt idx="84">
                  <c:v>1.78701020854408E-18</c:v>
                </c:pt>
                <c:pt idx="85">
                  <c:v>1.84107212829025E-18</c:v>
                </c:pt>
                <c:pt idx="86">
                  <c:v>1.8967695519625498E-18</c:v>
                </c:pt>
                <c:pt idx="87">
                  <c:v>1.9541519983918499E-18</c:v>
                </c:pt>
                <c:pt idx="88">
                  <c:v>2.01327039405097E-18</c:v>
                </c:pt>
                <c:pt idx="89">
                  <c:v>2.0741772992827801E-18</c:v>
                </c:pt>
                <c:pt idx="90">
                  <c:v>2.1369268077543598E-18</c:v>
                </c:pt>
                <c:pt idx="91">
                  <c:v>2.2015746470027999E-18</c:v>
                </c:pt>
                <c:pt idx="92">
                  <c:v>2.2681782538446899E-18</c:v>
                </c:pt>
                <c:pt idx="93">
                  <c:v>2.3367968246489501E-18</c:v>
                </c:pt>
                <c:pt idx="94">
                  <c:v>2.40749126506393E-18</c:v>
                </c:pt>
                <c:pt idx="95">
                  <c:v>2.4803244413820701E-18</c:v>
                </c:pt>
                <c:pt idx="96">
                  <c:v>2.5553609543117799E-18</c:v>
                </c:pt>
                <c:pt idx="97">
                  <c:v>2.6326676417064601E-18</c:v>
                </c:pt>
                <c:pt idx="98">
                  <c:v>2.7123130255626301E-18</c:v>
                </c:pt>
                <c:pt idx="99">
                  <c:v>2.7943677393395901E-18</c:v>
                </c:pt>
                <c:pt idx="100">
                  <c:v>2.8789049301428601E-18</c:v>
                </c:pt>
                <c:pt idx="101">
                  <c:v>2.9659997559950301E-18</c:v>
                </c:pt>
                <c:pt idx="102">
                  <c:v>3.05572938583559E-18</c:v>
                </c:pt>
                <c:pt idx="103">
                  <c:v>3.1481735022503399E-18</c:v>
                </c:pt>
                <c:pt idx="104">
                  <c:v>3.24341430147124E-18</c:v>
                </c:pt>
                <c:pt idx="105">
                  <c:v>3.3415362420119201E-18</c:v>
                </c:pt>
                <c:pt idx="106">
                  <c:v>3.4426267987615099E-18</c:v>
                </c:pt>
                <c:pt idx="107">
                  <c:v>3.5467757088906603E-18</c:v>
                </c:pt>
                <c:pt idx="108">
                  <c:v>3.6540752232163802E-18</c:v>
                </c:pt>
                <c:pt idx="109">
                  <c:v>3.7646208602957001E-18</c:v>
                </c:pt>
                <c:pt idx="110">
                  <c:v>3.87851090369655E-18</c:v>
                </c:pt>
                <c:pt idx="111">
                  <c:v>3.99584640199768E-18</c:v>
                </c:pt>
                <c:pt idx="112">
                  <c:v>4.1167316715180098E-18</c:v>
                </c:pt>
                <c:pt idx="113">
                  <c:v>4.24127404495189E-18</c:v>
                </c:pt>
                <c:pt idx="114">
                  <c:v>4.3695841227337803E-18</c:v>
                </c:pt>
                <c:pt idx="115">
                  <c:v>4.50177577303831E-18</c:v>
                </c:pt>
                <c:pt idx="116">
                  <c:v>4.6379668858740101E-18</c:v>
                </c:pt>
                <c:pt idx="117">
                  <c:v>4.7782778648957003E-18</c:v>
                </c:pt>
                <c:pt idx="118">
                  <c:v>4.922833889686E-18</c:v>
                </c:pt>
                <c:pt idx="119">
                  <c:v>5.07176290483845E-18</c:v>
                </c:pt>
                <c:pt idx="120">
                  <c:v>5.2251976308743702E-18</c:v>
                </c:pt>
                <c:pt idx="121">
                  <c:v>5.3832740560552303E-18</c:v>
                </c:pt>
                <c:pt idx="122">
                  <c:v>5.5461326932057402E-18</c:v>
                </c:pt>
                <c:pt idx="123">
                  <c:v>5.7139183283491798E-18</c:v>
                </c:pt>
                <c:pt idx="124">
                  <c:v>5.8867797693427997E-18</c:v>
                </c:pt>
                <c:pt idx="125">
                  <c:v>6.06487085133631E-18</c:v>
                </c:pt>
                <c:pt idx="126">
                  <c:v>6.2483496826780897E-18</c:v>
                </c:pt>
                <c:pt idx="127">
                  <c:v>6.43737939900892E-18</c:v>
                </c:pt>
                <c:pt idx="128">
                  <c:v>6.6321274091682003E-18</c:v>
                </c:pt>
                <c:pt idx="129">
                  <c:v>6.83276740611101E-18</c:v>
                </c:pt>
                <c:pt idx="130">
                  <c:v>7.0394771046261895E-18</c:v>
                </c:pt>
                <c:pt idx="131">
                  <c:v>7.2524405036183597E-18</c:v>
                </c:pt>
                <c:pt idx="132">
                  <c:v>7.4718466292845604E-18</c:v>
                </c:pt>
                <c:pt idx="133">
                  <c:v>7.6978902892081406E-18</c:v>
                </c:pt>
                <c:pt idx="134">
                  <c:v>7.9307723237234206E-18</c:v>
                </c:pt>
                <c:pt idx="135">
                  <c:v>8.1706996059156901E-18</c:v>
                </c:pt>
                <c:pt idx="136">
                  <c:v>8.4178855443504802E-18</c:v>
                </c:pt>
                <c:pt idx="137">
                  <c:v>8.6725495803443003E-18</c:v>
                </c:pt>
                <c:pt idx="138">
                  <c:v>8.9349176906936994E-18</c:v>
                </c:pt>
                <c:pt idx="139">
                  <c:v>9.2052231417695002E-18</c:v>
                </c:pt>
                <c:pt idx="140">
                  <c:v>9.4837062381519304E-18</c:v>
                </c:pt>
                <c:pt idx="141">
                  <c:v>9.7706140712660396E-18</c:v>
                </c:pt>
                <c:pt idx="142">
                  <c:v>1.00662017762047E-17</c:v>
                </c:pt>
                <c:pt idx="143">
                  <c:v>1.03707317776352E-17</c:v>
                </c:pt>
                <c:pt idx="144">
                  <c:v>1.0684474543892301E-17</c:v>
                </c:pt>
                <c:pt idx="145">
                  <c:v>1.10077090897084E-17</c:v>
                </c:pt>
                <c:pt idx="146">
                  <c:v>1.1340721970754299E-17</c:v>
                </c:pt>
                <c:pt idx="147">
                  <c:v>1.1683809797285899E-17</c:v>
                </c:pt>
                <c:pt idx="148">
                  <c:v>1.2037276720497799E-17</c:v>
                </c:pt>
                <c:pt idx="149">
                  <c:v>1.2401437197534E-17</c:v>
                </c:pt>
                <c:pt idx="150">
                  <c:v>1.27766142319357E-17</c:v>
                </c:pt>
                <c:pt idx="151">
                  <c:v>1.31631416359232E-17</c:v>
                </c:pt>
                <c:pt idx="152">
                  <c:v>1.35613622708428E-17</c:v>
                </c:pt>
                <c:pt idx="153">
                  <c:v>1.3971630560813899E-17</c:v>
                </c:pt>
                <c:pt idx="154">
                  <c:v>1.4394310230446699E-17</c:v>
                </c:pt>
                <c:pt idx="155">
                  <c:v>1.4829777321218101E-17</c:v>
                </c:pt>
                <c:pt idx="156">
                  <c:v>1.5278418431918701E-17</c:v>
                </c:pt>
                <c:pt idx="157">
                  <c:v>1.5740631975477199E-17</c:v>
                </c:pt>
                <c:pt idx="158">
                  <c:v>1.6216828933052701E-17</c:v>
                </c:pt>
                <c:pt idx="159">
                  <c:v>1.6707432099942102E-17</c:v>
                </c:pt>
                <c:pt idx="160">
                  <c:v>1.7212877342402499E-17</c:v>
                </c:pt>
                <c:pt idx="161">
                  <c:v>1.7733613597651299E-17</c:v>
                </c:pt>
                <c:pt idx="162">
                  <c:v>1.8270103627960299E-17</c:v>
                </c:pt>
                <c:pt idx="163">
                  <c:v>1.8822824020655601E-17</c:v>
                </c:pt>
                <c:pt idx="164">
                  <c:v>1.9392265439482199E-17</c:v>
                </c:pt>
                <c:pt idx="165">
                  <c:v>1.9978934132791701E-17</c:v>
                </c:pt>
                <c:pt idx="166">
                  <c:v>2.0583351430813E-17</c:v>
                </c:pt>
                <c:pt idx="167">
                  <c:v>2.1206053745652399E-17</c:v>
                </c:pt>
                <c:pt idx="168">
                  <c:v>2.1847594330846101E-17</c:v>
                </c:pt>
                <c:pt idx="169">
                  <c:v>2.2508543532724501E-17</c:v>
                </c:pt>
                <c:pt idx="170">
                  <c:v>2.3189488036318599E-17</c:v>
                </c:pt>
                <c:pt idx="171">
                  <c:v>2.3891033127641301E-17</c:v>
                </c:pt>
                <c:pt idx="172">
                  <c:v>2.4613801939594501E-17</c:v>
                </c:pt>
                <c:pt idx="173">
                  <c:v>2.53584374628836E-17</c:v>
                </c:pt>
                <c:pt idx="174">
                  <c:v>2.6125597267364099E-17</c:v>
                </c:pt>
                <c:pt idx="175">
                  <c:v>2.6915968081186801E-17</c:v>
                </c:pt>
                <c:pt idx="176">
                  <c:v>2.77302486980042E-17</c:v>
                </c:pt>
                <c:pt idx="177">
                  <c:v>2.8569165561577701E-17</c:v>
                </c:pt>
                <c:pt idx="178">
                  <c:v>2.9433460197546102E-17</c:v>
                </c:pt>
                <c:pt idx="179">
                  <c:v>3.0323901781656301E-17</c:v>
                </c:pt>
                <c:pt idx="180">
                  <c:v>3.1241282112472001E-17</c:v>
                </c:pt>
                <c:pt idx="181">
                  <c:v>3.2186415611372098E-17</c:v>
                </c:pt>
                <c:pt idx="182">
                  <c:v>3.3160141836198198E-17</c:v>
                </c:pt>
                <c:pt idx="183">
                  <c:v>3.4163327994900802E-17</c:v>
                </c:pt>
                <c:pt idx="184">
                  <c:v>3.5196861404599298E-17</c:v>
                </c:pt>
                <c:pt idx="185">
                  <c:v>3.6261662059814597E-17</c:v>
                </c:pt>
                <c:pt idx="186">
                  <c:v>3.7358675091530202E-17</c:v>
                </c:pt>
                <c:pt idx="187">
                  <c:v>3.8488875794483601E-17</c:v>
                </c:pt>
                <c:pt idx="188">
                  <c:v>3.96532696271677E-17</c:v>
                </c:pt>
                <c:pt idx="189">
                  <c:v>4.0852889698183098E-17</c:v>
                </c:pt>
                <c:pt idx="190">
                  <c:v>4.2088799279886101E-17</c:v>
                </c:pt>
                <c:pt idx="191">
                  <c:v>4.3362099349325402E-17</c:v>
                </c:pt>
                <c:pt idx="192">
                  <c:v>4.4673921047304998E-17</c:v>
                </c:pt>
                <c:pt idx="193">
                  <c:v>4.6025428192029797E-17</c:v>
                </c:pt>
                <c:pt idx="194">
                  <c:v>4.7417824820044199E-17</c:v>
                </c:pt>
                <c:pt idx="195">
                  <c:v>4.8852342618001098E-17</c:v>
                </c:pt>
                <c:pt idx="196">
                  <c:v>5.0330258518185303E-17</c:v>
                </c:pt>
                <c:pt idx="197">
                  <c:v>5.1852884643928999E-17</c:v>
                </c:pt>
                <c:pt idx="198">
                  <c:v>5.3421575850550297E-17</c:v>
                </c:pt>
                <c:pt idx="199">
                  <c:v>5.503772469806E-17</c:v>
                </c:pt>
                <c:pt idx="200">
                  <c:v>5.6702763964808905E-17</c:v>
                </c:pt>
                <c:pt idx="201">
                  <c:v>5.8418176702072695E-17</c:v>
                </c:pt>
                <c:pt idx="202">
                  <c:v>6.0185486179466304E-17</c:v>
                </c:pt>
                <c:pt idx="203">
                  <c:v>6.2006260912236499E-17</c:v>
                </c:pt>
                <c:pt idx="204">
                  <c:v>6.3882117174908094E-17</c:v>
                </c:pt>
                <c:pt idx="205">
                  <c:v>6.5814726542223504E-17</c:v>
                </c:pt>
                <c:pt idx="206">
                  <c:v>6.7805800807264195E-17</c:v>
                </c:pt>
                <c:pt idx="207">
                  <c:v>6.9857109576974799E-17</c:v>
                </c:pt>
                <c:pt idx="208">
                  <c:v>7.1970477758517005E-17</c:v>
                </c:pt>
                <c:pt idx="209">
                  <c:v>7.4147780531976597E-17</c:v>
                </c:pt>
                <c:pt idx="210">
                  <c:v>7.6390950891302896E-17</c:v>
                </c:pt>
                <c:pt idx="211">
                  <c:v>7.8701984671600301E-17</c:v>
                </c:pt>
                <c:pt idx="212">
                  <c:v>8.1082935521836695E-17</c:v>
                </c:pt>
                <c:pt idx="213">
                  <c:v>8.3535914904842796E-17</c:v>
                </c:pt>
                <c:pt idx="214">
                  <c:v>8.6063102151897199E-17</c:v>
                </c:pt>
                <c:pt idx="215">
                  <c:v>8.8666744462726498E-17</c:v>
                </c:pt>
                <c:pt idx="216">
                  <c:v>9.1349154391859005E-17</c:v>
                </c:pt>
                <c:pt idx="217">
                  <c:v>9.4112714875917006E-17</c:v>
                </c:pt>
                <c:pt idx="218">
                  <c:v>9.6959881747264202E-17</c:v>
                </c:pt>
                <c:pt idx="219">
                  <c:v>9.9893181220356494E-17</c:v>
                </c:pt>
                <c:pt idx="220">
                  <c:v>1.0291521994633E-16</c:v>
                </c:pt>
                <c:pt idx="221">
                  <c:v>1.0602868501300001E-16</c:v>
                </c:pt>
                <c:pt idx="222">
                  <c:v>1.09236341431213E-16</c:v>
                </c:pt>
                <c:pt idx="223">
                  <c:v>1.1254103716214299E-16</c:v>
                </c:pt>
                <c:pt idx="224">
                  <c:v>1.1594571065822601E-16</c:v>
                </c:pt>
                <c:pt idx="225">
                  <c:v>1.1945338332222401E-16</c:v>
                </c:pt>
                <c:pt idx="226">
                  <c:v>1.2306717207545401E-16</c:v>
                </c:pt>
                <c:pt idx="227">
                  <c:v>1.2679028935779101E-16</c:v>
                </c:pt>
                <c:pt idx="228">
                  <c:v>1.3062604061401899E-16</c:v>
                </c:pt>
                <c:pt idx="229">
                  <c:v>1.3457783183477101E-16</c:v>
                </c:pt>
                <c:pt idx="230">
                  <c:v>1.3864917709746599E-16</c:v>
                </c:pt>
                <c:pt idx="231">
                  <c:v>1.42843693539019E-16</c:v>
                </c:pt>
                <c:pt idx="232">
                  <c:v>1.4716510135583799E-16</c:v>
                </c:pt>
                <c:pt idx="233">
                  <c:v>1.5161724642664599E-16</c:v>
                </c:pt>
                <c:pt idx="234">
                  <c:v>1.56204080203301E-16</c:v>
                </c:pt>
                <c:pt idx="235">
                  <c:v>1.6092967981997799E-16</c:v>
                </c:pt>
                <c:pt idx="236">
                  <c:v>1.65798238038572E-16</c:v>
                </c:pt>
                <c:pt idx="237">
                  <c:v>1.7081408587152299E-16</c:v>
                </c:pt>
                <c:pt idx="238">
                  <c:v>1.7598167749993299E-16</c:v>
                </c:pt>
                <c:pt idx="239">
                  <c:v>1.81305600328155E-16</c:v>
                </c:pt>
                <c:pt idx="240">
                  <c:v>1.86790587552023E-16</c:v>
                </c:pt>
                <c:pt idx="241">
                  <c:v>1.92441510617911E-16</c:v>
                </c:pt>
                <c:pt idx="242">
                  <c:v>1.9826338927732001E-16</c:v>
                </c:pt>
                <c:pt idx="243">
                  <c:v>2.04261396614165E-16</c:v>
                </c:pt>
                <c:pt idx="244">
                  <c:v>2.1044085904478999E-16</c:v>
                </c:pt>
                <c:pt idx="245">
                  <c:v>2.16807266372536E-16</c:v>
                </c:pt>
                <c:pt idx="246">
                  <c:v>2.2336627430139001E-16</c:v>
                </c:pt>
                <c:pt idx="247">
                  <c:v>2.3012371197693602E-16</c:v>
                </c:pt>
                <c:pt idx="248">
                  <c:v>2.3708557947269202E-16</c:v>
                </c:pt>
                <c:pt idx="249">
                  <c:v>2.4425806287200201E-16</c:v>
                </c:pt>
                <c:pt idx="250">
                  <c:v>2.51647534268028E-16</c:v>
                </c:pt>
                <c:pt idx="251">
                  <c:v>2.59260564331977E-16</c:v>
                </c:pt>
                <c:pt idx="252">
                  <c:v>2.6710389466299702E-16</c:v>
                </c:pt>
                <c:pt idx="253">
                  <c:v>2.7518451319757801E-16</c:v>
                </c:pt>
                <c:pt idx="254">
                  <c:v>2.8350958382742702E-16</c:v>
                </c:pt>
                <c:pt idx="255">
                  <c:v>2.92086521808881E-16</c:v>
                </c:pt>
                <c:pt idx="256">
                  <c:v>3.0092294348997402E-16</c:v>
                </c:pt>
                <c:pt idx="257">
                  <c:v>3.1002666631042698E-16</c:v>
                </c:pt>
                <c:pt idx="258">
                  <c:v>3.1940583448397902E-16</c:v>
                </c:pt>
                <c:pt idx="259">
                  <c:v>3.2906871790667202E-16</c:v>
                </c:pt>
                <c:pt idx="260">
                  <c:v>3.3902393838501399E-16</c:v>
                </c:pt>
                <c:pt idx="261">
                  <c:v>3.4928034395367798E-16</c:v>
                </c:pt>
                <c:pt idx="262">
                  <c:v>3.5984700887548999E-16</c:v>
                </c:pt>
                <c:pt idx="263">
                  <c:v>3.7073335932374401E-16</c:v>
                </c:pt>
                <c:pt idx="264">
                  <c:v>3.81949047699894E-16</c:v>
                </c:pt>
                <c:pt idx="265">
                  <c:v>3.9350405317939999E-16</c:v>
                </c:pt>
                <c:pt idx="266">
                  <c:v>4.0540863143879898E-16</c:v>
                </c:pt>
                <c:pt idx="267">
                  <c:v>4.1767333979217699E-16</c:v>
                </c:pt>
                <c:pt idx="268">
                  <c:v>4.3030908746408001E-16</c:v>
                </c:pt>
                <c:pt idx="269">
                  <c:v>4.4332711045307001E-16</c:v>
                </c:pt>
                <c:pt idx="270">
                  <c:v>4.5673894639524497E-16</c:v>
                </c:pt>
                <c:pt idx="271">
                  <c:v>4.7055656024655495E-16</c:v>
                </c:pt>
                <c:pt idx="272">
                  <c:v>4.8479216832756995E-16</c:v>
                </c:pt>
                <c:pt idx="273">
                  <c:v>4.9945843941518302E-16</c:v>
                </c:pt>
                <c:pt idx="274">
                  <c:v>5.1456841933320397E-16</c:v>
                </c:pt>
                <c:pt idx="275">
                  <c:v>5.3013550581591301E-16</c:v>
                </c:pt>
                <c:pt idx="276">
                  <c:v>5.46173549053907E-16</c:v>
                </c:pt>
                <c:pt idx="277">
                  <c:v>5.6269680142117003E-16</c:v>
                </c:pt>
                <c:pt idx="278">
                  <c:v>5.7971989233861996E-16</c:v>
                </c:pt>
                <c:pt idx="279">
                  <c:v>5.9725800422932898E-16</c:v>
                </c:pt>
                <c:pt idx="280">
                  <c:v>6.1532667142683904E-16</c:v>
                </c:pt>
                <c:pt idx="281">
                  <c:v>6.33941981266851E-16</c:v>
                </c:pt>
                <c:pt idx="282">
                  <c:v>6.5312044840491701E-16</c:v>
                </c:pt>
                <c:pt idx="283">
                  <c:v>6.7287911536229202E-16</c:v>
                </c:pt>
                <c:pt idx="284">
                  <c:v>6.9323555252593095E-16</c:v>
                </c:pt>
                <c:pt idx="285">
                  <c:v>7.1420780787554998E-16</c:v>
                </c:pt>
                <c:pt idx="286">
                  <c:v>7.3581453266596499E-16</c:v>
                </c:pt>
                <c:pt idx="287">
                  <c:v>7.5807493115414E-16</c:v>
                </c:pt>
                <c:pt idx="288">
                  <c:v>7.8100873546274499E-16</c:v>
                </c:pt>
                <c:pt idx="289">
                  <c:v>8.0463638153537798E-16</c:v>
                </c:pt>
                <c:pt idx="290">
                  <c:v>8.2897883318132903E-16</c:v>
                </c:pt>
                <c:pt idx="291">
                  <c:v>8.5405768262143502E-16</c:v>
                </c:pt>
                <c:pt idx="292">
                  <c:v>8.7989525103393102E-16</c:v>
                </c:pt>
                <c:pt idx="293">
                  <c:v>9.0651446287212994E-16</c:v>
                </c:pt>
                <c:pt idx="294">
                  <c:v>9.3393899668318692E-16</c:v>
                </c:pt>
                <c:pt idx="295">
                  <c:v>9.6219318456228296E-16</c:v>
                </c:pt>
                <c:pt idx="296">
                  <c:v>9.9130216297135303E-16</c:v>
                </c:pt>
                <c:pt idx="297">
                  <c:v>1.0212917470568201E-15</c:v>
                </c:pt>
                <c:pt idx="298">
                  <c:v>1.0521885814683101E-15</c:v>
                </c:pt>
                <c:pt idx="299">
                  <c:v>1.0840201403587299E-15</c:v>
                </c:pt>
                <c:pt idx="300">
                  <c:v>1.11681470224772E-15</c:v>
                </c:pt>
                <c:pt idx="301">
                  <c:v>1.15060137515818E-15</c:v>
                </c:pt>
                <c:pt idx="302">
                  <c:v>1.18541019716208E-15</c:v>
                </c:pt>
                <c:pt idx="303">
                  <c:v>1.22127208610756E-15</c:v>
                </c:pt>
                <c:pt idx="304">
                  <c:v>1.2582188898918199E-15</c:v>
                </c:pt>
                <c:pt idx="305">
                  <c:v>1.2962834367341001E-15</c:v>
                </c:pt>
                <c:pt idx="306">
                  <c:v>1.33549953517559E-15</c:v>
                </c:pt>
                <c:pt idx="307">
                  <c:v>1.3759020243524599E-15</c:v>
                </c:pt>
                <c:pt idx="308">
                  <c:v>1.41752679913222E-15</c:v>
                </c:pt>
                <c:pt idx="309">
                  <c:v>1.46041083525028E-15</c:v>
                </c:pt>
                <c:pt idx="310">
                  <c:v>1.5045922144463E-15</c:v>
                </c:pt>
                <c:pt idx="311">
                  <c:v>1.55011022501014E-15</c:v>
                </c:pt>
                <c:pt idx="312">
                  <c:v>1.59700528637243E-15</c:v>
                </c:pt>
                <c:pt idx="313">
                  <c:v>1.6453190245139101E-15</c:v>
                </c:pt>
                <c:pt idx="314">
                  <c:v>1.6950943976478301E-15</c:v>
                </c:pt>
                <c:pt idx="315">
                  <c:v>1.7463756208104999E-15</c:v>
                </c:pt>
                <c:pt idx="316">
                  <c:v>1.7992082161342098E-15</c:v>
                </c:pt>
                <c:pt idx="317">
                  <c:v>1.8536391636660402E-15</c:v>
                </c:pt>
                <c:pt idx="318">
                  <c:v>1.9097167756855099E-15</c:v>
                </c:pt>
                <c:pt idx="319">
                  <c:v>1.9674908977962999E-15</c:v>
                </c:pt>
                <c:pt idx="320">
                  <c:v>2.02701285865331E-15</c:v>
                </c:pt>
                <c:pt idx="321">
                  <c:v>2.0883354950991602E-15</c:v>
                </c:pt>
                <c:pt idx="322">
                  <c:v>2.15151332811932E-15</c:v>
                </c:pt>
                <c:pt idx="323">
                  <c:v>2.2166024622963502E-15</c:v>
                </c:pt>
                <c:pt idx="324">
                  <c:v>2.2836607114922199E-15</c:v>
                </c:pt>
                <c:pt idx="325">
                  <c:v>2.3527476491212198E-15</c:v>
                </c:pt>
                <c:pt idx="326">
                  <c:v>2.42392465842275E-15</c:v>
                </c:pt>
                <c:pt idx="327">
                  <c:v>2.4972549575979398E-15</c:v>
                </c:pt>
                <c:pt idx="328">
                  <c:v>2.5728036249461201E-15</c:v>
                </c:pt>
                <c:pt idx="329">
                  <c:v>2.6506379256386701E-15</c:v>
                </c:pt>
                <c:pt idx="330">
                  <c:v>2.7308270100816301E-15</c:v>
                </c:pt>
                <c:pt idx="331">
                  <c:v>2.8134420144614201E-15</c:v>
                </c:pt>
                <c:pt idx="332">
                  <c:v>2.8985563372460501E-15</c:v>
                </c:pt>
                <c:pt idx="333">
                  <c:v>2.9862453878203501E-15</c:v>
                </c:pt>
                <c:pt idx="334">
                  <c:v>3.0765875919445498E-15</c:v>
                </c:pt>
                <c:pt idx="335">
                  <c:v>3.1696626322019299E-15</c:v>
                </c:pt>
                <c:pt idx="336">
                  <c:v>3.2655534589157002E-15</c:v>
                </c:pt>
                <c:pt idx="337">
                  <c:v>3.3643452846906399E-15</c:v>
                </c:pt>
                <c:pt idx="338">
                  <c:v>3.4661260871422E-15</c:v>
                </c:pt>
                <c:pt idx="339">
                  <c:v>3.5709856034381501E-15</c:v>
                </c:pt>
                <c:pt idx="340">
                  <c:v>3.6790178439445798E-15</c:v>
                </c:pt>
                <c:pt idx="341">
                  <c:v>3.7903180758507502E-15</c:v>
                </c:pt>
                <c:pt idx="342">
                  <c:v>3.9049853368149903E-15</c:v>
                </c:pt>
                <c:pt idx="343">
                  <c:v>4.0231219322355902E-15</c:v>
                </c:pt>
                <c:pt idx="344">
                  <c:v>4.1448321784277603E-15</c:v>
                </c:pt>
                <c:pt idx="345">
                  <c:v>4.2702246649050797E-15</c:v>
                </c:pt>
                <c:pt idx="346">
                  <c:v>4.3994104948271899E-15</c:v>
                </c:pt>
                <c:pt idx="347">
                  <c:v>4.5325047931875299E-15</c:v>
                </c:pt>
                <c:pt idx="348">
                  <c:v>4.6696251986255899E-15</c:v>
                </c:pt>
                <c:pt idx="349">
                  <c:v>4.8108941257085198E-15</c:v>
                </c:pt>
                <c:pt idx="350">
                  <c:v>4.9564367540141301E-15</c:v>
                </c:pt>
                <c:pt idx="351">
                  <c:v>5.1063825363185703E-15</c:v>
                </c:pt>
                <c:pt idx="352">
                  <c:v>5.2608644445025096E-15</c:v>
                </c:pt>
                <c:pt idx="353">
                  <c:v>5.4200197236450297E-15</c:v>
                </c:pt>
                <c:pt idx="354">
                  <c:v>5.5839901433881002E-15</c:v>
                </c:pt>
                <c:pt idx="355">
                  <c:v>5.7529209924782596E-15</c:v>
                </c:pt>
                <c:pt idx="356">
                  <c:v>5.9269625869541598E-15</c:v>
                </c:pt>
                <c:pt idx="357">
                  <c:v>6.1062692646881497E-15</c:v>
                </c:pt>
                <c:pt idx="358">
                  <c:v>6.2910003908448801E-15</c:v>
                </c:pt>
                <c:pt idx="359">
                  <c:v>6.4813203578809998E-15</c:v>
                </c:pt>
                <c:pt idx="360">
                  <c:v>6.6773978314514903E-15</c:v>
                </c:pt>
                <c:pt idx="361">
                  <c:v>6.8794072585973903E-15</c:v>
                </c:pt>
                <c:pt idx="362">
                  <c:v>7.0875281136518002E-15</c:v>
                </c:pt>
                <c:pt idx="363">
                  <c:v>7.3019451496045499E-15</c:v>
                </c:pt>
                <c:pt idx="364">
                  <c:v>7.5228489008314599E-15</c:v>
                </c:pt>
                <c:pt idx="365">
                  <c:v>7.7504354317296002E-15</c:v>
                </c:pt>
                <c:pt idx="366">
                  <c:v>7.9849070908112594E-15</c:v>
                </c:pt>
                <c:pt idx="367">
                  <c:v>8.2264722593392605E-15</c:v>
                </c:pt>
                <c:pt idx="368">
                  <c:v>8.4753453513268601E-15</c:v>
                </c:pt>
                <c:pt idx="369">
                  <c:v>8.73174756763172E-15</c:v>
                </c:pt>
                <c:pt idx="370">
                  <c:v>8.99590689595586E-15</c:v>
                </c:pt>
                <c:pt idx="371">
                  <c:v>9.2680573567516197E-15</c:v>
                </c:pt>
                <c:pt idx="372">
                  <c:v>9.5484412655035804E-15</c:v>
                </c:pt>
                <c:pt idx="373">
                  <c:v>9.8373077245403293E-15</c:v>
                </c:pt>
                <c:pt idx="374">
                  <c:v>1.01349128743995E-14</c:v>
                </c:pt>
                <c:pt idx="375">
                  <c:v>1.0441521653379699E-14</c:v>
                </c:pt>
                <c:pt idx="376">
                  <c:v>1.07574060379888E-14</c:v>
                </c:pt>
                <c:pt idx="377">
                  <c:v>1.1082846802495201E-14</c:v>
                </c:pt>
                <c:pt idx="378">
                  <c:v>1.14181330161996E-14</c:v>
                </c:pt>
                <c:pt idx="379">
                  <c:v>1.1763562546163501E-14</c:v>
                </c:pt>
                <c:pt idx="380">
                  <c:v>1.21194423085743E-14</c:v>
                </c:pt>
                <c:pt idx="381">
                  <c:v>1.2486088268744999E-14</c:v>
                </c:pt>
                <c:pt idx="382">
                  <c:v>1.28638264465724E-14</c:v>
                </c:pt>
                <c:pt idx="383">
                  <c:v>1.32529921624436E-14</c:v>
                </c:pt>
                <c:pt idx="384">
                  <c:v>1.36539312940594E-14</c:v>
                </c:pt>
                <c:pt idx="385">
                  <c:v>1.4066999773703801E-14</c:v>
                </c:pt>
                <c:pt idx="386">
                  <c:v>1.44925645937038E-14</c:v>
                </c:pt>
                <c:pt idx="387">
                  <c:v>1.49310040577931E-14</c:v>
                </c:pt>
                <c:pt idx="388">
                  <c:v>1.53827075297477E-14</c:v>
                </c:pt>
                <c:pt idx="389">
                  <c:v>1.58480764388447E-14</c:v>
                </c:pt>
                <c:pt idx="390">
                  <c:v>1.6327523777132301E-14</c:v>
                </c:pt>
                <c:pt idx="391">
                  <c:v>1.6821475607617901E-14</c:v>
                </c:pt>
                <c:pt idx="392">
                  <c:v>1.73303710642681E-14</c:v>
                </c:pt>
                <c:pt idx="393">
                  <c:v>1.7854661849279201E-14</c:v>
                </c:pt>
                <c:pt idx="394">
                  <c:v>1.8394813992629599E-14</c:v>
                </c:pt>
                <c:pt idx="395">
                  <c:v>1.8951307097985901E-14</c:v>
                </c:pt>
                <c:pt idx="396">
                  <c:v>1.9524635599525901E-14</c:v>
                </c:pt>
                <c:pt idx="397">
                  <c:v>2.0115308761938199E-14</c:v>
                </c:pt>
                <c:pt idx="398">
                  <c:v>2.0723851685881602E-14</c:v>
                </c:pt>
                <c:pt idx="399">
                  <c:v>2.1350804553889899E-14</c:v>
                </c:pt>
                <c:pt idx="400">
                  <c:v>2.1996724389925E-14</c:v>
                </c:pt>
                <c:pt idx="401">
                  <c:v>2.2662185059376402E-14</c:v>
                </c:pt>
                <c:pt idx="402">
                  <c:v>2.3347777771790999E-14</c:v>
                </c:pt>
                <c:pt idx="403">
                  <c:v>2.4054111332236801E-14</c:v>
                </c:pt>
                <c:pt idx="404">
                  <c:v>2.4781813649490702E-14</c:v>
                </c:pt>
                <c:pt idx="405">
                  <c:v>2.5531531484674501E-14</c:v>
                </c:pt>
                <c:pt idx="406">
                  <c:v>2.6303929697160399E-14</c:v>
                </c:pt>
                <c:pt idx="407">
                  <c:v>2.70996947636753E-14</c:v>
                </c:pt>
                <c:pt idx="408">
                  <c:v>2.7919533018748701E-14</c:v>
                </c:pt>
                <c:pt idx="409">
                  <c:v>2.8764175933369502E-14</c:v>
                </c:pt>
                <c:pt idx="410">
                  <c:v>2.9634370060401897E-14</c:v>
                </c:pt>
                <c:pt idx="411">
                  <c:v>3.0530889602814398E-14</c:v>
                </c:pt>
                <c:pt idx="412">
                  <c:v>3.1454531386389202E-14</c:v>
                </c:pt>
                <c:pt idx="413">
                  <c:v>3.2406117373366897E-14</c:v>
                </c:pt>
                <c:pt idx="414">
                  <c:v>3.3386489635155098E-14</c:v>
                </c:pt>
                <c:pt idx="415">
                  <c:v>3.4396522920558398E-14</c:v>
                </c:pt>
                <c:pt idx="416">
                  <c:v>3.5437112087547103E-14</c:v>
                </c:pt>
                <c:pt idx="417">
                  <c:v>3.6509179644196901E-14</c:v>
                </c:pt>
                <c:pt idx="418">
                  <c:v>3.7613683289625797E-14</c:v>
                </c:pt>
                <c:pt idx="419">
                  <c:v>3.8751598318471599E-14</c:v>
                </c:pt>
                <c:pt idx="420">
                  <c:v>3.9923940243706497E-14</c:v>
                </c:pt>
                <c:pt idx="421">
                  <c:v>4.1131747201114899E-14</c:v>
                </c:pt>
                <c:pt idx="422">
                  <c:v>4.2376095031169303E-14</c:v>
                </c:pt>
                <c:pt idx="423">
                  <c:v>4.3658087224445402E-14</c:v>
                </c:pt>
                <c:pt idx="424">
                  <c:v>4.4978862462560801E-14</c:v>
                </c:pt>
                <c:pt idx="425">
                  <c:v>4.6339594618175E-14</c:v>
                </c:pt>
                <c:pt idx="426">
                  <c:v>4.7741492754988401E-14</c:v>
                </c:pt>
                <c:pt idx="427">
                  <c:v>4.9185803641388497E-14</c:v>
                </c:pt>
                <c:pt idx="428">
                  <c:v>5.06738067231578E-14</c:v>
                </c:pt>
                <c:pt idx="429">
                  <c:v>5.2206826691704199E-14</c:v>
                </c:pt>
                <c:pt idx="430">
                  <c:v>5.3786225943121199E-14</c:v>
                </c:pt>
                <c:pt idx="431">
                  <c:v>5.5413404578189397E-14</c:v>
                </c:pt>
                <c:pt idx="432">
                  <c:v>5.7089812970605101E-14</c:v>
                </c:pt>
                <c:pt idx="433">
                  <c:v>5.8816934171459099E-14</c:v>
                </c:pt>
                <c:pt idx="434">
                  <c:v>6.0596306532049204E-14</c:v>
                </c:pt>
                <c:pt idx="435">
                  <c:v>6.2429508622005596E-14</c:v>
                </c:pt>
                <c:pt idx="436">
                  <c:v>6.4318171797518299E-14</c:v>
                </c:pt>
                <c:pt idx="437">
                  <c:v>6.6263970146755106E-14</c:v>
                </c:pt>
                <c:pt idx="438">
                  <c:v>6.8268635571736794E-14</c:v>
                </c:pt>
                <c:pt idx="439">
                  <c:v>7.0333947733750897E-14</c:v>
                </c:pt>
                <c:pt idx="440">
                  <c:v>7.24617415942925E-14</c:v>
                </c:pt>
                <c:pt idx="441">
                  <c:v>7.4653904901414904E-14</c:v>
                </c:pt>
                <c:pt idx="442">
                  <c:v>7.6912388244316303E-14</c:v>
                </c:pt>
                <c:pt idx="443">
                  <c:v>7.9239197512397506E-14</c:v>
                </c:pt>
                <c:pt idx="444">
                  <c:v>8.1636398922557706E-14</c:v>
                </c:pt>
                <c:pt idx="445">
                  <c:v>8.4106121532837101E-14</c:v>
                </c:pt>
                <c:pt idx="446">
                  <c:v>8.6650559756063801E-14</c:v>
                </c:pt>
                <c:pt idx="447">
                  <c:v>8.9271975873498195E-14</c:v>
                </c:pt>
                <c:pt idx="448">
                  <c:v>9.1972695007543201E-14</c:v>
                </c:pt>
                <c:pt idx="449">
                  <c:v>9.4755117689969902E-14</c:v>
                </c:pt>
                <c:pt idx="450">
                  <c:v>9.7621717348272994E-14</c:v>
                </c:pt>
                <c:pt idx="451">
                  <c:v>1.00575040305671E-13</c:v>
                </c:pt>
                <c:pt idx="452">
                  <c:v>1.03617708294751E-13</c:v>
                </c:pt>
                <c:pt idx="453">
                  <c:v>1.06752425998405E-13</c:v>
                </c:pt>
                <c:pt idx="454">
                  <c:v>1.0998197602253901E-13</c:v>
                </c:pt>
                <c:pt idx="455">
                  <c:v>1.1330923146429999E-13</c:v>
                </c:pt>
                <c:pt idx="456">
                  <c:v>1.1673714334384701E-13</c:v>
                </c:pt>
                <c:pt idx="457">
                  <c:v>1.2026875819987199E-13</c:v>
                </c:pt>
                <c:pt idx="458">
                  <c:v>1.2390721557595399E-13</c:v>
                </c:pt>
                <c:pt idx="459">
                  <c:v>1.2765574550691201E-13</c:v>
                </c:pt>
                <c:pt idx="460">
                  <c:v>1.31517678573382E-13</c:v>
                </c:pt>
                <c:pt idx="461">
                  <c:v>1.3549644590183001E-13</c:v>
                </c:pt>
                <c:pt idx="462">
                  <c:v>1.3959558167818E-13</c:v>
                </c:pt>
                <c:pt idx="463">
                  <c:v>1.43818725661473E-13</c:v>
                </c:pt>
                <c:pt idx="464">
                  <c:v>1.48169633238442E-13</c:v>
                </c:pt>
                <c:pt idx="465">
                  <c:v>1.5265216788257501E-13</c:v>
                </c:pt>
                <c:pt idx="466">
                  <c:v>1.5727031120869899E-13</c:v>
                </c:pt>
                <c:pt idx="467">
                  <c:v>1.62028165486624E-13</c:v>
                </c:pt>
                <c:pt idx="468">
                  <c:v>1.6692995615478699E-13</c:v>
                </c:pt>
                <c:pt idx="469">
                  <c:v>1.71980041874834E-13</c:v>
                </c:pt>
                <c:pt idx="470">
                  <c:v>1.77182904477039E-13</c:v>
                </c:pt>
                <c:pt idx="471">
                  <c:v>1.8254316906946199E-13</c:v>
                </c:pt>
                <c:pt idx="472">
                  <c:v>1.8806559649701999E-13</c:v>
                </c:pt>
                <c:pt idx="473">
                  <c:v>1.93755090882412E-13</c:v>
                </c:pt>
                <c:pt idx="474">
                  <c:v>1.9961670968071599E-13</c:v>
                </c:pt>
                <c:pt idx="475">
                  <c:v>2.05655658652079E-13</c:v>
                </c:pt>
                <c:pt idx="476">
                  <c:v>2.1187729940265901E-13</c:v>
                </c:pt>
                <c:pt idx="477">
                  <c:v>2.1828716446651E-13</c:v>
                </c:pt>
                <c:pt idx="478">
                  <c:v>2.2489094473733301E-13</c:v>
                </c:pt>
                <c:pt idx="479">
                  <c:v>2.3169450706400098E-13</c:v>
                </c:pt>
                <c:pt idx="480">
                  <c:v>2.3870389425056802E-13</c:v>
                </c:pt>
                <c:pt idx="481">
                  <c:v>2.4592533511083398E-13</c:v>
                </c:pt>
                <c:pt idx="482">
                  <c:v>2.53365239441063E-13</c:v>
                </c:pt>
                <c:pt idx="483">
                  <c:v>2.61030225670076E-13</c:v>
                </c:pt>
                <c:pt idx="484">
                  <c:v>2.6892709572279899E-13</c:v>
                </c:pt>
                <c:pt idx="485">
                  <c:v>2.7706288780681301E-13</c:v>
                </c:pt>
                <c:pt idx="486">
                  <c:v>2.8544479094840599E-13</c:v>
                </c:pt>
                <c:pt idx="487">
                  <c:v>2.9408027067485201E-13</c:v>
                </c:pt>
                <c:pt idx="488">
                  <c:v>3.0297699360503202E-13</c:v>
                </c:pt>
                <c:pt idx="489">
                  <c:v>3.1214287772235698E-13</c:v>
                </c:pt>
                <c:pt idx="490">
                  <c:v>3.2158604210183701E-13</c:v>
                </c:pt>
                <c:pt idx="491">
                  <c:v>3.3131488231946201E-13</c:v>
                </c:pt>
                <c:pt idx="492">
                  <c:v>3.4133807045219501E-13</c:v>
                </c:pt>
                <c:pt idx="493">
                  <c:v>3.5166447966859102E-13</c:v>
                </c:pt>
                <c:pt idx="494">
                  <c:v>3.6230328477463099E-13</c:v>
                </c:pt>
                <c:pt idx="495">
                  <c:v>3.7326393707725398E-13</c:v>
                </c:pt>
                <c:pt idx="496">
                  <c:v>3.8455618952081198E-13</c:v>
                </c:pt>
                <c:pt idx="497">
                  <c:v>3.9619004641415698E-13</c:v>
                </c:pt>
                <c:pt idx="498">
                  <c:v>4.0817588911292099E-13</c:v>
                </c:pt>
                <c:pt idx="499">
                  <c:v>4.2052430006429902E-13</c:v>
                </c:pt>
                <c:pt idx="500">
                  <c:v>4.3324631417163401E-13</c:v>
                </c:pt>
                <c:pt idx="501">
                  <c:v>4.4635319256628499E-13</c:v>
                </c:pt>
                <c:pt idx="502">
                  <c:v>4.5985657342637104E-13</c:v>
                </c:pt>
                <c:pt idx="503">
                  <c:v>4.7376849711322403E-13</c:v>
                </c:pt>
                <c:pt idx="504">
                  <c:v>4.8810128048908496E-13</c:v>
                </c:pt>
                <c:pt idx="505">
                  <c:v>5.0286766773585297E-13</c:v>
                </c:pt>
                <c:pt idx="506">
                  <c:v>5.1808078008216698E-13</c:v>
                </c:pt>
                <c:pt idx="507">
                  <c:v>5.3375414093984995E-13</c:v>
                </c:pt>
                <c:pt idx="508">
                  <c:v>5.4990165076743595E-13</c:v>
                </c:pt>
                <c:pt idx="509">
                  <c:v>5.6653766247955201E-13</c:v>
                </c:pt>
                <c:pt idx="510">
                  <c:v>5.8367695631044502E-13</c:v>
                </c:pt>
                <c:pt idx="511">
                  <c:v>6.0133479008688202E-13</c:v>
                </c:pt>
                <c:pt idx="512">
                  <c:v>6.1952679868232002E-13</c:v>
                </c:pt>
                <c:pt idx="513">
                  <c:v>6.3826916997209997E-13</c:v>
                </c:pt>
                <c:pt idx="514">
                  <c:v>6.5757854428760396E-13</c:v>
                </c:pt>
                <c:pt idx="515">
                  <c:v>6.7747206468915704E-13</c:v>
                </c:pt>
                <c:pt idx="516">
                  <c:v>6.9796745237538801E-13</c:v>
                </c:pt>
                <c:pt idx="517">
                  <c:v>7.1908285586448803E-13</c:v>
                </c:pt>
                <c:pt idx="518">
                  <c:v>7.4083705208584195E-13</c:v>
                </c:pt>
                <c:pt idx="519">
                  <c:v>7.6324939610710998E-13</c:v>
                </c:pt>
                <c:pt idx="520">
                  <c:v>7.8633977086129403E-13</c:v>
                </c:pt>
                <c:pt idx="521">
                  <c:v>8.1012866255610605E-13</c:v>
                </c:pt>
                <c:pt idx="522">
                  <c:v>8.3463726121976897E-13</c:v>
                </c:pt>
                <c:pt idx="523">
                  <c:v>8.5988730988227704E-13</c:v>
                </c:pt>
                <c:pt idx="524">
                  <c:v>8.8590123025764902E-13</c:v>
                </c:pt>
                <c:pt idx="525">
                  <c:v>9.1270214788038095E-13</c:v>
                </c:pt>
                <c:pt idx="526">
                  <c:v>9.4031386696896793E-13</c:v>
                </c:pt>
                <c:pt idx="527">
                  <c:v>9.6876092069880009E-13</c:v>
                </c:pt>
                <c:pt idx="528">
                  <c:v>9.9806857120213895E-13</c:v>
                </c:pt>
                <c:pt idx="529">
                  <c:v>1.02826285984104E-12</c:v>
                </c:pt>
                <c:pt idx="530">
                  <c:v>1.0593706072072799E-12</c:v>
                </c:pt>
                <c:pt idx="531">
                  <c:v>1.09141943825885E-12</c:v>
                </c:pt>
                <c:pt idx="532">
                  <c:v>1.12443783259281E-12</c:v>
                </c:pt>
                <c:pt idx="533">
                  <c:v>1.15845514958174E-12</c:v>
                </c:pt>
                <c:pt idx="534">
                  <c:v>1.1935015529643201E-12</c:v>
                </c:pt>
                <c:pt idx="535">
                  <c:v>1.22960821193702E-12</c:v>
                </c:pt>
                <c:pt idx="536">
                  <c:v>1.2668072006081699E-12</c:v>
                </c:pt>
                <c:pt idx="537">
                  <c:v>1.30513154827087E-12</c:v>
                </c:pt>
                <c:pt idx="538">
                  <c:v>1.34461533994884E-12</c:v>
                </c:pt>
                <c:pt idx="539">
                  <c:v>1.38529359071406E-12</c:v>
                </c:pt>
                <c:pt idx="540">
                  <c:v>1.4272024970512601E-12</c:v>
                </c:pt>
                <c:pt idx="541">
                  <c:v>1.4703792357663399E-12</c:v>
                </c:pt>
                <c:pt idx="542">
                  <c:v>1.5148622153508E-12</c:v>
                </c:pt>
                <c:pt idx="543">
                  <c:v>1.5606909000266E-12</c:v>
                </c:pt>
                <c:pt idx="544">
                  <c:v>1.60790603597416E-12</c:v>
                </c:pt>
                <c:pt idx="545">
                  <c:v>1.6565495507864999E-12</c:v>
                </c:pt>
                <c:pt idx="546">
                  <c:v>1.7066646791514999E-12</c:v>
                </c:pt>
                <c:pt idx="547">
                  <c:v>1.75829591257899E-12</c:v>
                </c:pt>
                <c:pt idx="548">
                  <c:v>1.81148915021933E-12</c:v>
                </c:pt>
                <c:pt idx="549">
                  <c:v>1.8662916234540999E-12</c:v>
                </c:pt>
                <c:pt idx="550">
                  <c:v>1.92275199644182E-12</c:v>
                </c:pt>
                <c:pt idx="551">
                  <c:v>1.9809204666636999E-12</c:v>
                </c:pt>
                <c:pt idx="552">
                  <c:v>2.04084868951429E-12</c:v>
                </c:pt>
                <c:pt idx="553">
                  <c:v>2.1025899039837101E-12</c:v>
                </c:pt>
                <c:pt idx="554">
                  <c:v>2.1661989577938698E-12</c:v>
                </c:pt>
                <c:pt idx="555">
                  <c:v>2.23173235767155E-12</c:v>
                </c:pt>
                <c:pt idx="556">
                  <c:v>2.29924831962115E-12</c:v>
                </c:pt>
                <c:pt idx="557">
                  <c:v>2.36880681919745E-12</c:v>
                </c:pt>
                <c:pt idx="558">
                  <c:v>2.4404696669150901E-12</c:v>
                </c:pt>
                <c:pt idx="559">
                  <c:v>2.5143004328389299E-12</c:v>
                </c:pt>
                <c:pt idx="560">
                  <c:v>2.5903648487674002E-12</c:v>
                </c:pt>
                <c:pt idx="561">
                  <c:v>2.6687305065948901E-12</c:v>
                </c:pt>
                <c:pt idx="562">
                  <c:v>2.7494667829023502E-12</c:v>
                </c:pt>
                <c:pt idx="563">
                  <c:v>2.83264556791433E-12</c:v>
                </c:pt>
                <c:pt idx="564">
                  <c:v>2.9183407627698001E-12</c:v>
                </c:pt>
                <c:pt idx="565">
                  <c:v>3.0066285308866999E-12</c:v>
                </c:pt>
                <c:pt idx="566">
                  <c:v>3.0975872979617098E-12</c:v>
                </c:pt>
                <c:pt idx="567">
                  <c:v>3.1912977519701999E-12</c:v>
                </c:pt>
                <c:pt idx="568">
                  <c:v>3.2878430945307101E-12</c:v>
                </c:pt>
                <c:pt idx="569">
                  <c:v>3.3873092922692601E-12</c:v>
                </c:pt>
                <c:pt idx="570">
                  <c:v>3.4897845740902802E-12</c:v>
                </c:pt>
                <c:pt idx="571">
                  <c:v>3.5953599339054702E-12</c:v>
                </c:pt>
                <c:pt idx="572">
                  <c:v>3.7041293819982298E-12</c:v>
                </c:pt>
                <c:pt idx="573">
                  <c:v>3.81618944229448E-12</c:v>
                </c:pt>
                <c:pt idx="574">
                  <c:v>3.9316394037270699E-12</c:v>
                </c:pt>
                <c:pt idx="575">
                  <c:v>4.0505823256936297E-12</c:v>
                </c:pt>
                <c:pt idx="576">
                  <c:v>4.1731232785048799E-12</c:v>
                </c:pt>
                <c:pt idx="577">
                  <c:v>4.2993716056651199E-12</c:v>
                </c:pt>
                <c:pt idx="578">
                  <c:v>4.4294394156848701E-12</c:v>
                </c:pt>
                <c:pt idx="579">
                  <c:v>4.5634418334453804E-12</c:v>
                </c:pt>
                <c:pt idx="580">
                  <c:v>4.7014985083853597E-12</c:v>
                </c:pt>
                <c:pt idx="581">
                  <c:v>4.8437313522202901E-12</c:v>
                </c:pt>
                <c:pt idx="582">
                  <c:v>4.9902675553163097E-12</c:v>
                </c:pt>
                <c:pt idx="583">
                  <c:v>5.1412365703159598E-12</c:v>
                </c:pt>
                <c:pt idx="584">
                  <c:v>5.2967728771474597E-12</c:v>
                </c:pt>
                <c:pt idx="585">
                  <c:v>5.4570147262020004E-12</c:v>
                </c:pt>
                <c:pt idx="586">
                  <c:v>5.6221041383335299E-12</c:v>
                </c:pt>
                <c:pt idx="587">
                  <c:v>5.7921881616810099E-12</c:v>
                </c:pt>
                <c:pt idx="588">
                  <c:v>5.9674176148455997E-12</c:v>
                </c:pt>
                <c:pt idx="589">
                  <c:v>6.14794809234848E-12</c:v>
                </c:pt>
                <c:pt idx="590">
                  <c:v>6.3339402159950199E-12</c:v>
                </c:pt>
                <c:pt idx="591">
                  <c:v>6.5255591321454699E-12</c:v>
                </c:pt>
                <c:pt idx="592">
                  <c:v>6.7229750144437097E-12</c:v>
                </c:pt>
                <c:pt idx="593">
                  <c:v>6.92636306381682E-12</c:v>
                </c:pt>
                <c:pt idx="594">
                  <c:v>7.13590451393291E-12</c:v>
                </c:pt>
                <c:pt idx="595">
                  <c:v>7.3517848716490796E-12</c:v>
                </c:pt>
                <c:pt idx="596">
                  <c:v>7.5741964306561295E-12</c:v>
                </c:pt>
                <c:pt idx="597">
                  <c:v>7.8033362605622806E-12</c:v>
                </c:pt>
                <c:pt idx="598">
                  <c:v>8.0394084691729996E-12</c:v>
                </c:pt>
                <c:pt idx="599">
                  <c:v>8.2826224429394007E-12</c:v>
                </c:pt>
                <c:pt idx="600">
                  <c:v>8.5331941037799495E-12</c:v>
                </c:pt>
                <c:pt idx="601">
                  <c:v>8.7913464118092598E-12</c:v>
                </c:pt>
                <c:pt idx="602">
                  <c:v>9.0573083598795296E-12</c:v>
                </c:pt>
                <c:pt idx="603">
                  <c:v>9.3313164817668995E-12</c:v>
                </c:pt>
                <c:pt idx="604">
                  <c:v>9.6136140980776002E-12</c:v>
                </c:pt>
                <c:pt idx="605">
                  <c:v>9.90445207034075E-12</c:v>
                </c:pt>
                <c:pt idx="606">
                  <c:v>1.02040885496434E-11</c:v>
                </c:pt>
                <c:pt idx="607">
                  <c:v>1.05127899820876E-11</c:v>
                </c:pt>
                <c:pt idx="608">
                  <c:v>1.08308303546967E-11</c:v>
                </c:pt>
                <c:pt idx="609">
                  <c:v>1.1158492452236901E-11</c:v>
                </c:pt>
                <c:pt idx="610">
                  <c:v>1.1496067103123E-11</c:v>
                </c:pt>
                <c:pt idx="611">
                  <c:v>1.18438541848755E-11</c:v>
                </c:pt>
                <c:pt idx="612">
                  <c:v>1.2202162875485E-11</c:v>
                </c:pt>
                <c:pt idx="613">
                  <c:v>1.2571311402046E-11</c:v>
                </c:pt>
                <c:pt idx="614">
                  <c:v>1.29516275434858E-11</c:v>
                </c:pt>
                <c:pt idx="615">
                  <c:v>1.3343449384656401E-11</c:v>
                </c:pt>
                <c:pt idx="616">
                  <c:v>1.3747125064969399E-11</c:v>
                </c:pt>
                <c:pt idx="617">
                  <c:v>1.41630127783956E-11</c:v>
                </c:pt>
                <c:pt idx="618">
                  <c:v>1.45914822816495E-11</c:v>
                </c:pt>
                <c:pt idx="619">
                  <c:v>1.5032914140096301E-11</c:v>
                </c:pt>
                <c:pt idx="620">
                  <c:v>1.5487700481843202E-11</c:v>
                </c:pt>
                <c:pt idx="621">
                  <c:v>1.5956245500467599E-11</c:v>
                </c:pt>
                <c:pt idx="622">
                  <c:v>1.6438965203651499E-11</c:v>
                </c:pt>
                <c:pt idx="623">
                  <c:v>1.6936288418637799E-11</c:v>
                </c:pt>
                <c:pt idx="624">
                  <c:v>1.74486570435938E-11</c:v>
                </c:pt>
                <c:pt idx="625">
                  <c:v>1.7976526047609799E-11</c:v>
                </c:pt>
                <c:pt idx="626">
                  <c:v>1.8520364727519399E-11</c:v>
                </c:pt>
                <c:pt idx="627">
                  <c:v>1.9080655953805499E-11</c:v>
                </c:pt>
                <c:pt idx="628">
                  <c:v>1.9657897427420201E-11</c:v>
                </c:pt>
                <c:pt idx="629">
                  <c:v>2.0252601931148601E-11</c:v>
                </c:pt>
                <c:pt idx="630">
                  <c:v>2.0865298083699299E-11</c:v>
                </c:pt>
                <c:pt idx="631">
                  <c:v>2.1496529836974201E-11</c:v>
                </c:pt>
                <c:pt idx="632">
                  <c:v>2.2146858235618799E-11</c:v>
                </c:pt>
                <c:pt idx="633">
                  <c:v>2.2816860662924801E-11</c:v>
                </c:pt>
                <c:pt idx="634">
                  <c:v>2.35071323490162E-11</c:v>
                </c:pt>
                <c:pt idx="635">
                  <c:v>2.4218286873576301E-11</c:v>
                </c:pt>
                <c:pt idx="636">
                  <c:v>2.4950955663115601E-11</c:v>
                </c:pt>
                <c:pt idx="637">
                  <c:v>2.5705789499156399E-11</c:v>
                </c:pt>
                <c:pt idx="638">
                  <c:v>2.6483458015501999E-11</c:v>
                </c:pt>
                <c:pt idx="639">
                  <c:v>2.7284656736436299E-11</c:v>
                </c:pt>
                <c:pt idx="640">
                  <c:v>2.8110089481216499E-11</c:v>
                </c:pt>
                <c:pt idx="641">
                  <c:v>2.89604977736991E-11</c:v>
                </c:pt>
                <c:pt idx="642">
                  <c:v>2.9836630678616102E-11</c:v>
                </c:pt>
                <c:pt idx="643">
                  <c:v>3.0739269938007001E-11</c:v>
                </c:pt>
                <c:pt idx="644">
                  <c:v>3.1669214889353903E-11</c:v>
                </c:pt>
                <c:pt idx="645">
                  <c:v>3.26272950337964E-11</c:v>
                </c:pt>
                <c:pt idx="646">
                  <c:v>3.3614357467911899E-11</c:v>
                </c:pt>
                <c:pt idx="647">
                  <c:v>3.4631284479214298E-11</c:v>
                </c:pt>
                <c:pt idx="648">
                  <c:v>3.5678973437005697E-11</c:v>
                </c:pt>
                <c:pt idx="649">
                  <c:v>3.6758359415159597E-11</c:v>
                </c:pt>
                <c:pt idx="650">
                  <c:v>3.7870400110260803E-11</c:v>
                </c:pt>
                <c:pt idx="651">
                  <c:v>3.9016080868885802E-11</c:v>
                </c:pt>
                <c:pt idx="652">
                  <c:v>4.0196422228527498E-11</c:v>
                </c:pt>
                <c:pt idx="653">
                  <c:v>4.1412472376663498E-11</c:v>
                </c:pt>
                <c:pt idx="654">
                  <c:v>4.2665312178035797E-11</c:v>
                </c:pt>
                <c:pt idx="655">
                  <c:v>4.3956052661003703E-11</c:v>
                </c:pt>
                <c:pt idx="656">
                  <c:v>4.5285842558467601E-11</c:v>
                </c:pt>
                <c:pt idx="657">
                  <c:v>4.6655863280578003E-11</c:v>
                </c:pt>
                <c:pt idx="658">
                  <c:v>4.806732891473E-11</c:v>
                </c:pt>
                <c:pt idx="659">
                  <c:v>4.95214962801285E-11</c:v>
                </c:pt>
                <c:pt idx="660">
                  <c:v>5.1019654873211497E-11</c:v>
                </c:pt>
                <c:pt idx="661">
                  <c:v>5.25631369222147E-11</c:v>
                </c:pt>
                <c:pt idx="662">
                  <c:v>5.4153314873521799E-11</c:v>
                </c:pt>
                <c:pt idx="663">
                  <c:v>5.5791598878016199E-11</c:v>
                </c:pt>
                <c:pt idx="664">
                  <c:v>5.7479444331999499E-11</c:v>
                </c:pt>
                <c:pt idx="665">
                  <c:v>5.9218351877187004E-11</c:v>
                </c:pt>
                <c:pt idx="666">
                  <c:v>6.1009867400696201E-11</c:v>
                </c:pt>
                <c:pt idx="667">
                  <c:v>6.2855582035041903E-11</c:v>
                </c:pt>
                <c:pt idx="668">
                  <c:v>6.4757132158126499E-11</c:v>
                </c:pt>
                <c:pt idx="669">
                  <c:v>6.6716211961441894E-11</c:v>
                </c:pt>
                <c:pt idx="670">
                  <c:v>6.8734555854565904E-11</c:v>
                </c:pt>
                <c:pt idx="671">
                  <c:v>7.0813963601572302E-11</c:v>
                </c:pt>
                <c:pt idx="672">
                  <c:v>7.2956275184602402E-11</c:v>
                </c:pt>
                <c:pt idx="673">
                  <c:v>7.5163400967556394E-11</c:v>
                </c:pt>
                <c:pt idx="674">
                  <c:v>7.7437296559663704E-11</c:v>
                </c:pt>
                <c:pt idx="675">
                  <c:v>7.9779982924605994E-11</c:v>
                </c:pt>
                <c:pt idx="676">
                  <c:v>8.2193543866865506E-11</c:v>
                </c:pt>
                <c:pt idx="677">
                  <c:v>8.4680121004425194E-11</c:v>
                </c:pt>
                <c:pt idx="678">
                  <c:v>8.7241921309684005E-11</c:v>
                </c:pt>
                <c:pt idx="679">
                  <c:v>8.9881224650366504E-11</c:v>
                </c:pt>
                <c:pt idx="680">
                  <c:v>9.2600376248583302E-11</c:v>
                </c:pt>
                <c:pt idx="681">
                  <c:v>9.54017866808178E-11</c:v>
                </c:pt>
                <c:pt idx="682">
                  <c:v>9.8287946959757406E-11</c:v>
                </c:pt>
                <c:pt idx="683">
                  <c:v>1.0126142350699499E-10</c:v>
                </c:pt>
                <c:pt idx="684">
                  <c:v>1.04324855639371E-10</c:v>
                </c:pt>
                <c:pt idx="685">
                  <c:v>1.0748096310988E-10</c:v>
                </c:pt>
                <c:pt idx="686">
                  <c:v>1.1073255113493001E-10</c:v>
                </c:pt>
                <c:pt idx="687">
                  <c:v>1.1408251039432799E-10</c:v>
                </c:pt>
                <c:pt idx="688">
                  <c:v>1.1753381451761801E-10</c:v>
                </c:pt>
                <c:pt idx="689">
                  <c:v>1.21089527624978E-10</c:v>
                </c:pt>
                <c:pt idx="690">
                  <c:v>1.24752814381766E-10</c:v>
                </c:pt>
                <c:pt idx="691">
                  <c:v>1.2852692240301001E-10</c:v>
                </c:pt>
                <c:pt idx="692">
                  <c:v>1.3241520738978901E-10</c:v>
                </c:pt>
                <c:pt idx="693">
                  <c:v>1.3642112558828599E-10</c:v>
                </c:pt>
                <c:pt idx="694">
                  <c:v>1.4054823127612601E-10</c:v>
                </c:pt>
                <c:pt idx="695">
                  <c:v>1.4480019435782301E-10</c:v>
                </c:pt>
                <c:pt idx="696">
                  <c:v>1.4918079031019699E-10</c:v>
                </c:pt>
                <c:pt idx="697">
                  <c:v>1.5369391023689699E-10</c:v>
                </c:pt>
                <c:pt idx="698">
                  <c:v>1.5834356589566101E-10</c:v>
                </c:pt>
                <c:pt idx="699">
                  <c:v>1.6313388467099299E-10</c:v>
                </c:pt>
                <c:pt idx="700">
                  <c:v>1.6806912465597E-10</c:v>
                </c:pt>
                <c:pt idx="701">
                  <c:v>1.7315366711129001E-10</c:v>
                </c:pt>
                <c:pt idx="702">
                  <c:v>1.7839203154707201E-10</c:v>
                </c:pt>
                <c:pt idx="703">
                  <c:v>1.8378887069553699E-10</c:v>
                </c:pt>
                <c:pt idx="704">
                  <c:v>1.8934897805188301E-10</c:v>
                </c:pt>
                <c:pt idx="705">
                  <c:v>1.95077295415164E-10</c:v>
                </c:pt>
                <c:pt idx="706">
                  <c:v>2.00978907860965E-10</c:v>
                </c:pt>
                <c:pt idx="707">
                  <c:v>2.0705906133683299E-10</c:v>
                </c:pt>
                <c:pt idx="708">
                  <c:v>2.1332315512130401E-10</c:v>
                </c:pt>
                <c:pt idx="709">
                  <c:v>2.1977675439206E-10</c:v>
                </c:pt>
                <c:pt idx="710">
                  <c:v>2.2642559022585201E-10</c:v>
                </c:pt>
                <c:pt idx="711">
                  <c:v>2.3327557468031297E-10</c:v>
                </c:pt>
                <c:pt idx="712">
                  <c:v>2.4033278571202801E-10</c:v>
                </c:pt>
                <c:pt idx="713">
                  <c:v>2.4760349985380599E-10</c:v>
                </c:pt>
                <c:pt idx="714">
                  <c:v>2.5509417210549701E-10</c:v>
                </c:pt>
                <c:pt idx="715">
                  <c:v>2.6281144347483598E-10</c:v>
                </c:pt>
                <c:pt idx="716">
                  <c:v>2.7076220633197198E-10</c:v>
                </c:pt>
                <c:pt idx="717">
                  <c:v>2.7895349883660302E-10</c:v>
                </c:pt>
                <c:pt idx="718">
                  <c:v>2.8739258537430198E-10</c:v>
                </c:pt>
                <c:pt idx="719">
                  <c:v>2.9608698169283101E-10</c:v>
                </c:pt>
                <c:pt idx="720">
                  <c:v>3.05044404629293E-10</c:v>
                </c:pt>
                <c:pt idx="721">
                  <c:v>3.1427282238280102E-10</c:v>
                </c:pt>
                <c:pt idx="722">
                  <c:v>3.2378040424164302E-10</c:v>
                </c:pt>
                <c:pt idx="723">
                  <c:v>3.3357564626505098E-10</c:v>
                </c:pt>
                <c:pt idx="724">
                  <c:v>3.4366719532849398E-10</c:v>
                </c:pt>
                <c:pt idx="725">
                  <c:v>3.54064050214558E-10</c:v>
                </c:pt>
                <c:pt idx="726">
                  <c:v>3.6477543593097098E-10</c:v>
                </c:pt>
                <c:pt idx="727">
                  <c:v>3.7581087911961302E-10</c:v>
                </c:pt>
                <c:pt idx="728">
                  <c:v>3.8718015778365102E-10</c:v>
                </c:pt>
                <c:pt idx="729">
                  <c:v>3.9889340183289302E-10</c:v>
                </c:pt>
                <c:pt idx="730">
                  <c:v>4.10960992538188E-10</c:v>
                </c:pt>
                <c:pt idx="731">
                  <c:v>4.2339366307676202E-10</c:v>
                </c:pt>
                <c:pt idx="732">
                  <c:v>4.3620244825934399E-10</c:v>
                </c:pt>
                <c:pt idx="733">
                  <c:v>4.4939873480274102E-10</c:v>
                </c:pt>
                <c:pt idx="734">
                  <c:v>4.6299426132968402E-10</c:v>
                </c:pt>
                <c:pt idx="735">
                  <c:v>4.7700106809596797E-10</c:v>
                </c:pt>
                <c:pt idx="736">
                  <c:v>4.9143162267204795E-10</c:v>
                </c:pt>
                <c:pt idx="737">
                  <c:v>5.0629874453381496E-10</c:v>
                </c:pt>
                <c:pt idx="738">
                  <c:v>5.2161565533510605E-10</c:v>
                </c:pt>
                <c:pt idx="739">
                  <c:v>5.3739590349847702E-10</c:v>
                </c:pt>
                <c:pt idx="740">
                  <c:v>5.5365359044214801E-10</c:v>
                </c:pt>
                <c:pt idx="741">
                  <c:v>5.7040306894360903E-10</c:v>
                </c:pt>
                <c:pt idx="742">
                  <c:v>5.8765929504827103E-10</c:v>
                </c:pt>
                <c:pt idx="743">
                  <c:v>6.0543755156942102E-10</c:v>
                </c:pt>
                <c:pt idx="744">
                  <c:v>6.2375367431510601E-10</c:v>
                </c:pt>
                <c:pt idx="745">
                  <c:v>6.4262387613346605E-10</c:v>
                </c:pt>
                <c:pt idx="746">
                  <c:v>6.6206497313957404E-10</c:v>
                </c:pt>
                <c:pt idx="747">
                  <c:v>6.8209418362440702E-10</c:v>
                </c:pt>
                <c:pt idx="748">
                  <c:v>7.0272935428165095E-10</c:v>
                </c:pt>
                <c:pt idx="749">
                  <c:v>7.2398880938934402E-10</c:v>
                </c:pt>
                <c:pt idx="750">
                  <c:v>7.4589140108227197E-10</c:v>
                </c:pt>
                <c:pt idx="751">
                  <c:v>7.6845658476063899E-10</c:v>
                </c:pt>
                <c:pt idx="752">
                  <c:v>7.9170444422604196E-10</c:v>
                </c:pt>
                <c:pt idx="753">
                  <c:v>8.1565561627214305E-10</c:v>
                </c:pt>
                <c:pt idx="754">
                  <c:v>8.4033139122962003E-10</c:v>
                </c:pt>
                <c:pt idx="755">
                  <c:v>8.6575363755679604E-10</c:v>
                </c:pt>
                <c:pt idx="756">
                  <c:v>8.9194500292982499E-10</c:v>
                </c:pt>
                <c:pt idx="757">
                  <c:v>9.1892871315169895E-10</c:v>
                </c:pt>
                <c:pt idx="758">
                  <c:v>9.4672874810606609E-10</c:v>
                </c:pt>
                <c:pt idx="759">
                  <c:v>9.7536979148411402E-10</c:v>
                </c:pt>
                <c:pt idx="760">
                  <c:v>1.0048773313293599E-9</c:v>
                </c:pt>
                <c:pt idx="761">
                  <c:v>1.0352775343555701E-9</c:v>
                </c:pt>
                <c:pt idx="762">
                  <c:v>1.06659744703677E-9</c:v>
                </c:pt>
                <c:pt idx="763">
                  <c:v>1.0988648447887999E-9</c:v>
                </c:pt>
                <c:pt idx="764">
                  <c:v>1.1321084330592301E-9</c:v>
                </c:pt>
                <c:pt idx="765">
                  <c:v>1.1663576965089101E-9</c:v>
                </c:pt>
                <c:pt idx="766">
                  <c:v>1.2016431252380799E-9</c:v>
                </c:pt>
                <c:pt idx="767">
                  <c:v>1.23799601369533E-9</c:v>
                </c:pt>
                <c:pt idx="768">
                  <c:v>1.2754486617672999E-9</c:v>
                </c:pt>
                <c:pt idx="769">
                  <c:v>1.3140343747779401E-9</c:v>
                </c:pt>
                <c:pt idx="770">
                  <c:v>1.3537873880789399E-9</c:v>
                </c:pt>
                <c:pt idx="771">
                  <c:v>1.3947430430029499E-9</c:v>
                </c:pt>
                <c:pt idx="772">
                  <c:v>1.43693771145389E-9</c:v>
                </c:pt>
                <c:pt idx="773">
                  <c:v>1.4804088964513299E-9</c:v>
                </c:pt>
                <c:pt idx="774">
                  <c:v>1.5251951818569399E-9</c:v>
                </c:pt>
                <c:pt idx="775">
                  <c:v>1.57133635805502E-9</c:v>
                </c:pt>
                <c:pt idx="776">
                  <c:v>1.61887344708782E-9</c:v>
                </c:pt>
                <c:pt idx="777">
                  <c:v>1.6678486523819699E-9</c:v>
                </c:pt>
                <c:pt idx="778">
                  <c:v>1.71830545929248E-9</c:v>
                </c:pt>
                <c:pt idx="779">
                  <c:v>1.7702887356468101E-9</c:v>
                </c:pt>
                <c:pt idx="780">
                  <c:v>1.8238446563348E-9</c:v>
                </c:pt>
                <c:pt idx="781">
                  <c:v>1.87902075358009E-9</c:v>
                </c:pt>
                <c:pt idx="782">
                  <c:v>1.9358660928926899E-9</c:v>
                </c:pt>
                <c:pt idx="783">
                  <c:v>1.9944311473862599E-9</c:v>
                </c:pt>
                <c:pt idx="784">
                  <c:v>2.0547679485944701E-9</c:v>
                </c:pt>
                <c:pt idx="785">
                  <c:v>2.1169300864693998E-9</c:v>
                </c:pt>
                <c:pt idx="786">
                  <c:v>2.1809727847888601E-9</c:v>
                </c:pt>
                <c:pt idx="787">
                  <c:v>2.2469529514273102E-9</c:v>
                </c:pt>
                <c:pt idx="788">
                  <c:v>2.3149292034905001E-9</c:v>
                </c:pt>
                <c:pt idx="789">
                  <c:v>2.3849618924499402E-9</c:v>
                </c:pt>
                <c:pt idx="790">
                  <c:v>2.4571132549586299E-9</c:v>
                </c:pt>
                <c:pt idx="791">
                  <c:v>2.5314472620317502E-9</c:v>
                </c:pt>
                <c:pt idx="792">
                  <c:v>2.6080302977228101E-9</c:v>
                </c:pt>
                <c:pt idx="793">
                  <c:v>2.6869301285365102E-9</c:v>
                </c:pt>
                <c:pt idx="794">
                  <c:v>2.7682166323770998E-9</c:v>
                </c:pt>
                <c:pt idx="795">
                  <c:v>2.85196245208772E-9</c:v>
                </c:pt>
                <c:pt idx="796">
                  <c:v>2.93824198999938E-9</c:v>
                </c:pt>
                <c:pt idx="797">
                  <c:v>3.02713140792887E-9</c:v>
                </c:pt>
                <c:pt idx="798">
                  <c:v>3.1187101353484901E-9</c:v>
                </c:pt>
                <c:pt idx="799">
                  <c:v>3.2130591098491699E-9</c:v>
                </c:pt>
                <c:pt idx="800">
                  <c:v>3.3102625366717601E-9</c:v>
                </c:pt>
                <c:pt idx="801">
                  <c:v>3.41040663189413E-9</c:v>
                </c:pt>
                <c:pt idx="802">
                  <c:v>3.5135803765142098E-9</c:v>
                </c:pt>
                <c:pt idx="803">
                  <c:v>3.6198752650848299E-9</c:v>
                </c:pt>
                <c:pt idx="804">
                  <c:v>3.7293860597959903E-9</c:v>
                </c:pt>
                <c:pt idx="805">
                  <c:v>3.8422097850241701E-9</c:v>
                </c:pt>
                <c:pt idx="806">
                  <c:v>3.9584464814141498E-9</c:v>
                </c:pt>
                <c:pt idx="807">
                  <c:v>4.0781999599603996E-9</c:v>
                </c:pt>
                <c:pt idx="808">
                  <c:v>4.2015760424712203E-9</c:v>
                </c:pt>
                <c:pt idx="809">
                  <c:v>4.3286845724580998E-9</c:v>
                </c:pt>
                <c:pt idx="810">
                  <c:v>4.4596386610462697E-9</c:v>
                </c:pt>
                <c:pt idx="811">
                  <c:v>4.5945541842473901E-9</c:v>
                </c:pt>
                <c:pt idx="812">
                  <c:v>4.73355129112402E-9</c:v>
                </c:pt>
                <c:pt idx="813">
                  <c:v>4.8767536497000102E-9</c:v>
                </c:pt>
                <c:pt idx="814">
                  <c:v>5.0242879442327603E-9</c:v>
                </c:pt>
                <c:pt idx="815">
                  <c:v>5.1762856347378001E-9</c:v>
                </c:pt>
                <c:pt idx="816">
                  <c:v>5.3328817001760497E-9</c:v>
                </c:pt>
                <c:pt idx="817">
                  <c:v>5.49421514117092E-9</c:v>
                </c:pt>
                <c:pt idx="818">
                  <c:v>5.6604294827246699E-9</c:v>
                </c:pt>
                <c:pt idx="819">
                  <c:v>5.8316720201284197E-9</c:v>
                </c:pt>
                <c:pt idx="820">
                  <c:v>6.0080950757614297E-9</c:v>
                </c:pt>
                <c:pt idx="821">
                  <c:v>6.1898554963617997E-9</c:v>
                </c:pt>
                <c:pt idx="822">
                  <c:v>6.3771146530190702E-9</c:v>
                </c:pt>
                <c:pt idx="823">
                  <c:v>6.57003869252811E-9</c:v>
                </c:pt>
                <c:pt idx="824">
                  <c:v>6.7687992914637697E-9</c:v>
                </c:pt>
                <c:pt idx="825">
                  <c:v>6.9735729020899103E-9</c:v>
                </c:pt>
                <c:pt idx="826">
                  <c:v>7.18454125507254E-9</c:v>
                </c:pt>
                <c:pt idx="827">
                  <c:v>7.4018921135532404E-9</c:v>
                </c:pt>
                <c:pt idx="828">
                  <c:v>7.62581826769662E-9</c:v>
                </c:pt>
                <c:pt idx="829">
                  <c:v>7.8565187914839797E-9</c:v>
                </c:pt>
                <c:pt idx="830">
                  <c:v>8.0941985399818394E-9</c:v>
                </c:pt>
                <c:pt idx="831">
                  <c:v>8.3390689034127403E-9</c:v>
                </c:pt>
                <c:pt idx="832">
                  <c:v>8.5913470530625796E-9</c:v>
                </c:pt>
                <c:pt idx="833">
                  <c:v>8.8512571980712996E-9</c:v>
                </c:pt>
                <c:pt idx="834">
                  <c:v>9.1190303340599097E-9</c:v>
                </c:pt>
                <c:pt idx="835">
                  <c:v>9.3949039917577804E-9</c:v>
                </c:pt>
                <c:pt idx="836">
                  <c:v>9.6791237451505204E-9</c:v>
                </c:pt>
                <c:pt idx="837">
                  <c:v>9.9719419546647002E-9</c:v>
                </c:pt>
                <c:pt idx="838">
                  <c:v>1.0273618521234299E-8</c:v>
                </c:pt>
                <c:pt idx="839">
                  <c:v>1.0584421640365399E-8</c:v>
                </c:pt>
                <c:pt idx="840">
                  <c:v>1.0904627048040399E-8</c:v>
                </c:pt>
                <c:pt idx="841">
                  <c:v>1.1234519780220701E-8</c:v>
                </c:pt>
                <c:pt idx="842">
                  <c:v>1.15743924133101E-8</c:v>
                </c:pt>
                <c:pt idx="843">
                  <c:v>1.1924546823655601E-8</c:v>
                </c:pt>
                <c:pt idx="844">
                  <c:v>1.22852944388883E-8</c:v>
                </c:pt>
                <c:pt idx="845">
                  <c:v>1.26569557351832E-8</c:v>
                </c:pt>
                <c:pt idx="846">
                  <c:v>1.3039860488598999E-8</c:v>
                </c:pt>
                <c:pt idx="847">
                  <c:v>1.3434349031854199E-8</c:v>
                </c:pt>
                <c:pt idx="848">
                  <c:v>1.3840771751584999E-8</c:v>
                </c:pt>
                <c:pt idx="849">
                  <c:v>1.42594898423999E-8</c:v>
                </c:pt>
                <c:pt idx="850">
                  <c:v>1.4690875306854899E-8</c:v>
                </c:pt>
                <c:pt idx="851">
                  <c:v>1.51353109554281E-8</c:v>
                </c:pt>
                <c:pt idx="852">
                  <c:v>1.5593191914647399E-8</c:v>
                </c:pt>
                <c:pt idx="853">
                  <c:v>1.6064924872984899E-8</c:v>
                </c:pt>
                <c:pt idx="854">
                  <c:v>1.65509290862636E-8</c:v>
                </c:pt>
                <c:pt idx="855">
                  <c:v>1.70516358749088E-8</c:v>
                </c:pt>
                <c:pt idx="856">
                  <c:v>1.7567490383427902E-8</c:v>
                </c:pt>
                <c:pt idx="857">
                  <c:v>1.8098950574941499E-8</c:v>
                </c:pt>
                <c:pt idx="858">
                  <c:v>1.8646488739300902E-8</c:v>
                </c:pt>
                <c:pt idx="859">
                  <c:v>1.9210591241691701E-8</c:v>
                </c:pt>
                <c:pt idx="860">
                  <c:v>1.97917590253138E-8</c:v>
                </c:pt>
                <c:pt idx="861">
                  <c:v>2.0390508616774402E-8</c:v>
                </c:pt>
                <c:pt idx="862">
                  <c:v>2.1007371874687501E-8</c:v>
                </c:pt>
                <c:pt idx="863">
                  <c:v>2.1642896743704901E-8</c:v>
                </c:pt>
                <c:pt idx="864">
                  <c:v>2.2297647505829599E-8</c:v>
                </c:pt>
                <c:pt idx="865">
                  <c:v>2.2972206037157699E-8</c:v>
                </c:pt>
                <c:pt idx="866">
                  <c:v>2.3667171807828601E-8</c:v>
                </c:pt>
                <c:pt idx="867">
                  <c:v>2.43831616306144E-8</c:v>
                </c:pt>
                <c:pt idx="868">
                  <c:v>2.5120811923086E-8</c:v>
                </c:pt>
                <c:pt idx="869">
                  <c:v>2.5880778958914099E-8</c:v>
                </c:pt>
                <c:pt idx="870">
                  <c:v>2.6663734846087798E-8</c:v>
                </c:pt>
                <c:pt idx="871">
                  <c:v>2.74703783352264E-8</c:v>
                </c:pt>
                <c:pt idx="872">
                  <c:v>2.8301423257071001E-8</c:v>
                </c:pt>
                <c:pt idx="873">
                  <c:v>2.9157608576713201E-8</c:v>
                </c:pt>
                <c:pt idx="874">
                  <c:v>3.0039698393517498E-8</c:v>
                </c:pt>
                <c:pt idx="875">
                  <c:v>3.09484718867661E-8</c:v>
                </c:pt>
                <c:pt idx="876">
                  <c:v>3.1884738397005302E-8</c:v>
                </c:pt>
                <c:pt idx="877">
                  <c:v>3.2849327371686098E-8</c:v>
                </c:pt>
                <c:pt idx="878">
                  <c:v>3.3843098419350103E-8</c:v>
                </c:pt>
                <c:pt idx="879">
                  <c:v>3.4866933768839E-8</c:v>
                </c:pt>
                <c:pt idx="880">
                  <c:v>3.5921740782772203E-8</c:v>
                </c:pt>
                <c:pt idx="881">
                  <c:v>3.70084594981423E-8</c:v>
                </c:pt>
                <c:pt idx="882">
                  <c:v>3.8128055085519203E-8</c:v>
                </c:pt>
                <c:pt idx="883">
                  <c:v>3.9281517848954298E-8</c:v>
                </c:pt>
                <c:pt idx="884">
                  <c:v>4.0469878307230502E-8</c:v>
                </c:pt>
                <c:pt idx="885">
                  <c:v>4.16941870852672E-8</c:v>
                </c:pt>
                <c:pt idx="886">
                  <c:v>4.2955535022474502E-8</c:v>
                </c:pt>
                <c:pt idx="887">
                  <c:v>4.4255043118389602E-8</c:v>
                </c:pt>
                <c:pt idx="888">
                  <c:v>4.5593862532553702E-8</c:v>
                </c:pt>
                <c:pt idx="889">
                  <c:v>4.6973182125041199E-8</c:v>
                </c:pt>
                <c:pt idx="890">
                  <c:v>4.8394230969862297E-8</c:v>
                </c:pt>
                <c:pt idx="891">
                  <c:v>4.9858270814153599E-8</c:v>
                </c:pt>
                <c:pt idx="892">
                  <c:v>5.1366601105132103E-8</c:v>
                </c:pt>
                <c:pt idx="893">
                  <c:v>5.2920558989933599E-8</c:v>
                </c:pt>
                <c:pt idx="894">
                  <c:v>5.4521529369629298E-8</c:v>
                </c:pt>
                <c:pt idx="895">
                  <c:v>5.6170932331308803E-8</c:v>
                </c:pt>
                <c:pt idx="896">
                  <c:v>5.7870233202084498E-8</c:v>
                </c:pt>
                <c:pt idx="897">
                  <c:v>5.9620940035349606E-8</c:v>
                </c:pt>
                <c:pt idx="898">
                  <c:v>6.1424611151200504E-8</c:v>
                </c:pt>
                <c:pt idx="899">
                  <c:v>6.3282847595597E-8</c:v>
                </c:pt>
                <c:pt idx="900">
                  <c:v>6.5197298167229497E-8</c:v>
                </c:pt>
                <c:pt idx="901">
                  <c:v>6.7169664444358405E-8</c:v>
                </c:pt>
                <c:pt idx="902">
                  <c:v>6.9201700784566197E-8</c:v>
                </c:pt>
                <c:pt idx="903">
                  <c:v>7.1295209297437996E-8</c:v>
                </c:pt>
                <c:pt idx="904">
                  <c:v>7.3452049898435003E-8</c:v>
                </c:pt>
                <c:pt idx="905">
                  <c:v>7.5674140308610404E-8</c:v>
                </c:pt>
                <c:pt idx="906">
                  <c:v>7.7963453540790895E-8</c:v>
                </c:pt>
                <c:pt idx="907">
                  <c:v>8.0322022926334895E-8</c:v>
                </c:pt>
                <c:pt idx="908">
                  <c:v>8.2751944628341806E-8</c:v>
                </c:pt>
                <c:pt idx="909">
                  <c:v>8.5255375127797196E-8</c:v>
                </c:pt>
                <c:pt idx="910">
                  <c:v>8.7834541277321904E-8</c:v>
                </c:pt>
                <c:pt idx="911">
                  <c:v>9.04917302467252E-8</c:v>
                </c:pt>
                <c:pt idx="912">
                  <c:v>9.3229304603751597E-8</c:v>
                </c:pt>
                <c:pt idx="913">
                  <c:v>9.6049697286643099E-8</c:v>
                </c:pt>
                <c:pt idx="914">
                  <c:v>9.8955411603731796E-8</c:v>
                </c:pt>
                <c:pt idx="915">
                  <c:v>1.0194902877356E-7</c:v>
                </c:pt>
                <c:pt idx="916">
                  <c:v>1.05033210437937E-7</c:v>
                </c:pt>
                <c:pt idx="917">
                  <c:v>1.08210693634447E-7</c:v>
                </c:pt>
                <c:pt idx="918">
                  <c:v>1.1148430085001E-7</c:v>
                </c:pt>
                <c:pt idx="919">
                  <c:v>1.14856942533857E-7</c:v>
                </c:pt>
                <c:pt idx="920">
                  <c:v>1.18331612069996E-7</c:v>
                </c:pt>
                <c:pt idx="921">
                  <c:v>1.2191139583067001E-7</c:v>
                </c:pt>
                <c:pt idx="922">
                  <c:v>1.25599475689264E-7</c:v>
                </c:pt>
                <c:pt idx="923">
                  <c:v>1.2939912650619799E-7</c:v>
                </c:pt>
                <c:pt idx="924">
                  <c:v>1.33313726182273E-7</c:v>
                </c:pt>
                <c:pt idx="925">
                  <c:v>1.37346745604046E-7</c:v>
                </c:pt>
                <c:pt idx="926">
                  <c:v>1.4150177377804001E-7</c:v>
                </c:pt>
                <c:pt idx="927">
                  <c:v>1.4578249772210001E-7</c:v>
                </c:pt>
                <c:pt idx="928">
                  <c:v>1.50192722572534E-7</c:v>
                </c:pt>
                <c:pt idx="929">
                  <c:v>1.5473636404286999E-7</c:v>
                </c:pt>
                <c:pt idx="930">
                  <c:v>1.59417458476957E-7</c:v>
                </c:pt>
                <c:pt idx="931">
                  <c:v>1.6424016536158101E-7</c:v>
                </c:pt>
                <c:pt idx="932">
                  <c:v>1.69208764812079E-7</c:v>
                </c:pt>
                <c:pt idx="933">
                  <c:v>1.7432767516573201E-7</c:v>
                </c:pt>
                <c:pt idx="934">
                  <c:v>1.7960144041339901E-7</c:v>
                </c:pt>
                <c:pt idx="935">
                  <c:v>1.85034747792788E-7</c:v>
                </c:pt>
                <c:pt idx="936">
                  <c:v>1.9063242024698001E-7</c:v>
                </c:pt>
                <c:pt idx="937">
                  <c:v>1.96399431504091E-7</c:v>
                </c:pt>
                <c:pt idx="938">
                  <c:v>2.0234090356263901E-7</c:v>
                </c:pt>
                <c:pt idx="939">
                  <c:v>2.0846211674414399E-7</c:v>
                </c:pt>
                <c:pt idx="940">
                  <c:v>2.14768504664933E-7</c:v>
                </c:pt>
                <c:pt idx="941">
                  <c:v>2.2126567182900201E-7</c:v>
                </c:pt>
                <c:pt idx="942">
                  <c:v>2.27959391113123E-7</c:v>
                </c:pt>
                <c:pt idx="943">
                  <c:v>2.3485560125197701E-7</c:v>
                </c:pt>
                <c:pt idx="944">
                  <c:v>2.4196043699796E-7</c:v>
                </c:pt>
                <c:pt idx="945">
                  <c:v>2.4928020147168698E-7</c:v>
                </c:pt>
                <c:pt idx="946">
                  <c:v>2.5682139380823001E-7</c:v>
                </c:pt>
                <c:pt idx="947">
                  <c:v>2.6459072172251798E-7</c:v>
                </c:pt>
                <c:pt idx="948">
                  <c:v>2.7259509648058102E-7</c:v>
                </c:pt>
                <c:pt idx="949">
                  <c:v>2.8084160524997601E-7</c:v>
                </c:pt>
                <c:pt idx="950">
                  <c:v>2.8933758650071098E-7</c:v>
                </c:pt>
                <c:pt idx="951">
                  <c:v>2.9809057973454901E-7</c:v>
                </c:pt>
                <c:pt idx="952">
                  <c:v>3.0710837575132101E-7</c:v>
                </c:pt>
                <c:pt idx="953">
                  <c:v>3.16398966378244E-7</c:v>
                </c:pt>
                <c:pt idx="954">
                  <c:v>3.2597059473600301E-7</c:v>
                </c:pt>
                <c:pt idx="955">
                  <c:v>3.3583178037029899E-7</c:v>
                </c:pt>
                <c:pt idx="956">
                  <c:v>3.45991294115073E-7</c:v>
                </c:pt>
                <c:pt idx="957">
                  <c:v>3.5645813295582602E-7</c:v>
                </c:pt>
                <c:pt idx="958">
                  <c:v>3.6724162056298601E-7</c:v>
                </c:pt>
                <c:pt idx="959">
                  <c:v>3.7835133188677601E-7</c:v>
                </c:pt>
                <c:pt idx="960">
                  <c:v>3.8979709315436201E-7</c:v>
                </c:pt>
                <c:pt idx="961">
                  <c:v>4.0158913267011298E-7</c:v>
                </c:pt>
                <c:pt idx="962">
                  <c:v>4.1373787974088202E-7</c:v>
                </c:pt>
                <c:pt idx="963">
                  <c:v>4.2625414060981701E-7</c:v>
                </c:pt>
                <c:pt idx="964">
                  <c:v>4.3914904818476298E-7</c:v>
                </c:pt>
                <c:pt idx="965">
                  <c:v>4.5243401176700599E-7</c:v>
                </c:pt>
                <c:pt idx="966">
                  <c:v>4.66120892983471E-7</c:v>
                </c:pt>
                <c:pt idx="967">
                  <c:v>4.80221804712636E-7</c:v>
                </c:pt>
                <c:pt idx="968">
                  <c:v>4.9474928701619004E-7</c:v>
                </c:pt>
                <c:pt idx="969">
                  <c:v>5.0971623173333103E-7</c:v>
                </c:pt>
                <c:pt idx="970">
                  <c:v>5.2513595787678397E-7</c:v>
                </c:pt>
                <c:pt idx="971">
                  <c:v>5.4102213622708797E-7</c:v>
                </c:pt>
                <c:pt idx="972">
                  <c:v>5.5738888986157797E-7</c:v>
                </c:pt>
                <c:pt idx="973">
                  <c:v>5.7425074388182704E-7</c:v>
                </c:pt>
                <c:pt idx="974">
                  <c:v>5.9162270080825096E-7</c:v>
                </c:pt>
                <c:pt idx="975">
                  <c:v>6.0952016517393497E-7</c:v>
                </c:pt>
                <c:pt idx="976">
                  <c:v>6.2795904405193005E-7</c:v>
                </c:pt>
                <c:pt idx="977">
                  <c:v>6.4695572191524896E-7</c:v>
                </c:pt>
                <c:pt idx="978">
                  <c:v>6.6652706063014E-7</c:v>
                </c:pt>
                <c:pt idx="979">
                  <c:v>6.8669042458230701E-7</c:v>
                </c:pt>
                <c:pt idx="980">
                  <c:v>7.0746378120189402E-7</c:v>
                </c:pt>
                <c:pt idx="981">
                  <c:v>7.2886552502388401E-7</c:v>
                </c:pt>
                <c:pt idx="982">
                  <c:v>7.5091470387791096E-7</c:v>
                </c:pt>
                <c:pt idx="983">
                  <c:v>7.7363089321427301E-7</c:v>
                </c:pt>
                <c:pt idx="984">
                  <c:v>7.9703424636139601E-7</c:v>
                </c:pt>
                <c:pt idx="985">
                  <c:v>8.2114556991522205E-7</c:v>
                </c:pt>
                <c:pt idx="986">
                  <c:v>8.45986273463649E-7</c:v>
                </c:pt>
                <c:pt idx="987">
                  <c:v>8.7157841984219301E-7</c:v>
                </c:pt>
                <c:pt idx="988">
                  <c:v>8.9794475025613401E-7</c:v>
                </c:pt>
                <c:pt idx="989">
                  <c:v>9.25108684269429E-7</c:v>
                </c:pt>
                <c:pt idx="990">
                  <c:v>9.5309431979336797E-7</c:v>
                </c:pt>
                <c:pt idx="991">
                  <c:v>9.8192653360496308E-7</c:v>
                </c:pt>
                <c:pt idx="992">
                  <c:v>1.01163095620147E-6</c:v>
                </c:pt>
                <c:pt idx="993">
                  <c:v>1.04223394665492E-6</c:v>
                </c:pt>
                <c:pt idx="994">
                  <c:v>1.0737626679959801E-6</c:v>
                </c:pt>
                <c:pt idx="995">
                  <c:v>1.10624516259648E-6</c:v>
                </c:pt>
                <c:pt idx="996">
                  <c:v>1.13971025162501E-6</c:v>
                </c:pt>
                <c:pt idx="997">
                  <c:v>1.17418768582503E-6</c:v>
                </c:pt>
                <c:pt idx="998">
                  <c:v>1.20970804496962E-6</c:v>
                </c:pt>
                <c:pt idx="999">
                  <c:v>1.24630291376956E-6</c:v>
                </c:pt>
                <c:pt idx="1000">
                  <c:v>1.2840047813266801E-6</c:v>
                </c:pt>
                <c:pt idx="1001">
                  <c:v>1.3228471416436401E-6</c:v>
                </c:pt>
                <c:pt idx="1002">
                  <c:v>1.3628644684723699E-6</c:v>
                </c:pt>
                <c:pt idx="1003">
                  <c:v>1.40409234095313E-6</c:v>
                </c:pt>
                <c:pt idx="1004">
                  <c:v>1.4465673681974801E-6</c:v>
                </c:pt>
                <c:pt idx="1005">
                  <c:v>1.4903272395299701E-6</c:v>
                </c:pt>
                <c:pt idx="1006">
                  <c:v>1.53541085012334E-6</c:v>
                </c:pt>
                <c:pt idx="1007">
                  <c:v>1.5818582255789699E-6</c:v>
                </c:pt>
                <c:pt idx="1008">
                  <c:v>1.62971064755946E-6</c:v>
                </c:pt>
                <c:pt idx="1009">
                  <c:v>1.6790105783675401E-6</c:v>
                </c:pt>
                <c:pt idx="1010">
                  <c:v>1.72980183683859E-6</c:v>
                </c:pt>
                <c:pt idx="1011">
                  <c:v>1.78212949778591E-6</c:v>
                </c:pt>
                <c:pt idx="1012">
                  <c:v>1.8360400678896801E-6</c:v>
                </c:pt>
                <c:pt idx="1013">
                  <c:v>1.8915814102714299E-6</c:v>
                </c:pt>
                <c:pt idx="1014">
                  <c:v>1.9488028701168401E-6</c:v>
                </c:pt>
                <c:pt idx="1015">
                  <c:v>2.0077552495100001E-6</c:v>
                </c:pt>
                <c:pt idx="1016">
                  <c:v>2.0684908827907302E-6</c:v>
                </c:pt>
                <c:pt idx="1017">
                  <c:v>2.1310637621709201E-6</c:v>
                </c:pt>
                <c:pt idx="1018">
                  <c:v>2.1955294371716402E-6</c:v>
                </c:pt>
                <c:pt idx="1019">
                  <c:v>2.2619451402362698E-6</c:v>
                </c:pt>
                <c:pt idx="1020">
                  <c:v>2.3303698872099599E-6</c:v>
                </c:pt>
                <c:pt idx="1021">
                  <c:v>2.4008644270332799E-6</c:v>
                </c:pt>
                <c:pt idx="1022">
                  <c:v>2.4734913673480601E-6</c:v>
                </c:pt>
                <c:pt idx="1023">
                  <c:v>2.5483153000996799E-6</c:v>
                </c:pt>
                <c:pt idx="1024">
                  <c:v>2.6254024496623101E-6</c:v>
                </c:pt>
                <c:pt idx="1025">
                  <c:v>2.7048214015634598E-6</c:v>
                </c:pt>
                <c:pt idx="1026">
                  <c:v>2.78664275060237E-6</c:v>
                </c:pt>
                <c:pt idx="1027">
                  <c:v>2.87093910079317E-6</c:v>
                </c:pt>
                <c:pt idx="1028">
                  <c:v>2.95778556790231E-6</c:v>
                </c:pt>
                <c:pt idx="1029">
                  <c:v>3.0472587741913801E-6</c:v>
                </c:pt>
                <c:pt idx="1030">
                  <c:v>3.1394383561413399E-6</c:v>
                </c:pt>
                <c:pt idx="1031">
                  <c:v>3.2344064617804298E-6</c:v>
                </c:pt>
                <c:pt idx="1032">
                  <c:v>3.3322472480214502E-6</c:v>
                </c:pt>
                <c:pt idx="1033">
                  <c:v>3.4330473831814798E-6</c:v>
                </c:pt>
                <c:pt idx="1034">
                  <c:v>3.5368968007801701E-6</c:v>
                </c:pt>
                <c:pt idx="1035">
                  <c:v>3.6438874429890799E-6</c:v>
                </c:pt>
                <c:pt idx="1036">
                  <c:v>3.7541142657197901E-6</c:v>
                </c:pt>
                <c:pt idx="1037">
                  <c:v>3.86767548981827E-6</c:v>
                </c:pt>
                <c:pt idx="1038">
                  <c:v>3.9846715958110803E-6</c:v>
                </c:pt>
                <c:pt idx="1039">
                  <c:v>4.1052065802558902E-6</c:v>
                </c:pt>
                <c:pt idx="1040">
                  <c:v>4.2293877043430703E-6</c:v>
                </c:pt>
                <c:pt idx="1041">
                  <c:v>4.3573249912166603E-6</c:v>
                </c:pt>
                <c:pt idx="1042">
                  <c:v>4.4891319797229299E-6</c:v>
                </c:pt>
                <c:pt idx="1043">
                  <c:v>4.6249262268539198E-6</c:v>
                </c:pt>
                <c:pt idx="1044">
                  <c:v>4.7648277999249204E-6</c:v>
                </c:pt>
                <c:pt idx="1045">
                  <c:v>4.9089610354299202E-6</c:v>
                </c:pt>
                <c:pt idx="1046">
                  <c:v>5.0574540363361001E-6</c:v>
                </c:pt>
                <c:pt idx="1047">
                  <c:v>5.2104384206662898E-6</c:v>
                </c:pt>
                <c:pt idx="1048">
                  <c:v>5.3680505777431699E-6</c:v>
                </c:pt>
                <c:pt idx="1049">
                  <c:v>5.5304299090924303E-6</c:v>
                </c:pt>
                <c:pt idx="1050">
                  <c:v>5.6977208385006601E-6</c:v>
                </c:pt>
                <c:pt idx="1051">
                  <c:v>5.8700720580118601E-6</c:v>
                </c:pt>
                <c:pt idx="1052">
                  <c:v>6.0476362764845098E-6</c:v>
                </c:pt>
                <c:pt idx="1053">
                  <c:v>6.2305714757715404E-6</c:v>
                </c:pt>
                <c:pt idx="1054">
                  <c:v>6.4190396541711404E-6</c:v>
                </c:pt>
                <c:pt idx="1055">
                  <c:v>6.6132088363853101E-6</c:v>
                </c:pt>
                <c:pt idx="1056">
                  <c:v>6.8132508118910304E-6</c:v>
                </c:pt>
                <c:pt idx="1057">
                  <c:v>7.01934364740233E-6</c:v>
                </c:pt>
                <c:pt idx="1058">
                  <c:v>7.2316699277743004E-6</c:v>
                </c:pt>
                <c:pt idx="1059">
                  <c:v>7.4504185146210097E-6</c:v>
                </c:pt>
                <c:pt idx="1060">
                  <c:v>7.6757837922671295E-6</c:v>
                </c:pt>
                <c:pt idx="1061">
                  <c:v>7.9079654162365596E-6</c:v>
                </c:pt>
                <c:pt idx="1062">
                  <c:v>8.1471695692854507E-6</c:v>
                </c:pt>
                <c:pt idx="1063">
                  <c:v>8.3936089611065307E-6</c:v>
                </c:pt>
                <c:pt idx="1064">
                  <c:v>8.6475023255176604E-6</c:v>
                </c:pt>
                <c:pt idx="1065">
                  <c:v>8.9090749226713408E-6</c:v>
                </c:pt>
                <c:pt idx="1066">
                  <c:v>9.1785592924883101E-6</c:v>
                </c:pt>
                <c:pt idx="1067">
                  <c:v>9.4561942493104393E-6</c:v>
                </c:pt>
                <c:pt idx="1068">
                  <c:v>9.7422266403066799E-6</c:v>
                </c:pt>
                <c:pt idx="1069">
                  <c:v>1.0036910591342901E-5</c:v>
                </c:pt>
                <c:pt idx="1070">
                  <c:v>1.0340507255359999E-5</c:v>
                </c:pt>
                <c:pt idx="1071">
                  <c:v>1.0653286570693E-5</c:v>
                </c:pt>
                <c:pt idx="1072">
                  <c:v>1.0975526004419601E-5</c:v>
                </c:pt>
                <c:pt idx="1073">
                  <c:v>1.13075118081395E-5</c:v>
                </c:pt>
                <c:pt idx="1074">
                  <c:v>1.16495387662666E-5</c:v>
                </c:pt>
                <c:pt idx="1075">
                  <c:v>1.2001910195556501E-5</c:v>
                </c:pt>
                <c:pt idx="1076">
                  <c:v>1.2364939452023001E-5</c:v>
                </c:pt>
                <c:pt idx="1077">
                  <c:v>1.27389484229958E-5</c:v>
                </c:pt>
                <c:pt idx="1078">
                  <c:v>1.31242692852189E-5</c:v>
                </c:pt>
                <c:pt idx="1079">
                  <c:v>1.35212442530342E-5</c:v>
                </c:pt>
                <c:pt idx="1080">
                  <c:v>1.39302255777873E-5</c:v>
                </c:pt>
                <c:pt idx="1081">
                  <c:v>1.4351576552113999E-5</c:v>
                </c:pt>
                <c:pt idx="1082">
                  <c:v>1.47856710068332E-5</c:v>
                </c:pt>
                <c:pt idx="1083">
                  <c:v>1.52328945663861E-5</c:v>
                </c:pt>
                <c:pt idx="1084">
                  <c:v>1.5693643894455001E-5</c:v>
                </c:pt>
                <c:pt idx="1085">
                  <c:v>1.6168328451759099E-5</c:v>
                </c:pt>
                <c:pt idx="1086">
                  <c:v>1.6657369239180501E-5</c:v>
                </c:pt>
                <c:pt idx="1087">
                  <c:v>1.7161200806682399E-5</c:v>
                </c:pt>
                <c:pt idx="1088">
                  <c:v>1.7680269996385401E-5</c:v>
                </c:pt>
                <c:pt idx="1089">
                  <c:v>1.8215037951377901E-5</c:v>
                </c:pt>
                <c:pt idx="1090">
                  <c:v>1.8765979109941101E-5</c:v>
                </c:pt>
                <c:pt idx="1091">
                  <c:v>1.93335824606282E-5</c:v>
                </c:pt>
                <c:pt idx="1092">
                  <c:v>1.9918352294850601E-5</c:v>
                </c:pt>
                <c:pt idx="1093">
                  <c:v>2.0520807452208801E-5</c:v>
                </c:pt>
                <c:pt idx="1094">
                  <c:v>2.1141482575404699E-5</c:v>
                </c:pt>
                <c:pt idx="1095">
                  <c:v>2.1780929113862E-5</c:v>
                </c:pt>
                <c:pt idx="1096">
                  <c:v>2.24397140665416E-5</c:v>
                </c:pt>
                <c:pt idx="1097">
                  <c:v>2.31184222414393E-5</c:v>
                </c:pt>
                <c:pt idx="1098">
                  <c:v>2.3817656505431001E-5</c:v>
                </c:pt>
                <c:pt idx="1099">
                  <c:v>2.4538037280517701E-5</c:v>
                </c:pt>
                <c:pt idx="1100">
                  <c:v>2.5280203547154699E-5</c:v>
                </c:pt>
                <c:pt idx="1101">
                  <c:v>2.6044816610440601E-5</c:v>
                </c:pt>
                <c:pt idx="1102">
                  <c:v>2.6832550051378601E-5</c:v>
                </c:pt>
                <c:pt idx="1103">
                  <c:v>2.7644106554233198E-5</c:v>
                </c:pt>
                <c:pt idx="1104">
                  <c:v>2.8480206350542199E-5</c:v>
                </c:pt>
                <c:pt idx="1105">
                  <c:v>2.9341592240876599E-5</c:v>
                </c:pt>
                <c:pt idx="1106">
                  <c:v>3.0229027081290499E-5</c:v>
                </c:pt>
                <c:pt idx="1107">
                  <c:v>3.11432988047478E-5</c:v>
                </c:pt>
                <c:pt idx="1108">
                  <c:v>3.2085217907391399E-5</c:v>
                </c:pt>
                <c:pt idx="1109">
                  <c:v>3.3055622469614903E-5</c:v>
                </c:pt>
                <c:pt idx="1110">
                  <c:v>3.4055373130606503E-5</c:v>
                </c:pt>
                <c:pt idx="1111">
                  <c:v>3.5085355597691301E-5</c:v>
                </c:pt>
                <c:pt idx="1112">
                  <c:v>3.61464856669118E-5</c:v>
                </c:pt>
                <c:pt idx="1113">
                  <c:v>3.72397041974232E-5</c:v>
                </c:pt>
                <c:pt idx="1114">
                  <c:v>3.8365982131822297E-5</c:v>
                </c:pt>
                <c:pt idx="1115">
                  <c:v>3.95263179819127E-5</c:v>
                </c:pt>
                <c:pt idx="1116">
                  <c:v>4.0721742848617897E-5</c:v>
                </c:pt>
                <c:pt idx="1117">
                  <c:v>4.1953315396193201E-5</c:v>
                </c:pt>
                <c:pt idx="1118">
                  <c:v>4.3222129383143102E-5</c:v>
                </c:pt>
                <c:pt idx="1119">
                  <c:v>4.4529313658732403E-5</c:v>
                </c:pt>
                <c:pt idx="1120">
                  <c:v>4.5876022114566403E-5</c:v>
                </c:pt>
                <c:pt idx="1121">
                  <c:v>4.7263456282193701E-5</c:v>
                </c:pt>
                <c:pt idx="1122">
                  <c:v>4.8692842728220202E-5</c:v>
                </c:pt>
                <c:pt idx="1123">
                  <c:v>5.0165450628896602E-5</c:v>
                </c:pt>
                <c:pt idx="1124">
                  <c:v>5.1682589254572E-5</c:v>
                </c:pt>
                <c:pt idx="1125">
                  <c:v>5.32456029432184E-5</c:v>
                </c:pt>
                <c:pt idx="1126">
                  <c:v>5.4855876118270701E-5</c:v>
                </c:pt>
                <c:pt idx="1127">
                  <c:v>5.6514840816873701E-5</c:v>
                </c:pt>
                <c:pt idx="1128">
                  <c:v>5.8223969151812901E-5</c:v>
                </c:pt>
                <c:pt idx="1129">
                  <c:v>5.9984775817523302E-5</c:v>
                </c:pt>
                <c:pt idx="1130">
                  <c:v>6.17988231065916E-5</c:v>
                </c:pt>
                <c:pt idx="1131">
                  <c:v>6.3667720904047394E-5</c:v>
                </c:pt>
                <c:pt idx="1132">
                  <c:v>6.5593126681513106E-5</c:v>
                </c:pt>
                <c:pt idx="1133">
                  <c:v>6.7576750512647206E-5</c:v>
                </c:pt>
                <c:pt idx="1134">
                  <c:v>6.9620350045227397E-5</c:v>
                </c:pt>
                <c:pt idx="1135">
                  <c:v>7.1725738026756498E-5</c:v>
                </c:pt>
                <c:pt idx="1136">
                  <c:v>7.3894784807961098E-5</c:v>
                </c:pt>
                <c:pt idx="1137">
                  <c:v>7.6129410803647002E-5</c:v>
                </c:pt>
                <c:pt idx="1138">
                  <c:v>7.8431601548719997E-5</c:v>
                </c:pt>
                <c:pt idx="1139">
                  <c:v>8.0803397647811901E-5</c:v>
                </c:pt>
                <c:pt idx="1140">
                  <c:v>8.3246904809109305E-5</c:v>
                </c:pt>
                <c:pt idx="1141">
                  <c:v>8.5764288814662196E-5</c:v>
                </c:pt>
                <c:pt idx="1142">
                  <c:v>8.8357780532329099E-5</c:v>
                </c:pt>
                <c:pt idx="1143">
                  <c:v>9.1029685947498603E-5</c:v>
                </c:pt>
                <c:pt idx="1144">
                  <c:v>9.3782368580898594E-5</c:v>
                </c:pt>
                <c:pt idx="1145">
                  <c:v>9.6618277091443298E-5</c:v>
                </c:pt>
                <c:pt idx="1146">
                  <c:v>9.9539920162832794E-5</c:v>
                </c:pt>
                <c:pt idx="1147">
                  <c:v>1.02549891594491E-4</c:v>
                </c:pt>
                <c:pt idx="1148">
                  <c:v>1.0565086024878701E-4</c:v>
                </c:pt>
                <c:pt idx="1149">
                  <c:v>1.08845577569026E-4</c:v>
                </c:pt>
                <c:pt idx="1150">
                  <c:v>1.121368750565E-4</c:v>
                </c:pt>
                <c:pt idx="1151">
                  <c:v>1.15527674296908E-4</c:v>
                </c:pt>
                <c:pt idx="1152">
                  <c:v>1.1902097941641601E-4</c:v>
                </c:pt>
                <c:pt idx="1153">
                  <c:v>1.2261988961646499E-4</c:v>
                </c:pt>
                <c:pt idx="1154">
                  <c:v>1.2632759664832799E-4</c:v>
                </c:pt>
                <c:pt idx="1155">
                  <c:v>1.3014738730690099E-4</c:v>
                </c:pt>
                <c:pt idx="1156">
                  <c:v>1.3408264843337001E-4</c:v>
                </c:pt>
                <c:pt idx="1157">
                  <c:v>1.3813687191679101E-4</c:v>
                </c:pt>
                <c:pt idx="1158">
                  <c:v>1.4231364714708801E-4</c:v>
                </c:pt>
                <c:pt idx="1159">
                  <c:v>1.46616683581792E-4</c:v>
                </c:pt>
                <c:pt idx="1160">
                  <c:v>1.51049793159222E-4</c:v>
                </c:pt>
                <c:pt idx="1161">
                  <c:v>1.5561690533465801E-4</c:v>
                </c:pt>
                <c:pt idx="1162">
                  <c:v>1.6032207207685001E-4</c:v>
                </c:pt>
                <c:pt idx="1163">
                  <c:v>1.65169460317315E-4</c:v>
                </c:pt>
                <c:pt idx="1164">
                  <c:v>1.7016337200049701E-4</c:v>
                </c:pt>
                <c:pt idx="1165">
                  <c:v>1.7530823402163201E-4</c:v>
                </c:pt>
                <c:pt idx="1166">
                  <c:v>1.8060860321947401E-4</c:v>
                </c:pt>
                <c:pt idx="1167">
                  <c:v>1.8606918140328199E-4</c:v>
                </c:pt>
                <c:pt idx="1168">
                  <c:v>1.9169480779704099E-4</c:v>
                </c:pt>
                <c:pt idx="1169">
                  <c:v>1.9749046904569601E-4</c:v>
                </c:pt>
                <c:pt idx="1170">
                  <c:v>2.0346130169286001E-4</c:v>
                </c:pt>
                <c:pt idx="1171">
                  <c:v>2.09612597165974E-4</c:v>
                </c:pt>
                <c:pt idx="1172">
                  <c:v>2.1594980926840601E-4</c:v>
                </c:pt>
                <c:pt idx="1173">
                  <c:v>2.22478554143899E-4</c:v>
                </c:pt>
                <c:pt idx="1174">
                  <c:v>2.2920461776543901E-4</c:v>
                </c:pt>
                <c:pt idx="1175">
                  <c:v>2.3613395840515799E-4</c:v>
                </c:pt>
                <c:pt idx="1176">
                  <c:v>2.4327271913598801E-4</c:v>
                </c:pt>
                <c:pt idx="1177">
                  <c:v>2.5062722778901601E-4</c:v>
                </c:pt>
                <c:pt idx="1178">
                  <c:v>2.5820398436905798E-4</c:v>
                </c:pt>
                <c:pt idx="1179">
                  <c:v>2.66009751301807E-4</c:v>
                </c:pt>
                <c:pt idx="1180">
                  <c:v>2.7405137781735703E-4</c:v>
                </c:pt>
                <c:pt idx="1181">
                  <c:v>2.82336043184452E-4</c:v>
                </c:pt>
                <c:pt idx="1182">
                  <c:v>2.9087105099808802E-4</c:v>
                </c:pt>
                <c:pt idx="1183">
                  <c:v>2.9966397960354702E-4</c:v>
                </c:pt>
                <c:pt idx="1184">
                  <c:v>3.0872263187770699E-4</c:v>
                </c:pt>
                <c:pt idx="1185">
                  <c:v>3.1805501009437399E-4</c:v>
                </c:pt>
                <c:pt idx="1186">
                  <c:v>3.27669391092418E-4</c:v>
                </c:pt>
                <c:pt idx="1187">
                  <c:v>3.3757427605741401E-4</c:v>
                </c:pt>
                <c:pt idx="1188">
                  <c:v>3.47778465677093E-4</c:v>
                </c:pt>
                <c:pt idx="1189">
                  <c:v>3.58290984846485E-4</c:v>
                </c:pt>
                <c:pt idx="1190">
                  <c:v>3.6912113274334098E-4</c:v>
                </c:pt>
                <c:pt idx="1191">
                  <c:v>3.8027853289093999E-4</c:v>
                </c:pt>
                <c:pt idx="1192">
                  <c:v>3.9177303279172001E-4</c:v>
                </c:pt>
                <c:pt idx="1193">
                  <c:v>4.0361482919677499E-4</c:v>
                </c:pt>
                <c:pt idx="1194">
                  <c:v>4.1581441787296098E-4</c:v>
                </c:pt>
                <c:pt idx="1195">
                  <c:v>4.2838256844556101E-4</c:v>
                </c:pt>
                <c:pt idx="1196">
                  <c:v>4.4133044963728799E-4</c:v>
                </c:pt>
                <c:pt idx="1197">
                  <c:v>4.5466947876635598E-4</c:v>
                </c:pt>
                <c:pt idx="1198">
                  <c:v>4.6841152216584199E-4</c:v>
                </c:pt>
                <c:pt idx="1199">
                  <c:v>4.8256871961594399E-4</c:v>
                </c:pt>
                <c:pt idx="1200">
                  <c:v>4.9715358449122003E-4</c:v>
                </c:pt>
                <c:pt idx="1201">
                  <c:v>5.1217905375964201E-4</c:v>
                </c:pt>
                <c:pt idx="1202">
                  <c:v>5.2765843772891797E-4</c:v>
                </c:pt>
                <c:pt idx="1203">
                  <c:v>5.4360539486056196E-4</c:v>
                </c:pt>
                <c:pt idx="1204">
                  <c:v>5.60034081986209E-4</c:v>
                </c:pt>
                <c:pt idx="1205">
                  <c:v>5.7695902886630598E-4</c:v>
                </c:pt>
                <c:pt idx="1206">
                  <c:v>5.9439521321622002E-4</c:v>
                </c:pt>
                <c:pt idx="1207">
                  <c:v>6.1235803549417695E-4</c:v>
                </c:pt>
                <c:pt idx="1208">
                  <c:v>6.3086344400640397E-4</c:v>
                </c:pt>
                <c:pt idx="1209">
                  <c:v>6.4992778440992396E-4</c:v>
                </c:pt>
                <c:pt idx="1210">
                  <c:v>6.69567949853282E-4</c:v>
                </c:pt>
                <c:pt idx="1211">
                  <c:v>6.8980128058222095E-4</c:v>
                </c:pt>
                <c:pt idx="1212">
                  <c:v>7.1064568899742496E-4</c:v>
                </c:pt>
                <c:pt idx="1213">
                  <c:v>7.3211963439285405E-4</c:v>
                </c:pt>
                <c:pt idx="1214">
                  <c:v>7.5424209769620499E-4</c:v>
                </c:pt>
                <c:pt idx="1215">
                  <c:v>7.7703268143004096E-4</c:v>
                </c:pt>
                <c:pt idx="1216">
                  <c:v>8.0051148425519503E-4</c:v>
                </c:pt>
                <c:pt idx="1217">
                  <c:v>8.2469930108090405E-4</c:v>
                </c:pt>
                <c:pt idx="1218">
                  <c:v>8.4961754766887205E-4</c:v>
                </c:pt>
                <c:pt idx="1219">
                  <c:v>8.7528823533135195E-4</c:v>
                </c:pt>
                <c:pt idx="1220">
                  <c:v>9.0173407081540601E-4</c:v>
                </c:pt>
                <c:pt idx="1221">
                  <c:v>9.2897843096967695E-4</c:v>
                </c:pt>
                <c:pt idx="1222">
                  <c:v>9.5704541251429899E-4</c:v>
                </c:pt>
                <c:pt idx="1223">
                  <c:v>9.8595983172090201E-4</c:v>
                </c:pt>
                <c:pt idx="1224">
                  <c:v>1.0157472741468101E-3</c:v>
                </c:pt>
                <c:pt idx="1225">
                  <c:v>1.0464340191951201E-3</c:v>
                </c:pt>
                <c:pt idx="1226">
                  <c:v>1.0780472400023599E-3</c:v>
                </c:pt>
                <c:pt idx="1227">
                  <c:v>1.1106148528724699E-3</c:v>
                </c:pt>
                <c:pt idx="1228">
                  <c:v>1.1441656420314501E-3</c:v>
                </c:pt>
                <c:pt idx="1229">
                  <c:v>1.1787292842319499E-3</c:v>
                </c:pt>
                <c:pt idx="1230">
                  <c:v>1.2143362982723401E-3</c:v>
                </c:pt>
                <c:pt idx="1231">
                  <c:v>1.2510181446454399E-3</c:v>
                </c:pt>
                <c:pt idx="1232">
                  <c:v>1.2888072500816801E-3</c:v>
                </c:pt>
                <c:pt idx="1233">
                  <c:v>1.3277370070532699E-3</c:v>
                </c:pt>
                <c:pt idx="1234">
                  <c:v>1.36784177326614E-3</c:v>
                </c:pt>
                <c:pt idx="1235">
                  <c:v>1.4091569962065599E-3</c:v>
                </c:pt>
                <c:pt idx="1236">
                  <c:v>1.4517191875524299E-3</c:v>
                </c:pt>
                <c:pt idx="1237">
                  <c:v>1.4955659225905501E-3</c:v>
                </c:pt>
                <c:pt idx="1238">
                  <c:v>1.5407359146439299E-3</c:v>
                </c:pt>
                <c:pt idx="1239">
                  <c:v>1.58726906444525E-3</c:v>
                </c:pt>
                <c:pt idx="1240">
                  <c:v>1.6352064594636301E-3</c:v>
                </c:pt>
                <c:pt idx="1241">
                  <c:v>1.68459042321941E-3</c:v>
                </c:pt>
                <c:pt idx="1242">
                  <c:v>1.73546453955875E-3</c:v>
                </c:pt>
                <c:pt idx="1243">
                  <c:v>1.7878737268960099E-3</c:v>
                </c:pt>
                <c:pt idx="1244">
                  <c:v>1.84186426240885E-3</c:v>
                </c:pt>
                <c:pt idx="1245">
                  <c:v>1.8974837812065499E-3</c:v>
                </c:pt>
                <c:pt idx="1246">
                  <c:v>1.9547813504560202E-3</c:v>
                </c:pt>
                <c:pt idx="1247">
                  <c:v>2.01380756844143E-3</c:v>
                </c:pt>
                <c:pt idx="1248">
                  <c:v>2.0746145136189701E-3</c:v>
                </c:pt>
                <c:pt idx="1249">
                  <c:v>2.1372557936193198E-3</c:v>
                </c:pt>
                <c:pt idx="1250">
                  <c:v>2.2017867191232799E-3</c:v>
                </c:pt>
                <c:pt idx="1251">
                  <c:v>2.2682641778336101E-3</c:v>
                </c:pt>
                <c:pt idx="1252">
                  <c:v>2.3367468082463099E-3</c:v>
                </c:pt>
                <c:pt idx="1253">
                  <c:v>2.4072950234347201E-3</c:v>
                </c:pt>
                <c:pt idx="1254">
                  <c:v>2.4799710347899202E-3</c:v>
                </c:pt>
                <c:pt idx="1255">
                  <c:v>2.5548388257702701E-3</c:v>
                </c:pt>
                <c:pt idx="1256">
                  <c:v>2.6319645251712499E-3</c:v>
                </c:pt>
                <c:pt idx="1257">
                  <c:v>2.7114162308395601E-3</c:v>
                </c:pt>
                <c:pt idx="1258">
                  <c:v>2.7932635588171799E-3</c:v>
                </c:pt>
                <c:pt idx="1259">
                  <c:v>2.8775790899748599E-3</c:v>
                </c:pt>
                <c:pt idx="1260">
                  <c:v>2.9644368703022899E-3</c:v>
                </c:pt>
                <c:pt idx="1261">
                  <c:v>3.0539136575335E-3</c:v>
                </c:pt>
                <c:pt idx="1262">
                  <c:v>3.14608792089917E-3</c:v>
                </c:pt>
                <c:pt idx="1263">
                  <c:v>3.24104133684015E-3</c:v>
                </c:pt>
                <c:pt idx="1264">
                  <c:v>3.3388570400702099E-3</c:v>
                </c:pt>
                <c:pt idx="1265">
                  <c:v>3.4396216179973802E-3</c:v>
                </c:pt>
                <c:pt idx="1266">
                  <c:v>3.5434233619171798E-3</c:v>
                </c:pt>
                <c:pt idx="1267">
                  <c:v>3.6503540113504598E-3</c:v>
                </c:pt>
                <c:pt idx="1268">
                  <c:v>3.7605077537189598E-3</c:v>
                </c:pt>
                <c:pt idx="1269">
                  <c:v>3.8739812221302199E-3</c:v>
                </c:pt>
                <c:pt idx="1270">
                  <c:v>3.9908744905157801E-3</c:v>
                </c:pt>
                <c:pt idx="1271">
                  <c:v>4.1112905720955698E-3</c:v>
                </c:pt>
                <c:pt idx="1272">
                  <c:v>4.2353351674060801E-3</c:v>
                </c:pt>
                <c:pt idx="1273">
                  <c:v>4.3631174094973298E-3</c:v>
                </c:pt>
                <c:pt idx="1274">
                  <c:v>4.4947498608293498E-3</c:v>
                </c:pt>
                <c:pt idx="1275">
                  <c:v>4.6303482608846102E-3</c:v>
                </c:pt>
                <c:pt idx="1276">
                  <c:v>4.7700317722316104E-3</c:v>
                </c:pt>
                <c:pt idx="1277">
                  <c:v>4.9139234754700398E-3</c:v>
                </c:pt>
                <c:pt idx="1278">
                  <c:v>5.0621493690474204E-3</c:v>
                </c:pt>
                <c:pt idx="1279">
                  <c:v>5.2148403586995302E-3</c:v>
                </c:pt>
                <c:pt idx="1280">
                  <c:v>5.3721302605123002E-3</c:v>
                </c:pt>
                <c:pt idx="1281">
                  <c:v>5.5341572916340403E-3</c:v>
                </c:pt>
                <c:pt idx="1282">
                  <c:v>5.7010640658307302E-3</c:v>
                </c:pt>
                <c:pt idx="1283">
                  <c:v>5.87299684208566E-3</c:v>
                </c:pt>
                <c:pt idx="1284">
                  <c:v>6.0501070139154199E-3</c:v>
                </c:pt>
                <c:pt idx="1285">
                  <c:v>6.2325498596804002E-3</c:v>
                </c:pt>
                <c:pt idx="1286">
                  <c:v>6.4204857822408702E-3</c:v>
                </c:pt>
                <c:pt idx="1287">
                  <c:v>6.6140795569787003E-3</c:v>
                </c:pt>
                <c:pt idx="1288">
                  <c:v>6.8135013217247402E-3</c:v>
                </c:pt>
                <c:pt idx="1289">
                  <c:v>7.0189260732766998E-3</c:v>
                </c:pt>
                <c:pt idx="1290">
                  <c:v>7.2305336616037396E-3</c:v>
                </c:pt>
                <c:pt idx="1291">
                  <c:v>7.4485102758652198E-3</c:v>
                </c:pt>
                <c:pt idx="1292">
                  <c:v>7.6730469454586604E-3</c:v>
                </c:pt>
                <c:pt idx="1293">
                  <c:v>7.9043402795123899E-3</c:v>
                </c:pt>
                <c:pt idx="1294">
                  <c:v>8.1425934540660695E-3</c:v>
                </c:pt>
                <c:pt idx="1295">
                  <c:v>8.3880152101008503E-3</c:v>
                </c:pt>
                <c:pt idx="1296">
                  <c:v>8.6408208400317096E-3</c:v>
                </c:pt>
                <c:pt idx="1297">
                  <c:v>8.9012314340924208E-3</c:v>
                </c:pt>
                <c:pt idx="1298">
                  <c:v>9.1694756110506006E-3</c:v>
                </c:pt>
                <c:pt idx="1299">
                  <c:v>9.4457880185818601E-3</c:v>
                </c:pt>
                <c:pt idx="1300">
                  <c:v>9.7304110627566397E-3</c:v>
                </c:pt>
                <c:pt idx="1301">
                  <c:v>1.0023593408246399E-2</c:v>
                </c:pt>
                <c:pt idx="1302">
                  <c:v>1.0325592202944101E-2</c:v>
                </c:pt>
                <c:pt idx="1303">
                  <c:v>1.06366713293736E-2</c:v>
                </c:pt>
                <c:pt idx="1304">
                  <c:v>1.0957103379444499E-2</c:v>
                </c:pt>
                <c:pt idx="1305">
                  <c:v>1.1287168649922699E-2</c:v>
                </c:pt>
                <c:pt idx="1306">
                  <c:v>1.1627155626844099E-2</c:v>
                </c:pt>
                <c:pt idx="1307">
                  <c:v>1.19773619650316E-2</c:v>
                </c:pt>
                <c:pt idx="1308">
                  <c:v>1.2338093234806301E-2</c:v>
                </c:pt>
                <c:pt idx="1309">
                  <c:v>1.2709665388000399E-2</c:v>
                </c:pt>
                <c:pt idx="1310">
                  <c:v>1.3092403007601301E-2</c:v>
                </c:pt>
                <c:pt idx="1311">
                  <c:v>1.34866402846705E-2</c:v>
                </c:pt>
                <c:pt idx="1312">
                  <c:v>1.38927214982483E-2</c:v>
                </c:pt>
                <c:pt idx="1313">
                  <c:v>1.4311001494258501E-2</c:v>
                </c:pt>
                <c:pt idx="1314">
                  <c:v>1.47418454205018E-2</c:v>
                </c:pt>
                <c:pt idx="1315">
                  <c:v>1.51856292042495E-2</c:v>
                </c:pt>
                <c:pt idx="1316">
                  <c:v>1.5642740276282301E-2</c:v>
                </c:pt>
                <c:pt idx="1317">
                  <c:v>1.6113577056173899E-2</c:v>
                </c:pt>
                <c:pt idx="1318">
                  <c:v>1.6598550664422399E-2</c:v>
                </c:pt>
                <c:pt idx="1319">
                  <c:v>1.70980834161659E-2</c:v>
                </c:pt>
                <c:pt idx="1320">
                  <c:v>1.7612611273115902E-2</c:v>
                </c:pt>
                <c:pt idx="1321">
                  <c:v>1.81425820884847E-2</c:v>
                </c:pt>
                <c:pt idx="1322">
                  <c:v>1.8688458055799901E-2</c:v>
                </c:pt>
                <c:pt idx="1323">
                  <c:v>1.9250714199689802E-2</c:v>
                </c:pt>
                <c:pt idx="1324">
                  <c:v>1.98298403270055E-2</c:v>
                </c:pt>
                <c:pt idx="1325">
                  <c:v>2.04263405044149E-2</c:v>
                </c:pt>
                <c:pt idx="1326">
                  <c:v>2.10407335237759E-2</c:v>
                </c:pt>
                <c:pt idx="1327">
                  <c:v>2.16735541066875E-2</c:v>
                </c:pt>
                <c:pt idx="1328">
                  <c:v>2.2325352625533399E-2</c:v>
                </c:pt>
                <c:pt idx="1329">
                  <c:v>2.2996695811100001E-2</c:v>
                </c:pt>
                <c:pt idx="1330">
                  <c:v>2.36881667181718E-2</c:v>
                </c:pt>
                <c:pt idx="1331">
                  <c:v>2.4400366416588701E-2</c:v>
                </c:pt>
                <c:pt idx="1332">
                  <c:v>2.51339134596891E-2</c:v>
                </c:pt>
                <c:pt idx="1333">
                  <c:v>2.5889444338527499E-2</c:v>
                </c:pt>
                <c:pt idx="1334">
                  <c:v>2.6667617630480499E-2</c:v>
                </c:pt>
                <c:pt idx="1335">
                  <c:v>2.74691023739102E-2</c:v>
                </c:pt>
                <c:pt idx="1336">
                  <c:v>2.8294601185651299E-2</c:v>
                </c:pt>
                <c:pt idx="1337">
                  <c:v>2.9144823112982599E-2</c:v>
                </c:pt>
                <c:pt idx="1338">
                  <c:v>3.0020510679244099E-2</c:v>
                </c:pt>
                <c:pt idx="1339">
                  <c:v>3.09224176701469E-2</c:v>
                </c:pt>
                <c:pt idx="1340">
                  <c:v>3.1851331234168598E-2</c:v>
                </c:pt>
                <c:pt idx="1341">
                  <c:v>3.2808049679361601E-2</c:v>
                </c:pt>
                <c:pt idx="1342">
                  <c:v>3.3793404557695798E-2</c:v>
                </c:pt>
                <c:pt idx="1343">
                  <c:v>3.4808245844971199E-2</c:v>
                </c:pt>
                <c:pt idx="1344">
                  <c:v>3.5853454170212601E-2</c:v>
                </c:pt>
                <c:pt idx="1345">
                  <c:v>3.69299333731051E-2</c:v>
                </c:pt>
                <c:pt idx="1346">
                  <c:v>3.8038610439178298E-2</c:v>
                </c:pt>
                <c:pt idx="1347">
                  <c:v>3.9180445250197503E-2</c:v>
                </c:pt>
                <c:pt idx="1348">
                  <c:v>4.0356423139478501E-2</c:v>
                </c:pt>
                <c:pt idx="1349">
                  <c:v>4.1567557270256697E-2</c:v>
                </c:pt>
                <c:pt idx="1350">
                  <c:v>4.28148959103751E-2</c:v>
                </c:pt>
                <c:pt idx="1351">
                  <c:v>4.4099514984802003E-2</c:v>
                </c:pt>
                <c:pt idx="1352">
                  <c:v>4.5422517991221503E-2</c:v>
                </c:pt>
                <c:pt idx="1353">
                  <c:v>4.6785048158410898E-2</c:v>
                </c:pt>
                <c:pt idx="1354">
                  <c:v>4.8188278542873102E-2</c:v>
                </c:pt>
                <c:pt idx="1355">
                  <c:v>4.96334143803151E-2</c:v>
                </c:pt>
                <c:pt idx="1356">
                  <c:v>5.11217027677675E-2</c:v>
                </c:pt>
                <c:pt idx="1357">
                  <c:v>5.2654420313467197E-2</c:v>
                </c:pt>
                <c:pt idx="1358">
                  <c:v>5.4232887699206297E-2</c:v>
                </c:pt>
                <c:pt idx="1359">
                  <c:v>5.5858459772453101E-2</c:v>
                </c:pt>
                <c:pt idx="1360">
                  <c:v>5.7532532754708099E-2</c:v>
                </c:pt>
                <c:pt idx="1361">
                  <c:v>5.9256541663931697E-2</c:v>
                </c:pt>
                <c:pt idx="1362">
                  <c:v>6.1031969940911701E-2</c:v>
                </c:pt>
                <c:pt idx="1363">
                  <c:v>6.2860337094734403E-2</c:v>
                </c:pt>
                <c:pt idx="1364">
                  <c:v>6.4743210757188696E-2</c:v>
                </c:pt>
                <c:pt idx="1365">
                  <c:v>6.6682201642556296E-2</c:v>
                </c:pt>
                <c:pt idx="1366">
                  <c:v>6.8678973132194607E-2</c:v>
                </c:pt>
                <c:pt idx="1367">
                  <c:v>7.0735233784708695E-2</c:v>
                </c:pt>
                <c:pt idx="1368">
                  <c:v>7.2852737162794806E-2</c:v>
                </c:pt>
                <c:pt idx="1369">
                  <c:v>7.5033301117282999E-2</c:v>
                </c:pt>
                <c:pt idx="1370">
                  <c:v>7.7278780813365103E-2</c:v>
                </c:pt>
                <c:pt idx="1371">
                  <c:v>7.9591097725509999E-2</c:v>
                </c:pt>
                <c:pt idx="1372">
                  <c:v>8.1972224819000003E-2</c:v>
                </c:pt>
                <c:pt idx="1373">
                  <c:v>8.4424191191877704E-2</c:v>
                </c:pt>
                <c:pt idx="1374">
                  <c:v>8.69490842706062E-2</c:v>
                </c:pt>
                <c:pt idx="1375">
                  <c:v>8.9549059269477205E-2</c:v>
                </c:pt>
                <c:pt idx="1376">
                  <c:v>9.2226326795560601E-2</c:v>
                </c:pt>
                <c:pt idx="1377">
                  <c:v>9.4983162291962603E-2</c:v>
                </c:pt>
                <c:pt idx="1378">
                  <c:v>9.7821913022930501E-2</c:v>
                </c:pt>
                <c:pt idx="1379">
                  <c:v>0.100744990505997</c:v>
                </c:pt>
                <c:pt idx="1380">
                  <c:v>0.103754872636734</c:v>
                </c:pt>
                <c:pt idx="1381">
                  <c:v>0.106854115469875</c:v>
                </c:pt>
                <c:pt idx="1382">
                  <c:v>0.110045345620852</c:v>
                </c:pt>
                <c:pt idx="1383">
                  <c:v>0.113331269588979</c:v>
                </c:pt>
                <c:pt idx="1384">
                  <c:v>0.11671466372964399</c:v>
                </c:pt>
                <c:pt idx="1385">
                  <c:v>0.120198395611053</c:v>
                </c:pt>
                <c:pt idx="1386">
                  <c:v>0.123785409122648</c:v>
                </c:pt>
                <c:pt idx="1387">
                  <c:v>0.12747873612851501</c:v>
                </c:pt>
                <c:pt idx="1388">
                  <c:v>0.13128148880396601</c:v>
                </c:pt>
                <c:pt idx="1389">
                  <c:v>0.13519688086578099</c:v>
                </c:pt>
                <c:pt idx="1390">
                  <c:v>0.13922821023176599</c:v>
                </c:pt>
                <c:pt idx="1391">
                  <c:v>0.14337887057291401</c:v>
                </c:pt>
                <c:pt idx="1392">
                  <c:v>0.147652355602684</c:v>
                </c:pt>
                <c:pt idx="1393">
                  <c:v>0.15205226093475799</c:v>
                </c:pt>
                <c:pt idx="1394">
                  <c:v>0.156582281120699</c:v>
                </c:pt>
                <c:pt idx="1395">
                  <c:v>0.16124622106623299</c:v>
                </c:pt>
                <c:pt idx="1396">
                  <c:v>0.16604798822147099</c:v>
                </c:pt>
                <c:pt idx="1397">
                  <c:v>0.17099161111746</c:v>
                </c:pt>
                <c:pt idx="1398">
                  <c:v>0.17608122671040399</c:v>
                </c:pt>
                <c:pt idx="1399">
                  <c:v>0.181321094054229</c:v>
                </c:pt>
                <c:pt idx="1400">
                  <c:v>0.18671559356335601</c:v>
                </c:pt>
                <c:pt idx="1401">
                  <c:v>0.19226922864462101</c:v>
                </c:pt>
                <c:pt idx="1402">
                  <c:v>0.19798662968568501</c:v>
                </c:pt>
                <c:pt idx="1403">
                  <c:v>0.203872567536519</c:v>
                </c:pt>
                <c:pt idx="1404">
                  <c:v>0.209931940709635</c:v>
                </c:pt>
                <c:pt idx="1405">
                  <c:v>0.21616978878993501</c:v>
                </c:pt>
                <c:pt idx="1406">
                  <c:v>0.22259129624594301</c:v>
                </c:pt>
                <c:pt idx="1407">
                  <c:v>0.22920179619574901</c:v>
                </c:pt>
                <c:pt idx="1408">
                  <c:v>0.236006769378618</c:v>
                </c:pt>
                <c:pt idx="1409">
                  <c:v>0.24301184310229701</c:v>
                </c:pt>
                <c:pt idx="1410">
                  <c:v>0.25022285415347101</c:v>
                </c:pt>
                <c:pt idx="1411">
                  <c:v>0.25764570771780998</c:v>
                </c:pt>
                <c:pt idx="1412">
                  <c:v>0.26528657293864299</c:v>
                </c:pt>
                <c:pt idx="1413">
                  <c:v>0.27315175832177502</c:v>
                </c:pt>
                <c:pt idx="1414">
                  <c:v>0.28124771055652198</c:v>
                </c:pt>
                <c:pt idx="1415">
                  <c:v>0.28958113128882201</c:v>
                </c:pt>
                <c:pt idx="1416">
                  <c:v>0.29815883390963299</c:v>
                </c:pt>
                <c:pt idx="1417">
                  <c:v>0.30698790725921099</c:v>
                </c:pt>
                <c:pt idx="1418">
                  <c:v>0.31607554896272799</c:v>
                </c:pt>
                <c:pt idx="1419">
                  <c:v>0.32542920525199998</c:v>
                </c:pt>
                <c:pt idx="1420">
                  <c:v>0.33505656903898101</c:v>
                </c:pt>
                <c:pt idx="1421">
                  <c:v>0.34496548409602201</c:v>
                </c:pt>
                <c:pt idx="1422">
                  <c:v>0.35516403725187601</c:v>
                </c:pt>
                <c:pt idx="1423">
                  <c:v>0.36566055633115502</c:v>
                </c:pt>
                <c:pt idx="1424">
                  <c:v>0.37646353787469</c:v>
                </c:pt>
                <c:pt idx="1425">
                  <c:v>0.38758183226944298</c:v>
                </c:pt>
                <c:pt idx="1426">
                  <c:v>0.39902440752273199</c:v>
                </c:pt>
                <c:pt idx="1427">
                  <c:v>0.41080058077813802</c:v>
                </c:pt>
                <c:pt idx="1428">
                  <c:v>0.42291987563779898</c:v>
                </c:pt>
                <c:pt idx="1429">
                  <c:v>0.43539206645119399</c:v>
                </c:pt>
                <c:pt idx="1430">
                  <c:v>0.44822724548248999</c:v>
                </c:pt>
                <c:pt idx="1431">
                  <c:v>0.461435773486158</c:v>
                </c:pt>
                <c:pt idx="1432">
                  <c:v>0.47502823053214099</c:v>
                </c:pt>
                <c:pt idx="1433">
                  <c:v>0.48901559867125199</c:v>
                </c:pt>
                <c:pt idx="1434">
                  <c:v>0.50340907314470795</c:v>
                </c:pt>
                <c:pt idx="1435">
                  <c:v>0.51822017516640895</c:v>
                </c:pt>
                <c:pt idx="1436">
                  <c:v>0.53346079458218698</c:v>
                </c:pt>
                <c:pt idx="1437">
                  <c:v>0.54914304774463996</c:v>
                </c:pt>
                <c:pt idx="1438">
                  <c:v>0.56527948158192898</c:v>
                </c:pt>
                <c:pt idx="1439">
                  <c:v>0.58188293122082002</c:v>
                </c:pt>
                <c:pt idx="1440">
                  <c:v>0.59896658518393997</c:v>
                </c:pt>
                <c:pt idx="1441">
                  <c:v>0.61654398118809794</c:v>
                </c:pt>
                <c:pt idx="1442">
                  <c:v>0.63462907053571005</c:v>
                </c:pt>
                <c:pt idx="1443">
                  <c:v>0.65323614466691404</c:v>
                </c:pt>
                <c:pt idx="1444">
                  <c:v>0.67237987633104401</c:v>
                </c:pt>
                <c:pt idx="1445">
                  <c:v>0.69207533748008698</c:v>
                </c:pt>
                <c:pt idx="1446">
                  <c:v>0.71233803962991904</c:v>
                </c:pt>
                <c:pt idx="1447">
                  <c:v>0.73318383730141901</c:v>
                </c:pt>
                <c:pt idx="1448">
                  <c:v>0.754629104561508</c:v>
                </c:pt>
                <c:pt idx="1449">
                  <c:v>0.77669059248621097</c:v>
                </c:pt>
                <c:pt idx="1450">
                  <c:v>0.79938549141031401</c:v>
                </c:pt>
                <c:pt idx="1451">
                  <c:v>0.822731492441242</c:v>
                </c:pt>
                <c:pt idx="1452">
                  <c:v>0.84674673538496603</c:v>
                </c:pt>
                <c:pt idx="1453">
                  <c:v>0.87144982453236597</c:v>
                </c:pt>
                <c:pt idx="1454">
                  <c:v>0.89685988907636804</c:v>
                </c:pt>
                <c:pt idx="1455">
                  <c:v>0.92299655289897098</c:v>
                </c:pt>
                <c:pt idx="1456">
                  <c:v>0.94987992683213396</c:v>
                </c:pt>
                <c:pt idx="1457">
                  <c:v>0.97753069028791695</c:v>
                </c:pt>
                <c:pt idx="1458">
                  <c:v>1.0059700377516101</c:v>
                </c:pt>
                <c:pt idx="1459">
                  <c:v>1.03521973707729</c:v>
                </c:pt>
                <c:pt idx="1460">
                  <c:v>1.06530214237472</c:v>
                </c:pt>
                <c:pt idx="1461">
                  <c:v>1.09624013978094</c:v>
                </c:pt>
                <c:pt idx="1462">
                  <c:v>1.12805722663472</c:v>
                </c:pt>
                <c:pt idx="1463">
                  <c:v>1.16077752305163</c:v>
                </c:pt>
                <c:pt idx="1464">
                  <c:v>1.19442578303619</c:v>
                </c:pt>
                <c:pt idx="1465">
                  <c:v>1.22902736099166</c:v>
                </c:pt>
                <c:pt idx="1466">
                  <c:v>1.2646083103878001</c:v>
                </c:pt>
                <c:pt idx="1467">
                  <c:v>1.3011953050880201</c:v>
                </c:pt>
                <c:pt idx="1468">
                  <c:v>1.3388157147514499</c:v>
                </c:pt>
                <c:pt idx="1469">
                  <c:v>1.37749761327178</c:v>
                </c:pt>
                <c:pt idx="1470">
                  <c:v>1.41726980853361</c:v>
                </c:pt>
                <c:pt idx="1471">
                  <c:v>1.45816178414119</c:v>
                </c:pt>
                <c:pt idx="1472">
                  <c:v>1.50020383723436</c:v>
                </c:pt>
                <c:pt idx="1473">
                  <c:v>1.54342697526344</c:v>
                </c:pt>
                <c:pt idx="1474">
                  <c:v>1.5878629652198</c:v>
                </c:pt>
                <c:pt idx="1475">
                  <c:v>1.6335444682068201</c:v>
                </c:pt>
                <c:pt idx="1476">
                  <c:v>1.68050482654911</c:v>
                </c:pt>
                <c:pt idx="1477">
                  <c:v>1.72877832665209</c:v>
                </c:pt>
                <c:pt idx="1478">
                  <c:v>1.77840000679713</c:v>
                </c:pt>
                <c:pt idx="1479">
                  <c:v>1.82940587398591</c:v>
                </c:pt>
                <c:pt idx="1480">
                  <c:v>1.88183273240691</c:v>
                </c:pt>
                <c:pt idx="1481">
                  <c:v>1.93571831214926</c:v>
                </c:pt>
                <c:pt idx="1482">
                  <c:v>1.9911013103178501</c:v>
                </c:pt>
                <c:pt idx="1483">
                  <c:v>2.0480212822575199</c:v>
                </c:pt>
                <c:pt idx="1484">
                  <c:v>2.1065187876230298</c:v>
                </c:pt>
                <c:pt idx="1485">
                  <c:v>2.16663540681445</c:v>
                </c:pt>
                <c:pt idx="1486">
                  <c:v>2.2284136088812101</c:v>
                </c:pt>
                <c:pt idx="1487">
                  <c:v>2.2918969776971601</c:v>
                </c:pt>
                <c:pt idx="1488">
                  <c:v>2.3571300775781099</c:v>
                </c:pt>
                <c:pt idx="1489">
                  <c:v>2.4241587588476801</c:v>
                </c:pt>
                <c:pt idx="1490">
                  <c:v>2.4930294155854198</c:v>
                </c:pt>
                <c:pt idx="1491">
                  <c:v>2.56379004161741</c:v>
                </c:pt>
                <c:pt idx="1492">
                  <c:v>2.6364897760983799</c:v>
                </c:pt>
                <c:pt idx="1493">
                  <c:v>2.7111782487037202</c:v>
                </c:pt>
                <c:pt idx="1494">
                  <c:v>2.7879069954603399</c:v>
                </c:pt>
                <c:pt idx="1495">
                  <c:v>2.8667285891577499</c:v>
                </c:pt>
                <c:pt idx="1496">
                  <c:v>2.9476963979128001</c:v>
                </c:pt>
                <c:pt idx="1497">
                  <c:v>3.0308653680539801</c:v>
                </c:pt>
                <c:pt idx="1498">
                  <c:v>3.11629177364911</c:v>
                </c:pt>
                <c:pt idx="1499">
                  <c:v>3.2040327660167001</c:v>
                </c:pt>
                <c:pt idx="1500">
                  <c:v>3.2941471442594001</c:v>
                </c:pt>
                <c:pt idx="1501">
                  <c:v>3.38669489970603</c:v>
                </c:pt>
                <c:pt idx="1502">
                  <c:v>3.4817373704571799</c:v>
                </c:pt>
                <c:pt idx="1503">
                  <c:v>3.5793371909734502</c:v>
                </c:pt>
                <c:pt idx="1504">
                  <c:v>3.6795586404226901</c:v>
                </c:pt>
                <c:pt idx="1505">
                  <c:v>3.7824667879336999</c:v>
                </c:pt>
                <c:pt idx="1506">
                  <c:v>3.8881288354561701</c:v>
                </c:pt>
                <c:pt idx="1507">
                  <c:v>3.9966130590663198</c:v>
                </c:pt>
                <c:pt idx="1508">
                  <c:v>4.1079891489414004</c:v>
                </c:pt>
                <c:pt idx="1509">
                  <c:v>4.2223287366481603</c:v>
                </c:pt>
                <c:pt idx="1510">
                  <c:v>4.3397043442319898</c:v>
                </c:pt>
                <c:pt idx="1511">
                  <c:v>4.4601904973211202</c:v>
                </c:pt>
                <c:pt idx="1512">
                  <c:v>4.5838628702672999</c:v>
                </c:pt>
                <c:pt idx="1513">
                  <c:v>4.7107993818837803</c:v>
                </c:pt>
                <c:pt idx="1514">
                  <c:v>4.8410787592515296</c:v>
                </c:pt>
                <c:pt idx="1515">
                  <c:v>4.9747818186154902</c:v>
                </c:pt>
                <c:pt idx="1516">
                  <c:v>5.1119911848492503</c:v>
                </c:pt>
                <c:pt idx="1517">
                  <c:v>5.2527906335774004</c:v>
                </c:pt>
                <c:pt idx="1518">
                  <c:v>5.3972657736404202</c:v>
                </c:pt>
                <c:pt idx="1519">
                  <c:v>5.5455043326144597</c:v>
                </c:pt>
                <c:pt idx="1520">
                  <c:v>5.6975953035630003</c:v>
                </c:pt>
                <c:pt idx="1521">
                  <c:v>5.8536297951650402</c:v>
                </c:pt>
                <c:pt idx="1522">
                  <c:v>6.01370017900022</c:v>
                </c:pt>
                <c:pt idx="1523">
                  <c:v>6.1779011117456797</c:v>
                </c:pt>
                <c:pt idx="1524">
                  <c:v>6.3463288638467299</c:v>
                </c:pt>
                <c:pt idx="1525">
                  <c:v>6.5190813979386997</c:v>
                </c:pt>
                <c:pt idx="1526">
                  <c:v>6.6962588078920504</c:v>
                </c:pt>
                <c:pt idx="1527">
                  <c:v>6.8779628302898796</c:v>
                </c:pt>
                <c:pt idx="1528">
                  <c:v>7.0642970910332901</c:v>
                </c:pt>
                <c:pt idx="1529">
                  <c:v>7.2553671603637104</c:v>
                </c:pt>
                <c:pt idx="1530">
                  <c:v>7.4512806018986799</c:v>
                </c:pt>
                <c:pt idx="1531">
                  <c:v>7.6521468367451</c:v>
                </c:pt>
                <c:pt idx="1532">
                  <c:v>7.8580770068190198</c:v>
                </c:pt>
                <c:pt idx="1533">
                  <c:v>8.0691845459550304</c:v>
                </c:pt>
                <c:pt idx="1534">
                  <c:v>8.2855848478641292</c:v>
                </c:pt>
                <c:pt idx="1535">
                  <c:v>8.5073947633426492</c:v>
                </c:pt>
                <c:pt idx="1536">
                  <c:v>8.7347338518315993</c:v>
                </c:pt>
                <c:pt idx="1537">
                  <c:v>8.9677231598681999</c:v>
                </c:pt>
                <c:pt idx="1538">
                  <c:v>9.2064859300318496</c:v>
                </c:pt>
                <c:pt idx="1539">
                  <c:v>9.4511474236193393</c:v>
                </c:pt>
                <c:pt idx="1540">
                  <c:v>9.7018350841469392</c:v>
                </c:pt>
                <c:pt idx="1541">
                  <c:v>9.9586780102146992</c:v>
                </c:pt>
                <c:pt idx="1542">
                  <c:v>10.2218076208572</c:v>
                </c:pt>
                <c:pt idx="1543">
                  <c:v>10.491357285185099</c:v>
                </c:pt>
                <c:pt idx="1544">
                  <c:v>10.767462624881601</c:v>
                </c:pt>
                <c:pt idx="1545">
                  <c:v>11.0502608040092</c:v>
                </c:pt>
                <c:pt idx="1546">
                  <c:v>11.3398918148541</c:v>
                </c:pt>
                <c:pt idx="1547">
                  <c:v>11.636496760980799</c:v>
                </c:pt>
                <c:pt idx="1548">
                  <c:v>11.940219614315</c:v>
                </c:pt>
                <c:pt idx="1549">
                  <c:v>12.251206149055999</c:v>
                </c:pt>
                <c:pt idx="1550">
                  <c:v>12.5696038711051</c:v>
                </c:pt>
                <c:pt idx="1551">
                  <c:v>12.895562741269</c:v>
                </c:pt>
                <c:pt idx="1552">
                  <c:v>13.229234592098299</c:v>
                </c:pt>
                <c:pt idx="1553">
                  <c:v>13.5707733466208</c:v>
                </c:pt>
                <c:pt idx="1554">
                  <c:v>13.920334749391399</c:v>
                </c:pt>
                <c:pt idx="1555">
                  <c:v>14.2780768771081</c:v>
                </c:pt>
                <c:pt idx="1556">
                  <c:v>14.6441595369004</c:v>
                </c:pt>
                <c:pt idx="1557">
                  <c:v>15.0187449071956</c:v>
                </c:pt>
                <c:pt idx="1558">
                  <c:v>15.4019964648956</c:v>
                </c:pt>
                <c:pt idx="1559">
                  <c:v>15.7940803691112</c:v>
                </c:pt>
                <c:pt idx="1560">
                  <c:v>16.195164521436599</c:v>
                </c:pt>
                <c:pt idx="1561">
                  <c:v>16.6054182513573</c:v>
                </c:pt>
                <c:pt idx="1562">
                  <c:v>17.025013634223701</c:v>
                </c:pt>
                <c:pt idx="1563">
                  <c:v>17.454123946139202</c:v>
                </c:pt>
                <c:pt idx="1564">
                  <c:v>17.892925093671298</c:v>
                </c:pt>
                <c:pt idx="1565">
                  <c:v>18.341593201816799</c:v>
                </c:pt>
                <c:pt idx="1566">
                  <c:v>18.800309054451901</c:v>
                </c:pt>
                <c:pt idx="1567">
                  <c:v>19.269251479683799</c:v>
                </c:pt>
                <c:pt idx="1568">
                  <c:v>19.748604611454201</c:v>
                </c:pt>
                <c:pt idx="1569">
                  <c:v>20.238553148948501</c:v>
                </c:pt>
                <c:pt idx="1570">
                  <c:v>20.739280607914701</c:v>
                </c:pt>
                <c:pt idx="1571">
                  <c:v>21.250978694741899</c:v>
                </c:pt>
                <c:pt idx="1572">
                  <c:v>21.773832925127</c:v>
                </c:pt>
                <c:pt idx="1573">
                  <c:v>22.308037455167401</c:v>
                </c:pt>
                <c:pt idx="1574">
                  <c:v>22.853783577121401</c:v>
                </c:pt>
                <c:pt idx="1575">
                  <c:v>23.411264795037098</c:v>
                </c:pt>
                <c:pt idx="1576">
                  <c:v>23.9806763380859</c:v>
                </c:pt>
                <c:pt idx="1577">
                  <c:v>24.562217306236899</c:v>
                </c:pt>
                <c:pt idx="1578">
                  <c:v>25.1560848820444</c:v>
                </c:pt>
                <c:pt idx="1579">
                  <c:v>25.7624804304332</c:v>
                </c:pt>
                <c:pt idx="1580">
                  <c:v>26.381602486923001</c:v>
                </c:pt>
                <c:pt idx="1581">
                  <c:v>27.013655293021301</c:v>
                </c:pt>
                <c:pt idx="1582">
                  <c:v>27.658841805433202</c:v>
                </c:pt>
                <c:pt idx="1583">
                  <c:v>28.317368246979498</c:v>
                </c:pt>
                <c:pt idx="1584">
                  <c:v>28.9894397754396</c:v>
                </c:pt>
                <c:pt idx="1585">
                  <c:v>29.675263688503801</c:v>
                </c:pt>
                <c:pt idx="1586">
                  <c:v>30.3750476030839</c:v>
                </c:pt>
                <c:pt idx="1587">
                  <c:v>31.089002499819301</c:v>
                </c:pt>
                <c:pt idx="1588">
                  <c:v>31.8173372868618</c:v>
                </c:pt>
                <c:pt idx="1589">
                  <c:v>32.560263034509497</c:v>
                </c:pt>
                <c:pt idx="1590">
                  <c:v>33.317992304132801</c:v>
                </c:pt>
                <c:pt idx="1591">
                  <c:v>34.090738494061398</c:v>
                </c:pt>
                <c:pt idx="1592">
                  <c:v>34.878714067174599</c:v>
                </c:pt>
                <c:pt idx="1593">
                  <c:v>35.682133365265898</c:v>
                </c:pt>
                <c:pt idx="1594">
                  <c:v>36.501211892811597</c:v>
                </c:pt>
                <c:pt idx="1595">
                  <c:v>37.336164520382901</c:v>
                </c:pt>
                <c:pt idx="1596">
                  <c:v>38.187208135730501</c:v>
                </c:pt>
                <c:pt idx="1597">
                  <c:v>39.0545587190392</c:v>
                </c:pt>
                <c:pt idx="1598">
                  <c:v>39.93843390947</c:v>
                </c:pt>
                <c:pt idx="1599">
                  <c:v>40.839051169332102</c:v>
                </c:pt>
                <c:pt idx="1600">
                  <c:v>41.756627085691797</c:v>
                </c:pt>
                <c:pt idx="1601">
                  <c:v>42.691381848529602</c:v>
                </c:pt>
                <c:pt idx="1602">
                  <c:v>43.643531182877801</c:v>
                </c:pt>
                <c:pt idx="1603">
                  <c:v>44.613295915666697</c:v>
                </c:pt>
                <c:pt idx="1604">
                  <c:v>45.600893953498399</c:v>
                </c:pt>
                <c:pt idx="1605">
                  <c:v>46.606543599105997</c:v>
                </c:pt>
                <c:pt idx="1606">
                  <c:v>47.630464675625902</c:v>
                </c:pt>
                <c:pt idx="1607">
                  <c:v>48.672875702942903</c:v>
                </c:pt>
                <c:pt idx="1608">
                  <c:v>49.733995041809202</c:v>
                </c:pt>
                <c:pt idx="1609">
                  <c:v>50.814041933931797</c:v>
                </c:pt>
                <c:pt idx="1610">
                  <c:v>51.9132346624652</c:v>
                </c:pt>
                <c:pt idx="1611">
                  <c:v>53.031792476475196</c:v>
                </c:pt>
                <c:pt idx="1612">
                  <c:v>54.169931929436103</c:v>
                </c:pt>
                <c:pt idx="1613">
                  <c:v>55.327873271837298</c:v>
                </c:pt>
                <c:pt idx="1614">
                  <c:v>56.505832252334997</c:v>
                </c:pt>
                <c:pt idx="1615">
                  <c:v>57.704027281472399</c:v>
                </c:pt>
                <c:pt idx="1616">
                  <c:v>58.922674875538299</c:v>
                </c:pt>
                <c:pt idx="1617">
                  <c:v>60.161992190793299</c:v>
                </c:pt>
                <c:pt idx="1618">
                  <c:v>61.422195156645799</c:v>
                </c:pt>
                <c:pt idx="1619">
                  <c:v>62.703499198044597</c:v>
                </c:pt>
                <c:pt idx="1620">
                  <c:v>64.006119874314706</c:v>
                </c:pt>
                <c:pt idx="1621">
                  <c:v>65.330272634117094</c:v>
                </c:pt>
                <c:pt idx="1622">
                  <c:v>66.676170180553697</c:v>
                </c:pt>
                <c:pt idx="1623">
                  <c:v>68.044026271454101</c:v>
                </c:pt>
                <c:pt idx="1624">
                  <c:v>69.434055331931106</c:v>
                </c:pt>
                <c:pt idx="1625">
                  <c:v>70.846468259650607</c:v>
                </c:pt>
                <c:pt idx="1626">
                  <c:v>72.281477539017999</c:v>
                </c:pt>
                <c:pt idx="1627">
                  <c:v>73.739293775594305</c:v>
                </c:pt>
                <c:pt idx="1628">
                  <c:v>75.2201275830908</c:v>
                </c:pt>
                <c:pt idx="1629">
                  <c:v>76.724188408613799</c:v>
                </c:pt>
                <c:pt idx="1630">
                  <c:v>78.2516855471128</c:v>
                </c:pt>
                <c:pt idx="1631">
                  <c:v>79.802826244896295</c:v>
                </c:pt>
                <c:pt idx="1632">
                  <c:v>81.377819434710503</c:v>
                </c:pt>
                <c:pt idx="1633">
                  <c:v>82.976870981430096</c:v>
                </c:pt>
                <c:pt idx="1634">
                  <c:v>84.600186647601205</c:v>
                </c:pt>
                <c:pt idx="1635">
                  <c:v>86.247972139375804</c:v>
                </c:pt>
                <c:pt idx="1636">
                  <c:v>87.920431813189595</c:v>
                </c:pt>
                <c:pt idx="1637">
                  <c:v>89.617769374718193</c:v>
                </c:pt>
                <c:pt idx="1638">
                  <c:v>91.340187222870995</c:v>
                </c:pt>
                <c:pt idx="1639">
                  <c:v>93.087887054457298</c:v>
                </c:pt>
                <c:pt idx="1640">
                  <c:v>94.861071598226403</c:v>
                </c:pt>
                <c:pt idx="1641">
                  <c:v>96.659940145028401</c:v>
                </c:pt>
                <c:pt idx="1642">
                  <c:v>98.484690357341705</c:v>
                </c:pt>
                <c:pt idx="1643">
                  <c:v>100.335529197399</c:v>
                </c:pt>
                <c:pt idx="1644">
                  <c:v>102.212647268956</c:v>
                </c:pt>
                <c:pt idx="1645">
                  <c:v>104.116237787556</c:v>
                </c:pt>
                <c:pt idx="1646">
                  <c:v>106.04651156797</c:v>
                </c:pt>
                <c:pt idx="1647">
                  <c:v>108.00365043592301</c:v>
                </c:pt>
                <c:pt idx="1648">
                  <c:v>109.987856351343</c:v>
                </c:pt>
                <c:pt idx="1649">
                  <c:v>111.999321851019</c:v>
                </c:pt>
                <c:pt idx="1650">
                  <c:v>114.038239630619</c:v>
                </c:pt>
                <c:pt idx="1651">
                  <c:v>116.10480607374799</c:v>
                </c:pt>
                <c:pt idx="1652">
                  <c:v>118.19920424461699</c:v>
                </c:pt>
                <c:pt idx="1653">
                  <c:v>120.321638012688</c:v>
                </c:pt>
                <c:pt idx="1654">
                  <c:v>122.472289755768</c:v>
                </c:pt>
                <c:pt idx="1655">
                  <c:v>124.651349171867</c:v>
                </c:pt>
                <c:pt idx="1656">
                  <c:v>126.85900158968499</c:v>
                </c:pt>
                <c:pt idx="1657">
                  <c:v>129.095445150888</c:v>
                </c:pt>
                <c:pt idx="1658">
                  <c:v>131.36086069358001</c:v>
                </c:pt>
                <c:pt idx="1659">
                  <c:v>133.65543828454901</c:v>
                </c:pt>
                <c:pt idx="1660">
                  <c:v>135.979361482191</c:v>
                </c:pt>
                <c:pt idx="1661">
                  <c:v>138.33281040621799</c:v>
                </c:pt>
                <c:pt idx="1662">
                  <c:v>140.71598147471499</c:v>
                </c:pt>
                <c:pt idx="1663">
                  <c:v>143.12904657354201</c:v>
                </c:pt>
                <c:pt idx="1664">
                  <c:v>145.57219432077699</c:v>
                </c:pt>
                <c:pt idx="1665">
                  <c:v>148.045606592604</c:v>
                </c:pt>
                <c:pt idx="1666">
                  <c:v>150.54946510066301</c:v>
                </c:pt>
                <c:pt idx="1667">
                  <c:v>153.083949465258</c:v>
                </c:pt>
                <c:pt idx="1668">
                  <c:v>155.64924308233199</c:v>
                </c:pt>
                <c:pt idx="1669">
                  <c:v>158.24551576820201</c:v>
                </c:pt>
                <c:pt idx="1670">
                  <c:v>160.87295615510499</c:v>
                </c:pt>
                <c:pt idx="1671">
                  <c:v>163.53173537448501</c:v>
                </c:pt>
                <c:pt idx="1672">
                  <c:v>166.22203143651001</c:v>
                </c:pt>
                <c:pt idx="1673">
                  <c:v>168.944023041234</c:v>
                </c:pt>
                <c:pt idx="1674">
                  <c:v>171.697880517697</c:v>
                </c:pt>
                <c:pt idx="1675">
                  <c:v>174.483781274189</c:v>
                </c:pt>
                <c:pt idx="1676">
                  <c:v>177.30189706027099</c:v>
                </c:pt>
                <c:pt idx="1677">
                  <c:v>180.15240200878</c:v>
                </c:pt>
                <c:pt idx="1678">
                  <c:v>183.03546061248099</c:v>
                </c:pt>
                <c:pt idx="1679">
                  <c:v>185.951251387128</c:v>
                </c:pt>
                <c:pt idx="1680">
                  <c:v>188.899938714972</c:v>
                </c:pt>
                <c:pt idx="1681">
                  <c:v>191.88169291026401</c:v>
                </c:pt>
                <c:pt idx="1682">
                  <c:v>194.89668140627001</c:v>
                </c:pt>
                <c:pt idx="1683">
                  <c:v>197.94506662464499</c:v>
                </c:pt>
                <c:pt idx="1684">
                  <c:v>201.02701542646199</c:v>
                </c:pt>
                <c:pt idx="1685">
                  <c:v>204.14269066042201</c:v>
                </c:pt>
                <c:pt idx="1686">
                  <c:v>207.29225179137401</c:v>
                </c:pt>
                <c:pt idx="1687">
                  <c:v>210.475866170757</c:v>
                </c:pt>
                <c:pt idx="1688">
                  <c:v>213.69368725335099</c:v>
                </c:pt>
                <c:pt idx="1689">
                  <c:v>216.945876634732</c:v>
                </c:pt>
                <c:pt idx="1690">
                  <c:v>220.23258542605001</c:v>
                </c:pt>
                <c:pt idx="1691">
                  <c:v>223.55397503383901</c:v>
                </c:pt>
                <c:pt idx="1692">
                  <c:v>226.910193939804</c:v>
                </c:pt>
                <c:pt idx="1693">
                  <c:v>230.30139538595799</c:v>
                </c:pt>
                <c:pt idx="1694">
                  <c:v>233.727729472514</c:v>
                </c:pt>
                <c:pt idx="1695">
                  <c:v>237.18934296867801</c:v>
                </c:pt>
                <c:pt idx="1696">
                  <c:v>240.68638132930701</c:v>
                </c:pt>
                <c:pt idx="1697">
                  <c:v>244.21898817979201</c:v>
                </c:pt>
                <c:pt idx="1698">
                  <c:v>247.78730911727001</c:v>
                </c:pt>
                <c:pt idx="1699">
                  <c:v>251.391480052693</c:v>
                </c:pt>
                <c:pt idx="1700">
                  <c:v>255.03163770782501</c:v>
                </c:pt>
                <c:pt idx="1701">
                  <c:v>258.70792063276099</c:v>
                </c:pt>
                <c:pt idx="1702">
                  <c:v>262.420457944041</c:v>
                </c:pt>
                <c:pt idx="1703">
                  <c:v>266.16938289600898</c:v>
                </c:pt>
                <c:pt idx="1704">
                  <c:v>269.954821639258</c:v>
                </c:pt>
                <c:pt idx="1705">
                  <c:v>273.77690019576897</c:v>
                </c:pt>
                <c:pt idx="1706">
                  <c:v>277.63573756396897</c:v>
                </c:pt>
                <c:pt idx="1707">
                  <c:v>281.53145405786199</c:v>
                </c:pt>
                <c:pt idx="1708">
                  <c:v>285.46416789794802</c:v>
                </c:pt>
                <c:pt idx="1709">
                  <c:v>289.43399034474697</c:v>
                </c:pt>
                <c:pt idx="1710">
                  <c:v>293.44103155738298</c:v>
                </c:pt>
                <c:pt idx="1711">
                  <c:v>297.48539897303601</c:v>
                </c:pt>
                <c:pt idx="1712">
                  <c:v>301.567192491068</c:v>
                </c:pt>
                <c:pt idx="1713">
                  <c:v>305.68651457915797</c:v>
                </c:pt>
                <c:pt idx="1714">
                  <c:v>309.843460201337</c:v>
                </c:pt>
                <c:pt idx="1715">
                  <c:v>314.03812169213199</c:v>
                </c:pt>
                <c:pt idx="1716">
                  <c:v>318.27058691753098</c:v>
                </c:pt>
                <c:pt idx="1717">
                  <c:v>322.540939024078</c:v>
                </c:pt>
                <c:pt idx="1718">
                  <c:v>326.84925611411802</c:v>
                </c:pt>
                <c:pt idx="1719">
                  <c:v>331.19562642557099</c:v>
                </c:pt>
                <c:pt idx="1720">
                  <c:v>335.580107459766</c:v>
                </c:pt>
                <c:pt idx="1721">
                  <c:v>340.00276464859797</c:v>
                </c:pt>
                <c:pt idx="1722">
                  <c:v>344.46366671054301</c:v>
                </c:pt>
                <c:pt idx="1723">
                  <c:v>348.96286838667697</c:v>
                </c:pt>
                <c:pt idx="1724">
                  <c:v>353.50043337551898</c:v>
                </c:pt>
                <c:pt idx="1725">
                  <c:v>358.076392012057</c:v>
                </c:pt>
                <c:pt idx="1726">
                  <c:v>362.69078947822601</c:v>
                </c:pt>
                <c:pt idx="1727">
                  <c:v>367.343680211947</c:v>
                </c:pt>
                <c:pt idx="1728">
                  <c:v>372.03507604666999</c:v>
                </c:pt>
                <c:pt idx="1729">
                  <c:v>376.765015077702</c:v>
                </c:pt>
                <c:pt idx="1730">
                  <c:v>381.53350998019999</c:v>
                </c:pt>
                <c:pt idx="1731">
                  <c:v>386.34057924331103</c:v>
                </c:pt>
                <c:pt idx="1732">
                  <c:v>391.18624226783299</c:v>
                </c:pt>
                <c:pt idx="1733">
                  <c:v>396.070483465824</c:v>
                </c:pt>
                <c:pt idx="1734">
                  <c:v>400.99330283792801</c:v>
                </c:pt>
                <c:pt idx="1735">
                  <c:v>405.95469990249597</c:v>
                </c:pt>
                <c:pt idx="1736">
                  <c:v>410.95465943749599</c:v>
                </c:pt>
                <c:pt idx="1737">
                  <c:v>415.99314851422201</c:v>
                </c:pt>
                <c:pt idx="1738">
                  <c:v>421.07015137817802</c:v>
                </c:pt>
                <c:pt idx="1739">
                  <c:v>426.18561713211199</c:v>
                </c:pt>
                <c:pt idx="1740">
                  <c:v>431.33951270214902</c:v>
                </c:pt>
                <c:pt idx="1741">
                  <c:v>436.53178115630902</c:v>
                </c:pt>
                <c:pt idx="1742">
                  <c:v>441.76238243451002</c:v>
                </c:pt>
                <c:pt idx="1743">
                  <c:v>447.03122802594999</c:v>
                </c:pt>
                <c:pt idx="1744">
                  <c:v>452.33826342995599</c:v>
                </c:pt>
                <c:pt idx="1745">
                  <c:v>457.68340351242398</c:v>
                </c:pt>
                <c:pt idx="1746">
                  <c:v>463.06656227219798</c:v>
                </c:pt>
                <c:pt idx="1747">
                  <c:v>468.48764036052802</c:v>
                </c:pt>
                <c:pt idx="1748">
                  <c:v>473.94654403939802</c:v>
                </c:pt>
                <c:pt idx="1749">
                  <c:v>479.443164910154</c:v>
                </c:pt>
                <c:pt idx="1750">
                  <c:v>484.97736930931802</c:v>
                </c:pt>
                <c:pt idx="1751">
                  <c:v>490.54904494957498</c:v>
                </c:pt>
                <c:pt idx="1752">
                  <c:v>496.1580524652</c:v>
                </c:pt>
                <c:pt idx="1753">
                  <c:v>501.804249912768</c:v>
                </c:pt>
                <c:pt idx="1754">
                  <c:v>507.48748786317799</c:v>
                </c:pt>
                <c:pt idx="1755">
                  <c:v>513.20759862713999</c:v>
                </c:pt>
                <c:pt idx="1756">
                  <c:v>518.96441791356494</c:v>
                </c:pt>
                <c:pt idx="1757">
                  <c:v>524.75776699541098</c:v>
                </c:pt>
                <c:pt idx="1758">
                  <c:v>530.58746677599595</c:v>
                </c:pt>
                <c:pt idx="1759">
                  <c:v>536.45331505341903</c:v>
                </c:pt>
                <c:pt idx="1760">
                  <c:v>542.355106357865</c:v>
                </c:pt>
                <c:pt idx="1761">
                  <c:v>548.29263241861702</c:v>
                </c:pt>
                <c:pt idx="1762">
                  <c:v>554.265666204029</c:v>
                </c:pt>
                <c:pt idx="1763">
                  <c:v>560.27398488429696</c:v>
                </c:pt>
                <c:pt idx="1764">
                  <c:v>566.31734322574005</c:v>
                </c:pt>
                <c:pt idx="1765">
                  <c:v>572.395485643641</c:v>
                </c:pt>
                <c:pt idx="1766">
                  <c:v>578.50816631068301</c:v>
                </c:pt>
                <c:pt idx="1767">
                  <c:v>584.65510411615401</c:v>
                </c:pt>
                <c:pt idx="1768">
                  <c:v>590.83603243310802</c:v>
                </c:pt>
                <c:pt idx="1769">
                  <c:v>597.05065530640695</c:v>
                </c:pt>
                <c:pt idx="1770">
                  <c:v>603.29868070847203</c:v>
                </c:pt>
                <c:pt idx="1771">
                  <c:v>609.57980566815104</c:v>
                </c:pt>
                <c:pt idx="1772">
                  <c:v>615.89370753514197</c:v>
                </c:pt>
                <c:pt idx="1773">
                  <c:v>622.24006528239499</c:v>
                </c:pt>
                <c:pt idx="1774">
                  <c:v>628.61854142352195</c:v>
                </c:pt>
                <c:pt idx="1775">
                  <c:v>635.02879775735096</c:v>
                </c:pt>
                <c:pt idx="1776">
                  <c:v>641.470478087228</c:v>
                </c:pt>
                <c:pt idx="1777">
                  <c:v>647.943219420947</c:v>
                </c:pt>
                <c:pt idx="1778">
                  <c:v>654.44664688872103</c:v>
                </c:pt>
                <c:pt idx="1779">
                  <c:v>660.98038346369503</c:v>
                </c:pt>
                <c:pt idx="1780">
                  <c:v>667.54403388072296</c:v>
                </c:pt>
                <c:pt idx="1781">
                  <c:v>674.13719776845198</c:v>
                </c:pt>
                <c:pt idx="1782">
                  <c:v>680.75946430556405</c:v>
                </c:pt>
                <c:pt idx="1783">
                  <c:v>687.41041713231095</c:v>
                </c:pt>
                <c:pt idx="1784">
                  <c:v>694.08962276126101</c:v>
                </c:pt>
                <c:pt idx="1785">
                  <c:v>700.796648008023</c:v>
                </c:pt>
                <c:pt idx="1786">
                  <c:v>707.53104204197405</c:v>
                </c:pt>
                <c:pt idx="1787">
                  <c:v>714.29234989550002</c:v>
                </c:pt>
                <c:pt idx="1788">
                  <c:v>721.08010411671205</c:v>
                </c:pt>
                <c:pt idx="1789">
                  <c:v>727.89383126361804</c:v>
                </c:pt>
                <c:pt idx="1790">
                  <c:v>734.73304927112599</c:v>
                </c:pt>
                <c:pt idx="1791">
                  <c:v>741.59726245691695</c:v>
                </c:pt>
                <c:pt idx="1792">
                  <c:v>748.48597495257695</c:v>
                </c:pt>
                <c:pt idx="1793">
                  <c:v>755.39866980194802</c:v>
                </c:pt>
                <c:pt idx="1794">
                  <c:v>762.33483688763999</c:v>
                </c:pt>
                <c:pt idx="1795">
                  <c:v>769.29394486520005</c:v>
                </c:pt>
                <c:pt idx="1796">
                  <c:v>776.27546976665496</c:v>
                </c:pt>
                <c:pt idx="1797">
                  <c:v>783.27883457403902</c:v>
                </c:pt>
                <c:pt idx="1798">
                  <c:v>790.30353348073402</c:v>
                </c:pt>
                <c:pt idx="1799">
                  <c:v>797.34897748024196</c:v>
                </c:pt>
                <c:pt idx="1800">
                  <c:v>804.41460159188205</c:v>
                </c:pt>
                <c:pt idx="1801">
                  <c:v>811.49985580112696</c:v>
                </c:pt>
                <c:pt idx="1802">
                  <c:v>818.60411922408798</c:v>
                </c:pt>
                <c:pt idx="1803">
                  <c:v>825.72685467705605</c:v>
                </c:pt>
                <c:pt idx="1804">
                  <c:v>832.867407617857</c:v>
                </c:pt>
                <c:pt idx="1805">
                  <c:v>840.02521251578401</c:v>
                </c:pt>
                <c:pt idx="1806">
                  <c:v>847.19965328006595</c:v>
                </c:pt>
                <c:pt idx="1807">
                  <c:v>854.39011465929696</c:v>
                </c:pt>
                <c:pt idx="1808">
                  <c:v>861.595959695543</c:v>
                </c:pt>
                <c:pt idx="1809">
                  <c:v>868.81657479349997</c:v>
                </c:pt>
                <c:pt idx="1810">
                  <c:v>876.051313896637</c:v>
                </c:pt>
                <c:pt idx="1811">
                  <c:v>883.29955752441401</c:v>
                </c:pt>
                <c:pt idx="1812">
                  <c:v>890.56062957097095</c:v>
                </c:pt>
                <c:pt idx="1813">
                  <c:v>897.83388505751805</c:v>
                </c:pt>
                <c:pt idx="1814">
                  <c:v>905.11867230870905</c:v>
                </c:pt>
                <c:pt idx="1815">
                  <c:v>912.41434151781198</c:v>
                </c:pt>
                <c:pt idx="1816">
                  <c:v>919.72021229033703</c:v>
                </c:pt>
                <c:pt idx="1817">
                  <c:v>927.03559761772397</c:v>
                </c:pt>
                <c:pt idx="1818">
                  <c:v>934.35986129605305</c:v>
                </c:pt>
                <c:pt idx="1819">
                  <c:v>941.69228436142203</c:v>
                </c:pt>
                <c:pt idx="1820">
                  <c:v>949.03221158479903</c:v>
                </c:pt>
                <c:pt idx="1821">
                  <c:v>956.378934461923</c:v>
                </c:pt>
                <c:pt idx="1822">
                  <c:v>963.73177043808596</c:v>
                </c:pt>
                <c:pt idx="1823">
                  <c:v>971.09003224889898</c:v>
                </c:pt>
                <c:pt idx="1824">
                  <c:v>978.45302294522696</c:v>
                </c:pt>
                <c:pt idx="1825">
                  <c:v>985.820041829709</c:v>
                </c:pt>
                <c:pt idx="1826">
                  <c:v>993.19037949183996</c:v>
                </c:pt>
                <c:pt idx="1827">
                  <c:v>1000.56333274156</c:v>
                </c:pt>
                <c:pt idx="1828">
                  <c:v>1007.93820762622</c:v>
                </c:pt>
                <c:pt idx="1829">
                  <c:v>1015.31429465653</c:v>
                </c:pt>
                <c:pt idx="1830">
                  <c:v>1022.69088312112</c:v>
                </c:pt>
                <c:pt idx="1831">
                  <c:v>1030.06727295669</c:v>
                </c:pt>
                <c:pt idx="1832">
                  <c:v>1037.44273496502</c:v>
                </c:pt>
                <c:pt idx="1833">
                  <c:v>1044.8165737786001</c:v>
                </c:pt>
                <c:pt idx="1834">
                  <c:v>1052.1880790379601</c:v>
                </c:pt>
                <c:pt idx="1835">
                  <c:v>1059.55653739326</c:v>
                </c:pt>
                <c:pt idx="1836">
                  <c:v>1066.92124245223</c:v>
                </c:pt>
                <c:pt idx="1837">
                  <c:v>1074.28148162561</c:v>
                </c:pt>
                <c:pt idx="1838">
                  <c:v>1081.6365526222701</c:v>
                </c:pt>
                <c:pt idx="1839">
                  <c:v>1088.9857436358</c:v>
                </c:pt>
                <c:pt idx="1840">
                  <c:v>1096.3283427260301</c:v>
                </c:pt>
                <c:pt idx="1841">
                  <c:v>1103.6636580695299</c:v>
                </c:pt>
                <c:pt idx="1842">
                  <c:v>1110.9909858380099</c:v>
                </c:pt>
                <c:pt idx="1843">
                  <c:v>1118.30962479655</c:v>
                </c:pt>
                <c:pt idx="1844">
                  <c:v>1125.61887690055</c:v>
                </c:pt>
                <c:pt idx="1845">
                  <c:v>1132.9180476701299</c:v>
                </c:pt>
                <c:pt idx="1846">
                  <c:v>1140.20645173859</c:v>
                </c:pt>
                <c:pt idx="1847">
                  <c:v>1147.48339646861</c:v>
                </c:pt>
                <c:pt idx="1848">
                  <c:v>1154.7481986200301</c:v>
                </c:pt>
                <c:pt idx="1849">
                  <c:v>1162.0001784491001</c:v>
                </c:pt>
                <c:pt idx="1850">
                  <c:v>1169.23865943947</c:v>
                </c:pt>
                <c:pt idx="1851">
                  <c:v>1176.4629725560901</c:v>
                </c:pt>
                <c:pt idx="1852">
                  <c:v>1183.6724507337401</c:v>
                </c:pt>
                <c:pt idx="1853">
                  <c:v>1190.86642424602</c:v>
                </c:pt>
                <c:pt idx="1854">
                  <c:v>1198.04424599047</c:v>
                </c:pt>
                <c:pt idx="1855">
                  <c:v>1205.20525963305</c:v>
                </c:pt>
                <c:pt idx="1856">
                  <c:v>1212.3488163163499</c:v>
                </c:pt>
                <c:pt idx="1857">
                  <c:v>1219.47428074557</c:v>
                </c:pt>
                <c:pt idx="1858">
                  <c:v>1226.5810140439601</c:v>
                </c:pt>
                <c:pt idx="1859">
                  <c:v>1233.6683950312699</c:v>
                </c:pt>
                <c:pt idx="1860">
                  <c:v>1240.7357929438899</c:v>
                </c:pt>
                <c:pt idx="1861">
                  <c:v>1247.7825981292499</c:v>
                </c:pt>
                <c:pt idx="1862">
                  <c:v>1254.80820526763</c:v>
                </c:pt>
                <c:pt idx="1863">
                  <c:v>1261.8120057068199</c:v>
                </c:pt>
                <c:pt idx="1864">
                  <c:v>1268.7934112236001</c:v>
                </c:pt>
                <c:pt idx="1865">
                  <c:v>1275.7518354608601</c:v>
                </c:pt>
                <c:pt idx="1866">
                  <c:v>1282.68669551631</c:v>
                </c:pt>
                <c:pt idx="1867">
                  <c:v>1289.5974267742699</c:v>
                </c:pt>
                <c:pt idx="1868">
                  <c:v>1296.48346062223</c:v>
                </c:pt>
                <c:pt idx="1869">
                  <c:v>1303.3442469173101</c:v>
                </c:pt>
                <c:pt idx="1870">
                  <c:v>1310.1792401565999</c:v>
                </c:pt>
                <c:pt idx="1871">
                  <c:v>1316.98789759993</c:v>
                </c:pt>
                <c:pt idx="1872">
                  <c:v>1323.76969607518</c:v>
                </c:pt>
                <c:pt idx="1873">
                  <c:v>1330.5241121177801</c:v>
                </c:pt>
                <c:pt idx="1874">
                  <c:v>1337.2506422444301</c:v>
                </c:pt>
                <c:pt idx="1875">
                  <c:v>1343.9487715068201</c:v>
                </c:pt>
                <c:pt idx="1876">
                  <c:v>1350.61800416198</c:v>
                </c:pt>
                <c:pt idx="1877">
                  <c:v>1357.25786322201</c:v>
                </c:pt>
                <c:pt idx="1878">
                  <c:v>1363.8679028941399</c:v>
                </c:pt>
                <c:pt idx="1879">
                  <c:v>1370.4476097601801</c:v>
                </c:pt>
                <c:pt idx="1880">
                  <c:v>1376.9965505232101</c:v>
                </c:pt>
                <c:pt idx="1881">
                  <c:v>1383.51430535192</c:v>
                </c:pt>
                <c:pt idx="1882">
                  <c:v>1390.00039718224</c:v>
                </c:pt>
                <c:pt idx="1883">
                  <c:v>1396.4544241041001</c:v>
                </c:pt>
                <c:pt idx="1884">
                  <c:v>1402.87596811349</c:v>
                </c:pt>
                <c:pt idx="1885">
                  <c:v>1409.2646093860501</c:v>
                </c:pt>
                <c:pt idx="1886">
                  <c:v>1415.61998044099</c:v>
                </c:pt>
                <c:pt idx="1887">
                  <c:v>1421.94167242041</c:v>
                </c:pt>
                <c:pt idx="1888">
                  <c:v>1428.2293315453901</c:v>
                </c:pt>
                <c:pt idx="1889">
                  <c:v>1434.4825706482</c:v>
                </c:pt>
                <c:pt idx="1890">
                  <c:v>1440.7010581050299</c:v>
                </c:pt>
                <c:pt idx="1891">
                  <c:v>1446.8844345266</c:v>
                </c:pt>
                <c:pt idx="1892">
                  <c:v>1453.03237195162</c:v>
                </c:pt>
                <c:pt idx="1893">
                  <c:v>1459.1445438032099</c:v>
                </c:pt>
                <c:pt idx="1894">
                  <c:v>1465.2206433108199</c:v>
                </c:pt>
                <c:pt idx="1895">
                  <c:v>1471.2603672078801</c:v>
                </c:pt>
                <c:pt idx="1896">
                  <c:v>1477.2634224195899</c:v>
                </c:pt>
                <c:pt idx="1897">
                  <c:v>1483.2295313285399</c:v>
                </c:pt>
                <c:pt idx="1898">
                  <c:v>1489.1584173179899</c:v>
                </c:pt>
                <c:pt idx="1899">
                  <c:v>1495.0498198868499</c:v>
                </c:pt>
                <c:pt idx="1900">
                  <c:v>1500.90349799354</c:v>
                </c:pt>
                <c:pt idx="1901">
                  <c:v>1506.7192075845801</c:v>
                </c:pt>
                <c:pt idx="1902">
                  <c:v>1512.4967155765901</c:v>
                </c:pt>
                <c:pt idx="1903">
                  <c:v>1518.23580325432</c:v>
                </c:pt>
                <c:pt idx="1904">
                  <c:v>1523.93626136479</c:v>
                </c:pt>
                <c:pt idx="1905">
                  <c:v>1529.5978932098899</c:v>
                </c:pt>
                <c:pt idx="1906">
                  <c:v>1535.2205169461399</c:v>
                </c:pt>
                <c:pt idx="1907">
                  <c:v>1540.80394060001</c:v>
                </c:pt>
                <c:pt idx="1908">
                  <c:v>1546.347999952</c:v>
                </c:pt>
                <c:pt idx="1909">
                  <c:v>1551.8525390344601</c:v>
                </c:pt>
                <c:pt idx="1910">
                  <c:v>1557.3174003419001</c:v>
                </c:pt>
                <c:pt idx="1911">
                  <c:v>1562.74245721021</c:v>
                </c:pt>
                <c:pt idx="1912">
                  <c:v>1568.12756737824</c:v>
                </c:pt>
                <c:pt idx="1913">
                  <c:v>1573.4726213261999</c:v>
                </c:pt>
                <c:pt idx="1914">
                  <c:v>1578.77749832889</c:v>
                </c:pt>
                <c:pt idx="1915">
                  <c:v>1584.0421007170901</c:v>
                </c:pt>
                <c:pt idx="1916">
                  <c:v>1589.26633329488</c:v>
                </c:pt>
                <c:pt idx="1917">
                  <c:v>1594.4501189570999</c:v>
                </c:pt>
                <c:pt idx="1918">
                  <c:v>1599.59337996572</c:v>
                </c:pt>
                <c:pt idx="1919">
                  <c:v>1604.69604429838</c:v>
                </c:pt>
                <c:pt idx="1920">
                  <c:v>1609.7580629163101</c:v>
                </c:pt>
                <c:pt idx="1921">
                  <c:v>1614.7793876727201</c:v>
                </c:pt>
                <c:pt idx="1922">
                  <c:v>1619.7599764669201</c:v>
                </c:pt>
                <c:pt idx="1923">
                  <c:v>1624.6997936180901</c:v>
                </c:pt>
                <c:pt idx="1924">
                  <c:v>1629.5988241237401</c:v>
                </c:pt>
                <c:pt idx="1925">
                  <c:v>1634.4570474279701</c:v>
                </c:pt>
                <c:pt idx="1926">
                  <c:v>1639.27445899895</c:v>
                </c:pt>
                <c:pt idx="1927">
                  <c:v>1644.05105900797</c:v>
                </c:pt>
                <c:pt idx="1928">
                  <c:v>1648.7868583296499</c:v>
                </c:pt>
                <c:pt idx="1929">
                  <c:v>1653.48186571519</c:v>
                </c:pt>
                <c:pt idx="1930">
                  <c:v>1658.13611394948</c:v>
                </c:pt>
                <c:pt idx="1931">
                  <c:v>1662.7496264516101</c:v>
                </c:pt>
                <c:pt idx="1932">
                  <c:v>1667.32244521797</c:v>
                </c:pt>
                <c:pt idx="1933">
                  <c:v>1671.8546128718599</c:v>
                </c:pt>
                <c:pt idx="1934">
                  <c:v>1676.3461847199001</c:v>
                </c:pt>
                <c:pt idx="1935">
                  <c:v>1680.7972127712501</c:v>
                </c:pt>
                <c:pt idx="1936">
                  <c:v>1685.20776632106</c:v>
                </c:pt>
                <c:pt idx="1937">
                  <c:v>1689.57791600716</c:v>
                </c:pt>
                <c:pt idx="1938">
                  <c:v>1693.90773752272</c:v>
                </c:pt>
                <c:pt idx="1939">
                  <c:v>1698.1973144543699</c:v>
                </c:pt>
                <c:pt idx="1940">
                  <c:v>1702.4467384736899</c:v>
                </c:pt>
                <c:pt idx="1941">
                  <c:v>1706.6561020465999</c:v>
                </c:pt>
                <c:pt idx="1942">
                  <c:v>1710.8255048847</c:v>
                </c:pt>
                <c:pt idx="1943">
                  <c:v>1714.9550555270901</c:v>
                </c:pt>
                <c:pt idx="1944">
                  <c:v>1719.04486432006</c:v>
                </c:pt>
                <c:pt idx="1945">
                  <c:v>1723.0950455886</c:v>
                </c:pt>
                <c:pt idx="1946">
                  <c:v>1727.10572223964</c:v>
                </c:pt>
                <c:pt idx="1947">
                  <c:v>1731.07702059393</c:v>
                </c:pt>
                <c:pt idx="1948">
                  <c:v>1735.0090689775</c:v>
                </c:pt>
                <c:pt idx="1949">
                  <c:v>1738.90200449695</c:v>
                </c:pt>
                <c:pt idx="1950">
                  <c:v>1742.75595908523</c:v>
                </c:pt>
                <c:pt idx="1951">
                  <c:v>1746.57109139005</c:v>
                </c:pt>
                <c:pt idx="1952">
                  <c:v>1750.3475396272599</c:v>
                </c:pt>
                <c:pt idx="1953">
                  <c:v>1754.0854548505299</c:v>
                </c:pt>
                <c:pt idx="1954">
                  <c:v>1757.7849867180801</c:v>
                </c:pt>
                <c:pt idx="1955">
                  <c:v>1761.4463129081</c:v>
                </c:pt>
                <c:pt idx="1956">
                  <c:v>1765.06957157993</c:v>
                </c:pt>
                <c:pt idx="1957">
                  <c:v>1768.6549340146501</c:v>
                </c:pt>
                <c:pt idx="1958">
                  <c:v>1772.20257788969</c:v>
                </c:pt>
                <c:pt idx="1959">
                  <c:v>1775.7126749633301</c:v>
                </c:pt>
                <c:pt idx="1960">
                  <c:v>1779.1853814973001</c:v>
                </c:pt>
                <c:pt idx="1961">
                  <c:v>1782.6208964039899</c:v>
                </c:pt>
                <c:pt idx="1962">
                  <c:v>1786.01938036248</c:v>
                </c:pt>
                <c:pt idx="1963">
                  <c:v>1789.38102122642</c:v>
                </c:pt>
                <c:pt idx="1964">
                  <c:v>1792.70601234113</c:v>
                </c:pt>
                <c:pt idx="1965">
                  <c:v>1795.9945214976799</c:v>
                </c:pt>
                <c:pt idx="1966">
                  <c:v>1799.2467470878801</c:v>
                </c:pt>
                <c:pt idx="1967">
                  <c:v>1802.4628782009599</c:v>
                </c:pt>
                <c:pt idx="1968">
                  <c:v>1805.64310037021</c:v>
                </c:pt>
                <c:pt idx="1969">
                  <c:v>1808.7876177634801</c:v>
                </c:pt>
                <c:pt idx="1970">
                  <c:v>1811.89660788024</c:v>
                </c:pt>
                <c:pt idx="1971">
                  <c:v>1814.97027889226</c:v>
                </c:pt>
                <c:pt idx="1972">
                  <c:v>1818.00882521586</c:v>
                </c:pt>
                <c:pt idx="1973">
                  <c:v>1821.01244299051</c:v>
                </c:pt>
                <c:pt idx="1974">
                  <c:v>1823.9813276918501</c:v>
                </c:pt>
                <c:pt idx="1975">
                  <c:v>1826.91568141121</c:v>
                </c:pt>
                <c:pt idx="1976">
                  <c:v>1829.8157006822</c:v>
                </c:pt>
                <c:pt idx="1977">
                  <c:v>1832.6815924170801</c:v>
                </c:pt>
                <c:pt idx="1978">
                  <c:v>1835.5135535729901</c:v>
                </c:pt>
                <c:pt idx="1979">
                  <c:v>1838.3117865837</c:v>
                </c:pt>
                <c:pt idx="1980">
                  <c:v>1841.0764962588</c:v>
                </c:pt>
                <c:pt idx="1981">
                  <c:v>1843.8078765105799</c:v>
                </c:pt>
                <c:pt idx="1982">
                  <c:v>1846.5061345014201</c:v>
                </c:pt>
                <c:pt idx="1983">
                  <c:v>1849.17147287071</c:v>
                </c:pt>
                <c:pt idx="1984">
                  <c:v>1851.8040885528901</c:v>
                </c:pt>
                <c:pt idx="1985">
                  <c:v>1854.4041870251201</c:v>
                </c:pt>
                <c:pt idx="1986">
                  <c:v>1856.9719699202799</c:v>
                </c:pt>
                <c:pt idx="1987">
                  <c:v>1859.50763374762</c:v>
                </c:pt>
                <c:pt idx="1988">
                  <c:v>1862.01138224494</c:v>
                </c:pt>
                <c:pt idx="1989">
                  <c:v>1864.48341275755</c:v>
                </c:pt>
                <c:pt idx="1990">
                  <c:v>1866.92392529214</c:v>
                </c:pt>
                <c:pt idx="1991">
                  <c:v>1869.3331176802201</c:v>
                </c:pt>
                <c:pt idx="1992">
                  <c:v>1871.7111862847901</c:v>
                </c:pt>
                <c:pt idx="1993">
                  <c:v>1874.0583286455101</c:v>
                </c:pt>
                <c:pt idx="1994">
                  <c:v>1876.3747371786901</c:v>
                </c:pt>
                <c:pt idx="1995">
                  <c:v>1878.66061011188</c:v>
                </c:pt>
                <c:pt idx="1996">
                  <c:v>1880.91613893776</c:v>
                </c:pt>
                <c:pt idx="1997">
                  <c:v>1883.1415150686601</c:v>
                </c:pt>
                <c:pt idx="1998">
                  <c:v>1885.33692969494</c:v>
                </c:pt>
                <c:pt idx="1999">
                  <c:v>1887.5025702768601</c:v>
                </c:pt>
                <c:pt idx="2000">
                  <c:v>1889.63862736069</c:v>
                </c:pt>
                <c:pt idx="2001">
                  <c:v>1891.74528599424</c:v>
                </c:pt>
                <c:pt idx="2002">
                  <c:v>1893.82273224292</c:v>
                </c:pt>
                <c:pt idx="2003">
                  <c:v>1895.87114695941</c:v>
                </c:pt>
                <c:pt idx="2004">
                  <c:v>1897.89071434323</c:v>
                </c:pt>
                <c:pt idx="2005">
                  <c:v>1899.8816130573</c:v>
                </c:pt>
                <c:pt idx="2006">
                  <c:v>1901.8440228550701</c:v>
                </c:pt>
                <c:pt idx="2007">
                  <c:v>1903.7781190558401</c:v>
                </c:pt>
                <c:pt idx="2008">
                  <c:v>1905.68407724601</c:v>
                </c:pt>
                <c:pt idx="2009">
                  <c:v>1907.56207038451</c:v>
                </c:pt>
                <c:pt idx="2010">
                  <c:v>1909.4122706363401</c:v>
                </c:pt>
                <c:pt idx="2011">
                  <c:v>1911.2348448534799</c:v>
                </c:pt>
                <c:pt idx="2012">
                  <c:v>1913.02996327813</c:v>
                </c:pt>
                <c:pt idx="2013">
                  <c:v>1914.7977881946199</c:v>
                </c:pt>
                <c:pt idx="2014">
                  <c:v>1916.53848580964</c:v>
                </c:pt>
                <c:pt idx="2015">
                  <c:v>1918.25221559443</c:v>
                </c:pt>
                <c:pt idx="2016">
                  <c:v>1919.9391370107401</c:v>
                </c:pt>
                <c:pt idx="2017">
                  <c:v>1921.59940859984</c:v>
                </c:pt>
                <c:pt idx="2018">
                  <c:v>1923.2331836723099</c:v>
                </c:pt>
                <c:pt idx="2019">
                  <c:v>1924.84061588123</c:v>
                </c:pt>
                <c:pt idx="2020">
                  <c:v>1926.4218562393401</c:v>
                </c:pt>
                <c:pt idx="2021">
                  <c:v>1927.97705268343</c:v>
                </c:pt>
                <c:pt idx="2022">
                  <c:v>1929.50635267903</c:v>
                </c:pt>
                <c:pt idx="2023">
                  <c:v>1931.00989949004</c:v>
                </c:pt>
                <c:pt idx="2024">
                  <c:v>1932.4878352783301</c:v>
                </c:pt>
                <c:pt idx="2025">
                  <c:v>1933.9403003131799</c:v>
                </c:pt>
                <c:pt idx="2026">
                  <c:v>1935.3674313571701</c:v>
                </c:pt>
                <c:pt idx="2027">
                  <c:v>1936.76936696341</c:v>
                </c:pt>
                <c:pt idx="2028">
                  <c:v>1938.1462349168801</c:v>
                </c:pt>
                <c:pt idx="2029">
                  <c:v>1939.4981670961099</c:v>
                </c:pt>
                <c:pt idx="2030">
                  <c:v>1940.82529270849</c:v>
                </c:pt>
                <c:pt idx="2031">
                  <c:v>1942.1277408621399</c:v>
                </c:pt>
                <c:pt idx="2032">
                  <c:v>1943.4056354598799</c:v>
                </c:pt>
                <c:pt idx="2033">
                  <c:v>1944.6590949249501</c:v>
                </c:pt>
                <c:pt idx="2034">
                  <c:v>1945.8882386922701</c:v>
                </c:pt>
                <c:pt idx="2035">
                  <c:v>1947.0931856249699</c:v>
                </c:pt>
                <c:pt idx="2036">
                  <c:v>1948.2740497638999</c:v>
                </c:pt>
                <c:pt idx="2037">
                  <c:v>1949.4309457649599</c:v>
                </c:pt>
                <c:pt idx="2038">
                  <c:v>1950.5639819978801</c:v>
                </c:pt>
                <c:pt idx="2039">
                  <c:v>1951.67326840081</c:v>
                </c:pt>
                <c:pt idx="2040">
                  <c:v>1952.7589099294501</c:v>
                </c:pt>
                <c:pt idx="2041">
                  <c:v>1953.8210087586299</c:v>
                </c:pt>
                <c:pt idx="2042">
                  <c:v>1954.85967029894</c:v>
                </c:pt>
                <c:pt idx="2043">
                  <c:v>1955.87499070831</c:v>
                </c:pt>
                <c:pt idx="2044">
                  <c:v>1956.8670677729301</c:v>
                </c:pt>
                <c:pt idx="2045">
                  <c:v>1957.83599744756</c:v>
                </c:pt>
                <c:pt idx="2046">
                  <c:v>1958.7818713051799</c:v>
                </c:pt>
                <c:pt idx="2047">
                  <c:v>1959.70478148243</c:v>
                </c:pt>
                <c:pt idx="2048">
                  <c:v>1960.60481618259</c:v>
                </c:pt>
                <c:pt idx="2049">
                  <c:v>1961.4820610033801</c:v>
                </c:pt>
                <c:pt idx="2050">
                  <c:v>1962.3365999049499</c:v>
                </c:pt>
                <c:pt idx="2051">
                  <c:v>1963.16851721586</c:v>
                </c:pt>
                <c:pt idx="2052">
                  <c:v>1963.9778926019501</c:v>
                </c:pt>
                <c:pt idx="2053">
                  <c:v>1964.76480357286</c:v>
                </c:pt>
                <c:pt idx="2054">
                  <c:v>1965.5293261325401</c:v>
                </c:pt>
                <c:pt idx="2055">
                  <c:v>1966.2715352064799</c:v>
                </c:pt>
                <c:pt idx="2056">
                  <c:v>1966.9915018888801</c:v>
                </c:pt>
                <c:pt idx="2057">
                  <c:v>1967.6892981839001</c:v>
                </c:pt>
                <c:pt idx="2058">
                  <c:v>1968.36499220063</c:v>
                </c:pt>
                <c:pt idx="2059">
                  <c:v>1969.0186490655501</c:v>
                </c:pt>
                <c:pt idx="2060">
                  <c:v>1969.65033394584</c:v>
                </c:pt>
                <c:pt idx="2061">
                  <c:v>1970.26011036659</c:v>
                </c:pt>
                <c:pt idx="2062">
                  <c:v>1970.8480390428399</c:v>
                </c:pt>
                <c:pt idx="2063">
                  <c:v>1971.4141784195999</c:v>
                </c:pt>
                <c:pt idx="2064">
                  <c:v>1971.95858684615</c:v>
                </c:pt>
                <c:pt idx="2065">
                  <c:v>1972.4813189367001</c:v>
                </c:pt>
                <c:pt idx="2066">
                  <c:v>1972.9824289564699</c:v>
                </c:pt>
                <c:pt idx="2067">
                  <c:v>1973.4619696037</c:v>
                </c:pt>
                <c:pt idx="2068">
                  <c:v>1973.91999120529</c:v>
                </c:pt>
                <c:pt idx="2069">
                  <c:v>1974.3565424846599</c:v>
                </c:pt>
                <c:pt idx="2070">
                  <c:v>1974.77167105225</c:v>
                </c:pt>
                <c:pt idx="2071">
                  <c:v>1975.1654226314399</c:v>
                </c:pt>
                <c:pt idx="2072">
                  <c:v>1975.5378412483201</c:v>
                </c:pt>
                <c:pt idx="2073">
                  <c:v>1975.8889699501599</c:v>
                </c:pt>
                <c:pt idx="2074">
                  <c:v>1976.2188498584801</c:v>
                </c:pt>
                <c:pt idx="2075">
                  <c:v>1976.5275203907599</c:v>
                </c:pt>
                <c:pt idx="2076">
                  <c:v>1976.815020514</c:v>
                </c:pt>
                <c:pt idx="2077">
                  <c:v>1977.08138698533</c:v>
                </c:pt>
                <c:pt idx="2078">
                  <c:v>1977.3266552535099</c:v>
                </c:pt>
                <c:pt idx="2079">
                  <c:v>1977.5508596395</c:v>
                </c:pt>
                <c:pt idx="2080">
                  <c:v>1977.7540334023599</c:v>
                </c:pt>
                <c:pt idx="2081">
                  <c:v>1977.93620802532</c:v>
                </c:pt>
                <c:pt idx="2082">
                  <c:v>1978.0974140216199</c:v>
                </c:pt>
                <c:pt idx="2083">
                  <c:v>1978.2376807309099</c:v>
                </c:pt>
                <c:pt idx="2084">
                  <c:v>1978.3570363075301</c:v>
                </c:pt>
                <c:pt idx="2085">
                  <c:v>1978.4555076246299</c:v>
                </c:pt>
                <c:pt idx="2086">
                  <c:v>1978.5331206313399</c:v>
                </c:pt>
                <c:pt idx="2087">
                  <c:v>1978.5899000895299</c:v>
                </c:pt>
                <c:pt idx="2088">
                  <c:v>1978.6258697353001</c:v>
                </c:pt>
                <c:pt idx="2089">
                  <c:v>1978.64105230512</c:v>
                </c:pt>
                <c:pt idx="2090">
                  <c:v>1978.63546956357</c:v>
                </c:pt>
                <c:pt idx="2091">
                  <c:v>1978.6091423013099</c:v>
                </c:pt>
                <c:pt idx="2092">
                  <c:v>1978.5620904146299</c:v>
                </c:pt>
                <c:pt idx="2093">
                  <c:v>1978.4943329074099</c:v>
                </c:pt>
                <c:pt idx="2094">
                  <c:v>1978.4058878758001</c:v>
                </c:pt>
                <c:pt idx="2095">
                  <c:v>1978.29677269286</c:v>
                </c:pt>
                <c:pt idx="2096">
                  <c:v>1978.1670038851701</c:v>
                </c:pt>
                <c:pt idx="2097">
                  <c:v>1978.0165972182699</c:v>
                </c:pt>
                <c:pt idx="2098">
                  <c:v>1977.84556771904</c:v>
                </c:pt>
                <c:pt idx="2099">
                  <c:v>1977.6539296953199</c:v>
                </c:pt>
                <c:pt idx="2100">
                  <c:v>1977.4416968405901</c:v>
                </c:pt>
                <c:pt idx="2101">
                  <c:v>1977.2088821943701</c:v>
                </c:pt>
                <c:pt idx="2102">
                  <c:v>1976.9554982638001</c:v>
                </c:pt>
                <c:pt idx="2103">
                  <c:v>1976.68155678568</c:v>
                </c:pt>
                <c:pt idx="2104">
                  <c:v>1976.38706924249</c:v>
                </c:pt>
                <c:pt idx="2105">
                  <c:v>1976.07204570267</c:v>
                </c:pt>
                <c:pt idx="2106">
                  <c:v>1975.73649780451</c:v>
                </c:pt>
                <c:pt idx="2107">
                  <c:v>1975.38043463852</c:v>
                </c:pt>
                <c:pt idx="2108">
                  <c:v>1975.0038657497901</c:v>
                </c:pt>
                <c:pt idx="2109">
                  <c:v>1974.6067998205899</c:v>
                </c:pt>
                <c:pt idx="2110">
                  <c:v>1974.1892461689099</c:v>
                </c:pt>
                <c:pt idx="2111">
                  <c:v>1973.7512127495199</c:v>
                </c:pt>
                <c:pt idx="2112">
                  <c:v>1973.29270767716</c:v>
                </c:pt>
                <c:pt idx="2113">
                  <c:v>1972.81373839261</c:v>
                </c:pt>
                <c:pt idx="2114">
                  <c:v>1972.3143120403199</c:v>
                </c:pt>
                <c:pt idx="2115">
                  <c:v>1971.7944384616301</c:v>
                </c:pt>
                <c:pt idx="2116">
                  <c:v>1971.2541203721601</c:v>
                </c:pt>
                <c:pt idx="2117">
                  <c:v>1970.69336920669</c:v>
                </c:pt>
                <c:pt idx="2118">
                  <c:v>1970.1121888140301</c:v>
                </c:pt>
                <c:pt idx="2119">
                  <c:v>1969.51058626395</c:v>
                </c:pt>
                <c:pt idx="2120">
                  <c:v>1968.8885684567199</c:v>
                </c:pt>
                <c:pt idx="2121">
                  <c:v>1968.24614262148</c:v>
                </c:pt>
                <c:pt idx="2122">
                  <c:v>1967.58331418183</c:v>
                </c:pt>
                <c:pt idx="2123">
                  <c:v>1966.9000899346199</c:v>
                </c:pt>
                <c:pt idx="2124">
                  <c:v>1966.1964772772101</c:v>
                </c:pt>
                <c:pt idx="2125">
                  <c:v>1965.47248079461</c:v>
                </c:pt>
                <c:pt idx="2126">
                  <c:v>1964.7281081425799</c:v>
                </c:pt>
                <c:pt idx="2127">
                  <c:v>1963.9633666612599</c:v>
                </c:pt>
                <c:pt idx="2128">
                  <c:v>1963.1782626716399</c:v>
                </c:pt>
                <c:pt idx="2129">
                  <c:v>1962.3728021182301</c:v>
                </c:pt>
                <c:pt idx="2130">
                  <c:v>1961.54699251938</c:v>
                </c:pt>
                <c:pt idx="2131">
                  <c:v>1960.70084229343</c:v>
                </c:pt>
                <c:pt idx="2132">
                  <c:v>1959.83435883466</c:v>
                </c:pt>
                <c:pt idx="2133">
                  <c:v>1958.94754922891</c:v>
                </c:pt>
                <c:pt idx="2134">
                  <c:v>1958.04041970447</c:v>
                </c:pt>
                <c:pt idx="2135">
                  <c:v>1957.1129826578001</c:v>
                </c:pt>
                <c:pt idx="2136">
                  <c:v>1956.16524222</c:v>
                </c:pt>
                <c:pt idx="2137">
                  <c:v>1955.19721013865</c:v>
                </c:pt>
                <c:pt idx="2138">
                  <c:v>1954.2088952270401</c:v>
                </c:pt>
                <c:pt idx="2139">
                  <c:v>1953.20030669317</c:v>
                </c:pt>
                <c:pt idx="2140">
                  <c:v>1952.1714537242899</c:v>
                </c:pt>
                <c:pt idx="2141">
                  <c:v>1951.1223474905</c:v>
                </c:pt>
                <c:pt idx="2142">
                  <c:v>1950.05299952984</c:v>
                </c:pt>
                <c:pt idx="2143">
                  <c:v>1948.96342025493</c:v>
                </c:pt>
                <c:pt idx="2144">
                  <c:v>1947.8536210243899</c:v>
                </c:pt>
                <c:pt idx="2145">
                  <c:v>1946.72361383989</c:v>
                </c:pt>
                <c:pt idx="2146">
                  <c:v>1945.57341220579</c:v>
                </c:pt>
                <c:pt idx="2147">
                  <c:v>1944.4030297418899</c:v>
                </c:pt>
                <c:pt idx="2148">
                  <c:v>1943.2124789223401</c:v>
                </c:pt>
                <c:pt idx="2149">
                  <c:v>1942.00177424605</c:v>
                </c:pt>
                <c:pt idx="2150">
                  <c:v>1940.7709309470999</c:v>
                </c:pt>
                <c:pt idx="2151">
                  <c:v>1939.5199648755399</c:v>
                </c:pt>
                <c:pt idx="2152">
                  <c:v>1938.2488903512001</c:v>
                </c:pt>
                <c:pt idx="2153">
                  <c:v>1936.9577263693</c:v>
                </c:pt>
                <c:pt idx="2154">
                  <c:v>1935.6464882723001</c:v>
                </c:pt>
                <c:pt idx="2155">
                  <c:v>1934.3151939917</c:v>
                </c:pt>
                <c:pt idx="2156">
                  <c:v>1932.9638639503401</c:v>
                </c:pt>
                <c:pt idx="2157">
                  <c:v>1931.59251523797</c:v>
                </c:pt>
                <c:pt idx="2158">
                  <c:v>1930.2011686154899</c:v>
                </c:pt>
                <c:pt idx="2159">
                  <c:v>1928.78984562951</c:v>
                </c:pt>
                <c:pt idx="2160">
                  <c:v>1927.3585660112799</c:v>
                </c:pt>
                <c:pt idx="2161">
                  <c:v>1925.90735345915</c:v>
                </c:pt>
                <c:pt idx="2162">
                  <c:v>1924.43622939547</c:v>
                </c:pt>
                <c:pt idx="2163">
                  <c:v>1922.9452178024901</c:v>
                </c:pt>
                <c:pt idx="2164">
                  <c:v>1921.43434277756</c:v>
                </c:pt>
                <c:pt idx="2165">
                  <c:v>1919.90362972548</c:v>
                </c:pt>
                <c:pt idx="2166">
                  <c:v>1918.3531048119701</c:v>
                </c:pt>
                <c:pt idx="2167">
                  <c:v>1916.7827945045501</c:v>
                </c:pt>
                <c:pt idx="2168">
                  <c:v>1915.1927267963299</c:v>
                </c:pt>
                <c:pt idx="2169">
                  <c:v>1913.5829284096501</c:v>
                </c:pt>
                <c:pt idx="2170">
                  <c:v>1911.95343005019</c:v>
                </c:pt>
                <c:pt idx="2171">
                  <c:v>1910.30426128927</c:v>
                </c:pt>
                <c:pt idx="2172">
                  <c:v>1908.63545197142</c:v>
                </c:pt>
                <c:pt idx="2173">
                  <c:v>1906.9470357159</c:v>
                </c:pt>
                <c:pt idx="2174">
                  <c:v>1905.23904301977</c:v>
                </c:pt>
                <c:pt idx="2175">
                  <c:v>1903.5115085365901</c:v>
                </c:pt>
                <c:pt idx="2176">
                  <c:v>1901.7644665395201</c:v>
                </c:pt>
                <c:pt idx="2177">
                  <c:v>1899.9979516616499</c:v>
                </c:pt>
                <c:pt idx="2178">
                  <c:v>1898.21200026779</c:v>
                </c:pt>
                <c:pt idx="2179">
                  <c:v>1896.40664909819</c:v>
                </c:pt>
                <c:pt idx="2180">
                  <c:v>1894.58193666699</c:v>
                </c:pt>
                <c:pt idx="2181">
                  <c:v>1892.7379007684799</c:v>
                </c:pt>
                <c:pt idx="2182">
                  <c:v>1890.87458000897</c:v>
                </c:pt>
                <c:pt idx="2183">
                  <c:v>1888.9920200549</c:v>
                </c:pt>
                <c:pt idx="2184">
                  <c:v>1887.0902602036499</c:v>
                </c:pt>
                <c:pt idx="2185">
                  <c:v>1885.16933665751</c:v>
                </c:pt>
                <c:pt idx="2186">
                  <c:v>1883.22930147179</c:v>
                </c:pt>
                <c:pt idx="2187">
                  <c:v>1881.2701946063</c:v>
                </c:pt>
                <c:pt idx="2188">
                  <c:v>1879.29205759919</c:v>
                </c:pt>
                <c:pt idx="2189">
                  <c:v>1877.29494573276</c:v>
                </c:pt>
                <c:pt idx="2190">
                  <c:v>1875.2789019545801</c:v>
                </c:pt>
                <c:pt idx="2191">
                  <c:v>1873.2439751366901</c:v>
                </c:pt>
                <c:pt idx="2192">
                  <c:v>1871.1902160572099</c:v>
                </c:pt>
                <c:pt idx="2193">
                  <c:v>1869.1176689415499</c:v>
                </c:pt>
                <c:pt idx="2194">
                  <c:v>1867.0263882914401</c:v>
                </c:pt>
                <c:pt idx="2195">
                  <c:v>1864.91642528336</c:v>
                </c:pt>
                <c:pt idx="2196">
                  <c:v>1862.78783440644</c:v>
                </c:pt>
                <c:pt idx="2197">
                  <c:v>1860.6406702577301</c:v>
                </c:pt>
                <c:pt idx="2198">
                  <c:v>1858.47498477009</c:v>
                </c:pt>
                <c:pt idx="2199">
                  <c:v>1856.29083790871</c:v>
                </c:pt>
                <c:pt idx="2200">
                  <c:v>1854.08828150925</c:v>
                </c:pt>
                <c:pt idx="2201">
                  <c:v>1851.8673785441999</c:v>
                </c:pt>
                <c:pt idx="2202">
                  <c:v>1849.6281832986399</c:v>
                </c:pt>
                <c:pt idx="2203">
                  <c:v>1847.37075602237</c:v>
                </c:pt>
                <c:pt idx="2204">
                  <c:v>1845.0951601798499</c:v>
                </c:pt>
                <c:pt idx="2205">
                  <c:v>1842.8014562435901</c:v>
                </c:pt>
                <c:pt idx="2206">
                  <c:v>1840.48970754843</c:v>
                </c:pt>
                <c:pt idx="2207">
                  <c:v>1838.15997814406</c:v>
                </c:pt>
                <c:pt idx="2208">
                  <c:v>1835.8123309651</c:v>
                </c:pt>
                <c:pt idx="2209">
                  <c:v>1833.4468297942401</c:v>
                </c:pt>
                <c:pt idx="2210">
                  <c:v>1831.06354445532</c:v>
                </c:pt>
                <c:pt idx="2211">
                  <c:v>1828.66254198466</c:v>
                </c:pt>
                <c:pt idx="2212">
                  <c:v>1826.24388880427</c:v>
                </c:pt>
                <c:pt idx="2213">
                  <c:v>1823.80765588496</c:v>
                </c:pt>
                <c:pt idx="2214">
                  <c:v>1821.3539107751601</c:v>
                </c:pt>
                <c:pt idx="2215">
                  <c:v>1818.8827321203401</c:v>
                </c:pt>
                <c:pt idx="2216">
                  <c:v>1816.39418347431</c:v>
                </c:pt>
                <c:pt idx="2217">
                  <c:v>1813.88834318421</c:v>
                </c:pt>
                <c:pt idx="2218">
                  <c:v>1811.3652818913799</c:v>
                </c:pt>
                <c:pt idx="2219">
                  <c:v>1808.8250764997799</c:v>
                </c:pt>
                <c:pt idx="2220">
                  <c:v>1806.26780328776</c:v>
                </c:pt>
                <c:pt idx="2221">
                  <c:v>1803.6935372993801</c:v>
                </c:pt>
                <c:pt idx="2222">
                  <c:v>1801.102357089</c:v>
                </c:pt>
                <c:pt idx="2223">
                  <c:v>1798.4943438023499</c:v>
                </c:pt>
                <c:pt idx="2224">
                  <c:v>1795.86957297391</c:v>
                </c:pt>
                <c:pt idx="2225">
                  <c:v>1793.2281268982199</c:v>
                </c:pt>
                <c:pt idx="2226">
                  <c:v>1790.5700864482801</c:v>
                </c:pt>
                <c:pt idx="2227">
                  <c:v>1787.89553329309</c:v>
                </c:pt>
                <c:pt idx="2228">
                  <c:v>1785.2045518812999</c:v>
                </c:pt>
                <c:pt idx="2229">
                  <c:v>1782.49722458886</c:v>
                </c:pt>
                <c:pt idx="2230">
                  <c:v>1779.7736362043299</c:v>
                </c:pt>
                <c:pt idx="2231">
                  <c:v>1777.0338757612201</c:v>
                </c:pt>
                <c:pt idx="2232">
                  <c:v>1774.27802378929</c:v>
                </c:pt>
                <c:pt idx="2233">
                  <c:v>1771.50617346377</c:v>
                </c:pt>
                <c:pt idx="2234">
                  <c:v>1768.7184097649999</c:v>
                </c:pt>
                <c:pt idx="2235">
                  <c:v>1765.9148202080901</c:v>
                </c:pt>
                <c:pt idx="2236">
                  <c:v>1763.0954985845799</c:v>
                </c:pt>
                <c:pt idx="2237">
                  <c:v>1760.26053366212</c:v>
                </c:pt>
                <c:pt idx="2238">
                  <c:v>1757.4100154968301</c:v>
                </c:pt>
                <c:pt idx="2239">
                  <c:v>1754.5440374833199</c:v>
                </c:pt>
                <c:pt idx="2240">
                  <c:v>1751.66269309374</c:v>
                </c:pt>
                <c:pt idx="2241">
                  <c:v>1748.76607642669</c:v>
                </c:pt>
                <c:pt idx="2242">
                  <c:v>1745.8542811346299</c:v>
                </c:pt>
                <c:pt idx="2243">
                  <c:v>1742.9274011412199</c:v>
                </c:pt>
                <c:pt idx="2244">
                  <c:v>1739.98553592135</c:v>
                </c:pt>
                <c:pt idx="2245">
                  <c:v>1737.02877864019</c:v>
                </c:pt>
                <c:pt idx="2246">
                  <c:v>1734.0572293703301</c:v>
                </c:pt>
                <c:pt idx="2247">
                  <c:v>1731.0709851689001</c:v>
                </c:pt>
                <c:pt idx="2248">
                  <c:v>1728.07014548917</c:v>
                </c:pt>
                <c:pt idx="2249">
                  <c:v>1725.05481012942</c:v>
                </c:pt>
                <c:pt idx="2250">
                  <c:v>1722.0250801709899</c:v>
                </c:pt>
                <c:pt idx="2251">
                  <c:v>1718.9810549869101</c:v>
                </c:pt>
                <c:pt idx="2252">
                  <c:v>1715.9228372785101</c:v>
                </c:pt>
                <c:pt idx="2253">
                  <c:v>1712.8505288890001</c:v>
                </c:pt>
                <c:pt idx="2254">
                  <c:v>1709.7642332437899</c:v>
                </c:pt>
                <c:pt idx="2255">
                  <c:v>1706.66405401778</c:v>
                </c:pt>
                <c:pt idx="2256">
                  <c:v>1703.5500963260299</c:v>
                </c:pt>
                <c:pt idx="2257">
                  <c:v>1700.4224644902799</c:v>
                </c:pt>
                <c:pt idx="2258">
                  <c:v>1697.2812645085801</c:v>
                </c:pt>
                <c:pt idx="2259">
                  <c:v>1694.12659678418</c:v>
                </c:pt>
                <c:pt idx="2260">
                  <c:v>1690.95858377846</c:v>
                </c:pt>
                <c:pt idx="2261">
                  <c:v>1687.7773128131</c:v>
                </c:pt>
                <c:pt idx="2262">
                  <c:v>1684.5829098960401</c:v>
                </c:pt>
                <c:pt idx="2263">
                  <c:v>1681.3754757860399</c:v>
                </c:pt>
                <c:pt idx="2264">
                  <c:v>1678.1551099727701</c:v>
                </c:pt>
                <c:pt idx="2265">
                  <c:v>1674.9219403110301</c:v>
                </c:pt>
                <c:pt idx="2266">
                  <c:v>1671.67606930941</c:v>
                </c:pt>
                <c:pt idx="2267">
                  <c:v>1668.41759678164</c:v>
                </c:pt>
                <c:pt idx="2268">
                  <c:v>1665.14664766633</c:v>
                </c:pt>
                <c:pt idx="2269">
                  <c:v>1661.86333079924</c:v>
                </c:pt>
                <c:pt idx="2270">
                  <c:v>1658.5677591614301</c:v>
                </c:pt>
                <c:pt idx="2271">
                  <c:v>1655.26004414864</c:v>
                </c:pt>
                <c:pt idx="2272">
                  <c:v>1651.94029825699</c:v>
                </c:pt>
                <c:pt idx="2273">
                  <c:v>1648.6086301416899</c:v>
                </c:pt>
                <c:pt idx="2274">
                  <c:v>1645.26516184557</c:v>
                </c:pt>
                <c:pt idx="2275">
                  <c:v>1641.9100018936099</c:v>
                </c:pt>
                <c:pt idx="2276">
                  <c:v>1638.54326975255</c:v>
                </c:pt>
                <c:pt idx="2277">
                  <c:v>1635.16507725561</c:v>
                </c:pt>
                <c:pt idx="2278">
                  <c:v>1631.77554489512</c:v>
                </c:pt>
                <c:pt idx="2279">
                  <c:v>1628.37478455465</c:v>
                </c:pt>
                <c:pt idx="2280">
                  <c:v>1624.96291528248</c:v>
                </c:pt>
                <c:pt idx="2281">
                  <c:v>1621.5400472029901</c:v>
                </c:pt>
                <c:pt idx="2282">
                  <c:v>1618.10630824188</c:v>
                </c:pt>
                <c:pt idx="2283">
                  <c:v>1614.6618107798299</c:v>
                </c:pt>
                <c:pt idx="2284">
                  <c:v>1611.2066671023199</c:v>
                </c:pt>
                <c:pt idx="2285">
                  <c:v>1607.74100795406</c:v>
                </c:pt>
                <c:pt idx="2286">
                  <c:v>1604.2649361916001</c:v>
                </c:pt>
                <c:pt idx="2287">
                  <c:v>1600.77858329991</c:v>
                </c:pt>
                <c:pt idx="2288">
                  <c:v>1597.28206420888</c:v>
                </c:pt>
                <c:pt idx="2289">
                  <c:v>1593.7754963059599</c:v>
                </c:pt>
                <c:pt idx="2290">
                  <c:v>1590.2590017431601</c:v>
                </c:pt>
                <c:pt idx="2291">
                  <c:v>1586.73270039044</c:v>
                </c:pt>
                <c:pt idx="2292">
                  <c:v>1583.19671273733</c:v>
                </c:pt>
                <c:pt idx="2293">
                  <c:v>1579.65115387178</c:v>
                </c:pt>
                <c:pt idx="2294">
                  <c:v>1576.09614932112</c:v>
                </c:pt>
                <c:pt idx="2295">
                  <c:v>1572.53182011064</c:v>
                </c:pt>
                <c:pt idx="2296">
                  <c:v>1568.95828596823</c:v>
                </c:pt>
                <c:pt idx="2297">
                  <c:v>1565.37566430075</c:v>
                </c:pt>
                <c:pt idx="2298">
                  <c:v>1561.7840806315</c:v>
                </c:pt>
                <c:pt idx="2299">
                  <c:v>1558.1836592842301</c:v>
                </c:pt>
                <c:pt idx="2300">
                  <c:v>1554.5745155644199</c:v>
                </c:pt>
                <c:pt idx="2301">
                  <c:v>1550.95677337758</c:v>
                </c:pt>
                <c:pt idx="2302">
                  <c:v>1547.33055339202</c:v>
                </c:pt>
                <c:pt idx="2303">
                  <c:v>1543.6959826438799</c:v>
                </c:pt>
                <c:pt idx="2304">
                  <c:v>1540.0531773539101</c:v>
                </c:pt>
                <c:pt idx="2305">
                  <c:v>1536.4022624445299</c:v>
                </c:pt>
                <c:pt idx="2306">
                  <c:v>1532.74335809839</c:v>
                </c:pt>
                <c:pt idx="2307">
                  <c:v>1529.07658890268</c:v>
                </c:pt>
                <c:pt idx="2308">
                  <c:v>1525.40207744956</c:v>
                </c:pt>
                <c:pt idx="2309">
                  <c:v>1521.71994453052</c:v>
                </c:pt>
                <c:pt idx="2310">
                  <c:v>1518.03031208179</c:v>
                </c:pt>
                <c:pt idx="2311">
                  <c:v>1514.3333031357199</c:v>
                </c:pt>
                <c:pt idx="2312">
                  <c:v>1510.62904184583</c:v>
                </c:pt>
                <c:pt idx="2313">
                  <c:v>1506.91764863907</c:v>
                </c:pt>
                <c:pt idx="2314">
                  <c:v>1503.19924823017</c:v>
                </c:pt>
                <c:pt idx="2315">
                  <c:v>1499.47396010078</c:v>
                </c:pt>
                <c:pt idx="2316">
                  <c:v>1495.7419064644901</c:v>
                </c:pt>
                <c:pt idx="2317">
                  <c:v>1492.00321463868</c:v>
                </c:pt>
                <c:pt idx="2318">
                  <c:v>1488.2579997672001</c:v>
                </c:pt>
                <c:pt idx="2319">
                  <c:v>1484.5063900540499</c:v>
                </c:pt>
                <c:pt idx="2320">
                  <c:v>1480.74850544273</c:v>
                </c:pt>
                <c:pt idx="2321">
                  <c:v>1476.9844673694799</c:v>
                </c:pt>
                <c:pt idx="2322">
                  <c:v>1473.2143993991599</c:v>
                </c:pt>
                <c:pt idx="2323">
                  <c:v>1469.4384222282699</c:v>
                </c:pt>
                <c:pt idx="2324">
                  <c:v>1465.65665682042</c:v>
                </c:pt>
                <c:pt idx="2325">
                  <c:v>1461.8692271295799</c:v>
                </c:pt>
                <c:pt idx="2326">
                  <c:v>1458.0762538870399</c:v>
                </c:pt>
                <c:pt idx="2327">
                  <c:v>1454.2778577901699</c:v>
                </c:pt>
                <c:pt idx="2328">
                  <c:v>1450.4741606556299</c:v>
                </c:pt>
                <c:pt idx="2329">
                  <c:v>1446.6652833153501</c:v>
                </c:pt>
                <c:pt idx="2330">
                  <c:v>1442.85134698666</c:v>
                </c:pt>
                <c:pt idx="2331">
                  <c:v>1439.03247153339</c:v>
                </c:pt>
                <c:pt idx="2332">
                  <c:v>1435.2087784218299</c:v>
                </c:pt>
                <c:pt idx="2333">
                  <c:v>1431.3803890668401</c:v>
                </c:pt>
                <c:pt idx="2334">
                  <c:v>1427.54742079317</c:v>
                </c:pt>
                <c:pt idx="2335">
                  <c:v>1423.7099941490601</c:v>
                </c:pt>
                <c:pt idx="2336">
                  <c:v>1419.8682352491401</c:v>
                </c:pt>
                <c:pt idx="2337">
                  <c:v>1416.0222490144199</c:v>
                </c:pt>
                <c:pt idx="2338">
                  <c:v>1412.1721686184501</c:v>
                </c:pt>
                <c:pt idx="2339">
                  <c:v>1408.31810836409</c:v>
                </c:pt>
                <c:pt idx="2340">
                  <c:v>1404.4601873737399</c:v>
                </c:pt>
                <c:pt idx="2341">
                  <c:v>1400.59852058814</c:v>
                </c:pt>
                <c:pt idx="2342">
                  <c:v>1396.7332329639601</c:v>
                </c:pt>
                <c:pt idx="2343">
                  <c:v>1392.8644293258001</c:v>
                </c:pt>
                <c:pt idx="2344">
                  <c:v>1388.99224081847</c:v>
                </c:pt>
                <c:pt idx="2345">
                  <c:v>1385.1167843642299</c:v>
                </c:pt>
                <c:pt idx="2346">
                  <c:v>1381.2381673734999</c:v>
                </c:pt>
                <c:pt idx="2347">
                  <c:v>1377.35651062134</c:v>
                </c:pt>
                <c:pt idx="2348">
                  <c:v>1373.47194011243</c:v>
                </c:pt>
                <c:pt idx="2349">
                  <c:v>1369.5845537610801</c:v>
                </c:pt>
                <c:pt idx="2350">
                  <c:v>1365.6944796072701</c:v>
                </c:pt>
                <c:pt idx="2351">
                  <c:v>1361.80183277376</c:v>
                </c:pt>
                <c:pt idx="2352">
                  <c:v>1357.90672001541</c:v>
                </c:pt>
                <c:pt idx="2353">
                  <c:v>1354.0092594394</c:v>
                </c:pt>
                <c:pt idx="2354">
                  <c:v>1350.1095741020999</c:v>
                </c:pt>
                <c:pt idx="2355">
                  <c:v>1346.20776441163</c:v>
                </c:pt>
                <c:pt idx="2356">
                  <c:v>1342.3039501129599</c:v>
                </c:pt>
                <c:pt idx="2357">
                  <c:v>1338.39824943234</c:v>
                </c:pt>
                <c:pt idx="2358">
                  <c:v>1334.4907616768601</c:v>
                </c:pt>
                <c:pt idx="2359">
                  <c:v>1330.5816122771701</c:v>
                </c:pt>
                <c:pt idx="2360">
                  <c:v>1326.67090710854</c:v>
                </c:pt>
                <c:pt idx="2361">
                  <c:v>1322.7587504432599</c:v>
                </c:pt>
                <c:pt idx="2362">
                  <c:v>1318.8452661343699</c:v>
                </c:pt>
                <c:pt idx="2363">
                  <c:v>1314.9305624758499</c:v>
                </c:pt>
                <c:pt idx="2364">
                  <c:v>1311.0147371534399</c:v>
                </c:pt>
                <c:pt idx="2365">
                  <c:v>1307.0979147411199</c:v>
                </c:pt>
                <c:pt idx="2366">
                  <c:v>1303.1801974309999</c:v>
                </c:pt>
                <c:pt idx="2367">
                  <c:v>1299.26169178789</c:v>
                </c:pt>
                <c:pt idx="2368">
                  <c:v>1295.3425059133699</c:v>
                </c:pt>
                <c:pt idx="2369">
                  <c:v>1291.42275203596</c:v>
                </c:pt>
                <c:pt idx="2370">
                  <c:v>1287.5025391806601</c:v>
                </c:pt>
                <c:pt idx="2371">
                  <c:v>1283.58196714922</c:v>
                </c:pt>
                <c:pt idx="2372">
                  <c:v>1279.6611441106299</c:v>
                </c:pt>
                <c:pt idx="2373">
                  <c:v>1275.74017951731</c:v>
                </c:pt>
                <c:pt idx="2374">
                  <c:v>1271.81917401125</c:v>
                </c:pt>
                <c:pt idx="2375">
                  <c:v>1267.89823578746</c:v>
                </c:pt>
                <c:pt idx="2376">
                  <c:v>1263.9774624024101</c:v>
                </c:pt>
                <c:pt idx="2377">
                  <c:v>1260.0569682906601</c:v>
                </c:pt>
                <c:pt idx="2378">
                  <c:v>1256.1368476139201</c:v>
                </c:pt>
                <c:pt idx="2379">
                  <c:v>1252.2172054279699</c:v>
                </c:pt>
                <c:pt idx="2380">
                  <c:v>1248.2981448082201</c:v>
                </c:pt>
                <c:pt idx="2381">
                  <c:v>1244.3797699069501</c:v>
                </c:pt>
                <c:pt idx="2382">
                  <c:v>1240.4621752605501</c:v>
                </c:pt>
                <c:pt idx="2383">
                  <c:v>1236.54546611618</c:v>
                </c:pt>
                <c:pt idx="2384">
                  <c:v>1232.6297408852799</c:v>
                </c:pt>
                <c:pt idx="2385">
                  <c:v>1228.7150979350199</c:v>
                </c:pt>
                <c:pt idx="2386">
                  <c:v>1224.8016354363799</c:v>
                </c:pt>
                <c:pt idx="2387">
                  <c:v>1220.8894541791601</c:v>
                </c:pt>
                <c:pt idx="2388">
                  <c:v>1216.9786516316899</c:v>
                </c:pt>
                <c:pt idx="2389">
                  <c:v>1213.0693224906299</c:v>
                </c:pt>
                <c:pt idx="2390">
                  <c:v>1209.1615670958899</c:v>
                </c:pt>
                <c:pt idx="2391">
                  <c:v>1205.2554756244999</c:v>
                </c:pt>
                <c:pt idx="2392">
                  <c:v>1201.3511471054701</c:v>
                </c:pt>
                <c:pt idx="2393">
                  <c:v>1197.44867659119</c:v>
                </c:pt>
                <c:pt idx="2394">
                  <c:v>1193.54815616614</c:v>
                </c:pt>
                <c:pt idx="2395">
                  <c:v>1189.64967814946</c:v>
                </c:pt>
                <c:pt idx="2396">
                  <c:v>1185.75334001844</c:v>
                </c:pt>
                <c:pt idx="2397">
                  <c:v>1181.8592316034401</c:v>
                </c:pt>
                <c:pt idx="2398">
                  <c:v>1177.9674430505499</c:v>
                </c:pt>
                <c:pt idx="2399">
                  <c:v>1174.0780675502399</c:v>
                </c:pt>
                <c:pt idx="2400">
                  <c:v>1170.1911959260301</c:v>
                </c:pt>
                <c:pt idx="2401">
                  <c:v>1166.3069159756401</c:v>
                </c:pt>
                <c:pt idx="2402">
                  <c:v>1162.4253174850001</c:v>
                </c:pt>
                <c:pt idx="2403">
                  <c:v>1158.54648940843</c:v>
                </c:pt>
                <c:pt idx="2404">
                  <c:v>1154.67051931422</c:v>
                </c:pt>
                <c:pt idx="2405">
                  <c:v>1150.7974963297499</c:v>
                </c:pt>
                <c:pt idx="2406">
                  <c:v>1146.9275040053201</c:v>
                </c:pt>
                <c:pt idx="2407">
                  <c:v>1143.0606316657199</c:v>
                </c:pt>
                <c:pt idx="2408">
                  <c:v>1139.1969626962</c:v>
                </c:pt>
                <c:pt idx="2409">
                  <c:v>1135.3365825360199</c:v>
                </c:pt>
                <c:pt idx="2410">
                  <c:v>1131.4795754270499</c:v>
                </c:pt>
                <c:pt idx="2411">
                  <c:v>1127.6260259337901</c:v>
                </c:pt>
                <c:pt idx="2412">
                  <c:v>1123.7760149302901</c:v>
                </c:pt>
                <c:pt idx="2413">
                  <c:v>1119.9296254594899</c:v>
                </c:pt>
                <c:pt idx="2414">
                  <c:v>1116.08694136636</c:v>
                </c:pt>
                <c:pt idx="2415">
                  <c:v>1112.2480389106599</c:v>
                </c:pt>
                <c:pt idx="2416">
                  <c:v>1108.41299887847</c:v>
                </c:pt>
                <c:pt idx="2417">
                  <c:v>1104.5819109357301</c:v>
                </c:pt>
                <c:pt idx="2418">
                  <c:v>1100.7548360862099</c:v>
                </c:pt>
                <c:pt idx="2419">
                  <c:v>1096.93186750365</c:v>
                </c:pt>
                <c:pt idx="2420">
                  <c:v>1093.1130762709399</c:v>
                </c:pt>
                <c:pt idx="2421">
                  <c:v>1089.2985476818201</c:v>
                </c:pt>
                <c:pt idx="2422">
                  <c:v>1085.4883425498299</c:v>
                </c:pt>
                <c:pt idx="2423">
                  <c:v>1081.68255114668</c:v>
                </c:pt>
                <c:pt idx="2424">
                  <c:v>1077.88124539052</c:v>
                </c:pt>
                <c:pt idx="2425">
                  <c:v>1074.08449313854</c:v>
                </c:pt>
                <c:pt idx="2426">
                  <c:v>1070.2923788586099</c:v>
                </c:pt>
                <c:pt idx="2427">
                  <c:v>1066.5049617806301</c:v>
                </c:pt>
                <c:pt idx="2428">
                  <c:v>1062.72233123205</c:v>
                </c:pt>
                <c:pt idx="2429">
                  <c:v>1058.94454161218</c:v>
                </c:pt>
                <c:pt idx="2430">
                  <c:v>1055.17167386088</c:v>
                </c:pt>
                <c:pt idx="2431">
                  <c:v>1051.4037970874799</c:v>
                </c:pt>
                <c:pt idx="2432">
                  <c:v>1047.64098734047</c:v>
                </c:pt>
                <c:pt idx="2433">
                  <c:v>1043.88330130034</c:v>
                </c:pt>
                <c:pt idx="2434">
                  <c:v>1040.13080888639</c:v>
                </c:pt>
                <c:pt idx="2435">
                  <c:v>1036.38358742783</c:v>
                </c:pt>
                <c:pt idx="2436">
                  <c:v>1032.64170409297</c:v>
                </c:pt>
                <c:pt idx="2437">
                  <c:v>1028.90521383898</c:v>
                </c:pt>
                <c:pt idx="2438">
                  <c:v>1025.17419375652</c:v>
                </c:pt>
                <c:pt idx="2439">
                  <c:v>1021.44870191172</c:v>
                </c:pt>
                <c:pt idx="2440">
                  <c:v>1017.7288052139299</c:v>
                </c:pt>
                <c:pt idx="2441">
                  <c:v>1014.01456444009</c:v>
                </c:pt>
                <c:pt idx="2442">
                  <c:v>1010.30605356554</c:v>
                </c:pt>
                <c:pt idx="2443">
                  <c:v>1006.60331954974</c:v>
                </c:pt>
                <c:pt idx="2444">
                  <c:v>1002.90643845406</c:v>
                </c:pt>
                <c:pt idx="2445">
                  <c:v>999.21546098777299</c:v>
                </c:pt>
                <c:pt idx="2446">
                  <c:v>995.53045603525004</c:v>
                </c:pt>
                <c:pt idx="2447">
                  <c:v>991.85147904009204</c:v>
                </c:pt>
                <c:pt idx="2448">
                  <c:v>988.17858967462098</c:v>
                </c:pt>
                <c:pt idx="2449">
                  <c:v>984.51184536064704</c:v>
                </c:pt>
                <c:pt idx="2450">
                  <c:v>980.85130419350503</c:v>
                </c:pt>
                <c:pt idx="2451">
                  <c:v>977.19702742346794</c:v>
                </c:pt>
                <c:pt idx="2452">
                  <c:v>973.54907000438095</c:v>
                </c:pt>
                <c:pt idx="2453">
                  <c:v>969.90748409869298</c:v>
                </c:pt>
                <c:pt idx="2454">
                  <c:v>966.27232930460605</c:v>
                </c:pt>
                <c:pt idx="2455">
                  <c:v>962.64366010890296</c:v>
                </c:pt>
                <c:pt idx="2456">
                  <c:v>959.02152919305297</c:v>
                </c:pt>
                <c:pt idx="2457">
                  <c:v>955.40598698103304</c:v>
                </c:pt>
                <c:pt idx="2458">
                  <c:v>951.79709408522501</c:v>
                </c:pt>
                <c:pt idx="2459">
                  <c:v>948.19489456151098</c:v>
                </c:pt>
                <c:pt idx="2460">
                  <c:v>944.59944482248</c:v>
                </c:pt>
                <c:pt idx="2461">
                  <c:v>941.010794077215</c:v>
                </c:pt>
                <c:pt idx="2462">
                  <c:v>937.42899353331802</c:v>
                </c:pt>
                <c:pt idx="2463">
                  <c:v>933.85409319217797</c:v>
                </c:pt>
                <c:pt idx="2464">
                  <c:v>930.28613928388904</c:v>
                </c:pt>
                <c:pt idx="2465">
                  <c:v>926.72517990765505</c:v>
                </c:pt>
                <c:pt idx="2466">
                  <c:v>923.17126726966001</c:v>
                </c:pt>
                <c:pt idx="2467">
                  <c:v>919.62444520467795</c:v>
                </c:pt>
                <c:pt idx="2468">
                  <c:v>916.08475988044495</c:v>
                </c:pt>
                <c:pt idx="2469">
                  <c:v>912.55225746791302</c:v>
                </c:pt>
                <c:pt idx="2470">
                  <c:v>909.02698445556496</c:v>
                </c:pt>
                <c:pt idx="2471">
                  <c:v>905.50898376405598</c:v>
                </c:pt>
                <c:pt idx="2472">
                  <c:v>901.998301842008</c:v>
                </c:pt>
                <c:pt idx="2473">
                  <c:v>898.49497875521104</c:v>
                </c:pt>
                <c:pt idx="2474">
                  <c:v>894.99905927431803</c:v>
                </c:pt>
                <c:pt idx="2475">
                  <c:v>891.51058351683002</c:v>
                </c:pt>
                <c:pt idx="2476">
                  <c:v>888.029595491549</c:v>
                </c:pt>
                <c:pt idx="2477">
                  <c:v>884.55613627001105</c:v>
                </c:pt>
                <c:pt idx="2478">
                  <c:v>881.09024350241998</c:v>
                </c:pt>
                <c:pt idx="2479">
                  <c:v>877.631957650142</c:v>
                </c:pt>
                <c:pt idx="2480">
                  <c:v>874.18131926753404</c:v>
                </c:pt>
                <c:pt idx="2481">
                  <c:v>870.73836529468201</c:v>
                </c:pt>
                <c:pt idx="2482">
                  <c:v>867.30313499403906</c:v>
                </c:pt>
                <c:pt idx="2483">
                  <c:v>863.87566484986803</c:v>
                </c:pt>
                <c:pt idx="2484">
                  <c:v>860.45599140406398</c:v>
                </c:pt>
                <c:pt idx="2485">
                  <c:v>857.04415097255105</c:v>
                </c:pt>
                <c:pt idx="2486">
                  <c:v>853.640179479719</c:v>
                </c:pt>
                <c:pt idx="2487">
                  <c:v>850.24411113198096</c:v>
                </c:pt>
                <c:pt idx="2488">
                  <c:v>846.85597985434401</c:v>
                </c:pt>
                <c:pt idx="2489">
                  <c:v>843.47582172613204</c:v>
                </c:pt>
                <c:pt idx="2490">
                  <c:v>840.10366672310602</c:v>
                </c:pt>
                <c:pt idx="2491">
                  <c:v>836.739552007523</c:v>
                </c:pt>
                <c:pt idx="2492">
                  <c:v>833.38350602051901</c:v>
                </c:pt>
                <c:pt idx="2493">
                  <c:v>830.03555218131203</c:v>
                </c:pt>
                <c:pt idx="2494">
                  <c:v>826.69573923902203</c:v>
                </c:pt>
                <c:pt idx="2495">
                  <c:v>823.36408903306301</c:v>
                </c:pt>
                <c:pt idx="2496">
                  <c:v>820.04063122684704</c:v>
                </c:pt>
                <c:pt idx="2497">
                  <c:v>816.72539535686803</c:v>
                </c:pt>
                <c:pt idx="2498">
                  <c:v>813.41840434659503</c:v>
                </c:pt>
                <c:pt idx="2499">
                  <c:v>810.11969500429495</c:v>
                </c:pt>
                <c:pt idx="2500">
                  <c:v>806.82929333171603</c:v>
                </c:pt>
                <c:pt idx="2501">
                  <c:v>803.547218473866</c:v>
                </c:pt>
                <c:pt idx="2502">
                  <c:v>800.273509443688</c:v>
                </c:pt>
                <c:pt idx="2503">
                  <c:v>797.00817921619</c:v>
                </c:pt>
                <c:pt idx="2504">
                  <c:v>793.75126474049796</c:v>
                </c:pt>
                <c:pt idx="2505">
                  <c:v>790.50278324747399</c:v>
                </c:pt>
                <c:pt idx="2506">
                  <c:v>787.26276486492202</c:v>
                </c:pt>
                <c:pt idx="2507">
                  <c:v>784.03122649312502</c:v>
                </c:pt>
                <c:pt idx="2508">
                  <c:v>780.80820171813696</c:v>
                </c:pt>
                <c:pt idx="2509">
                  <c:v>777.59370334006906</c:v>
                </c:pt>
                <c:pt idx="2510">
                  <c:v>774.38775282945301</c:v>
                </c:pt>
                <c:pt idx="2511">
                  <c:v>771.190381302476</c:v>
                </c:pt>
                <c:pt idx="2512">
                  <c:v>768.00160777615304</c:v>
                </c:pt>
                <c:pt idx="2513">
                  <c:v>764.82144869340004</c:v>
                </c:pt>
                <c:pt idx="2514">
                  <c:v>761.64992059883605</c:v>
                </c:pt>
                <c:pt idx="2515">
                  <c:v>758.48705768562104</c:v>
                </c:pt>
                <c:pt idx="2516">
                  <c:v>755.33286192730998</c:v>
                </c:pt>
                <c:pt idx="2517">
                  <c:v>752.18736759371905</c:v>
                </c:pt>
                <c:pt idx="2518">
                  <c:v>749.05058302865802</c:v>
                </c:pt>
                <c:pt idx="2519">
                  <c:v>745.92252816479504</c:v>
                </c:pt>
                <c:pt idx="2520">
                  <c:v>742.80322198708404</c:v>
                </c:pt>
                <c:pt idx="2521">
                  <c:v>739.69268067488804</c:v>
                </c:pt>
                <c:pt idx="2522">
                  <c:v>736.59091617501804</c:v>
                </c:pt>
                <c:pt idx="2523">
                  <c:v>733.49795477562395</c:v>
                </c:pt>
                <c:pt idx="2524">
                  <c:v>730.413799045058</c:v>
                </c:pt>
                <c:pt idx="2525">
                  <c:v>727.33847415492801</c:v>
                </c:pt>
                <c:pt idx="2526">
                  <c:v>724.27199096651896</c:v>
                </c:pt>
                <c:pt idx="2527">
                  <c:v>721.214364167692</c:v>
                </c:pt>
                <c:pt idx="2528">
                  <c:v>718.16560385403898</c:v>
                </c:pt>
                <c:pt idx="2529">
                  <c:v>715.12572809061396</c:v>
                </c:pt>
                <c:pt idx="2530">
                  <c:v>712.09474508143205</c:v>
                </c:pt>
                <c:pt idx="2531">
                  <c:v>709.07266893213296</c:v>
                </c:pt>
                <c:pt idx="2532">
                  <c:v>706.05951503218705</c:v>
                </c:pt>
                <c:pt idx="2533">
                  <c:v>703.05528781032694</c:v>
                </c:pt>
                <c:pt idx="2534">
                  <c:v>700.060001015897</c:v>
                </c:pt>
                <c:pt idx="2535">
                  <c:v>697.073667803852</c:v>
                </c:pt>
                <c:pt idx="2536">
                  <c:v>694.09629521956401</c:v>
                </c:pt>
                <c:pt idx="2537">
                  <c:v>691.12789470576502</c:v>
                </c:pt>
                <c:pt idx="2538">
                  <c:v>688.16847151506204</c:v>
                </c:pt>
                <c:pt idx="2539">
                  <c:v>685.21803940141899</c:v>
                </c:pt>
                <c:pt idx="2540">
                  <c:v>682.27660338501403</c:v>
                </c:pt>
                <c:pt idx="2541">
                  <c:v>679.34417189590295</c:v>
                </c:pt>
                <c:pt idx="2542">
                  <c:v>676.42075411989094</c:v>
                </c:pt>
                <c:pt idx="2543">
                  <c:v>673.50635379000096</c:v>
                </c:pt>
                <c:pt idx="2544">
                  <c:v>670.60098196991396</c:v>
                </c:pt>
                <c:pt idx="2545">
                  <c:v>667.70464079063402</c:v>
                </c:pt>
                <c:pt idx="2546">
                  <c:v>664.81733982116498</c:v>
                </c:pt>
                <c:pt idx="2547">
                  <c:v>661.939080877381</c:v>
                </c:pt>
                <c:pt idx="2548">
                  <c:v>659.069871645533</c:v>
                </c:pt>
                <c:pt idx="2549">
                  <c:v>656.20971509667004</c:v>
                </c:pt>
                <c:pt idx="2550">
                  <c:v>653.35861710279698</c:v>
                </c:pt>
                <c:pt idx="2551">
                  <c:v>650.51658017768</c:v>
                </c:pt>
                <c:pt idx="2552">
                  <c:v>647.68360904738495</c:v>
                </c:pt>
                <c:pt idx="2553">
                  <c:v>644.85970645224097</c:v>
                </c:pt>
                <c:pt idx="2554">
                  <c:v>642.04487404036502</c:v>
                </c:pt>
                <c:pt idx="2555">
                  <c:v>639.23911728728399</c:v>
                </c:pt>
                <c:pt idx="2556">
                  <c:v>636.44243493254396</c:v>
                </c:pt>
                <c:pt idx="2557">
                  <c:v>633.65482972780001</c:v>
                </c:pt>
                <c:pt idx="2558">
                  <c:v>630.87630358549904</c:v>
                </c:pt>
                <c:pt idx="2559">
                  <c:v>628.10685607004598</c:v>
                </c:pt>
                <c:pt idx="2560">
                  <c:v>625.34649022554697</c:v>
                </c:pt>
                <c:pt idx="2561">
                  <c:v>622.59520498530503</c:v>
                </c:pt>
                <c:pt idx="2562">
                  <c:v>619.85299994378204</c:v>
                </c:pt>
                <c:pt idx="2563">
                  <c:v>617.11987510341498</c:v>
                </c:pt>
                <c:pt idx="2564">
                  <c:v>614.395829696693</c:v>
                </c:pt>
                <c:pt idx="2565">
                  <c:v>611.68086227083995</c:v>
                </c:pt>
                <c:pt idx="2566">
                  <c:v>608.97497177399896</c:v>
                </c:pt>
                <c:pt idx="2567">
                  <c:v>606.27815664965897</c:v>
                </c:pt>
                <c:pt idx="2568">
                  <c:v>603.59041593834502</c:v>
                </c:pt>
                <c:pt idx="2569">
                  <c:v>600.91174763655101</c:v>
                </c:pt>
                <c:pt idx="2570">
                  <c:v>598.24213907558396</c:v>
                </c:pt>
                <c:pt idx="2571">
                  <c:v>595.58160042143697</c:v>
                </c:pt>
                <c:pt idx="2572">
                  <c:v>592.93012780441995</c:v>
                </c:pt>
                <c:pt idx="2573">
                  <c:v>590.28770735793796</c:v>
                </c:pt>
                <c:pt idx="2574">
                  <c:v>587.65434065280499</c:v>
                </c:pt>
                <c:pt idx="2575">
                  <c:v>585.03002295230101</c:v>
                </c:pt>
                <c:pt idx="2576">
                  <c:v>582.41475288793094</c:v>
                </c:pt>
                <c:pt idx="2577">
                  <c:v>579.808527161092</c:v>
                </c:pt>
                <c:pt idx="2578">
                  <c:v>577.21132988681302</c:v>
                </c:pt>
                <c:pt idx="2579">
                  <c:v>574.62316741560005</c:v>
                </c:pt>
                <c:pt idx="2580">
                  <c:v>572.04402476218195</c:v>
                </c:pt>
                <c:pt idx="2581">
                  <c:v>569.47389974865996</c:v>
                </c:pt>
                <c:pt idx="2582">
                  <c:v>566.91279163743195</c:v>
                </c:pt>
                <c:pt idx="2583">
                  <c:v>564.36068643447595</c:v>
                </c:pt>
                <c:pt idx="2584">
                  <c:v>561.81757653022896</c:v>
                </c:pt>
                <c:pt idx="2585">
                  <c:v>559.28345647659501</c:v>
                </c:pt>
                <c:pt idx="2586">
                  <c:v>556.75832444591197</c:v>
                </c:pt>
                <c:pt idx="2587">
                  <c:v>554.242164465511</c:v>
                </c:pt>
                <c:pt idx="2588">
                  <c:v>551.734977967482</c:v>
                </c:pt>
                <c:pt idx="2589">
                  <c:v>549.23674734903295</c:v>
                </c:pt>
                <c:pt idx="2590">
                  <c:v>546.74746649776705</c:v>
                </c:pt>
                <c:pt idx="2591">
                  <c:v>544.26713248725503</c:v>
                </c:pt>
                <c:pt idx="2592">
                  <c:v>541.79573075964197</c:v>
                </c:pt>
                <c:pt idx="2593">
                  <c:v>539.33325037014697</c:v>
                </c:pt>
                <c:pt idx="2594">
                  <c:v>536.879688958629</c:v>
                </c:pt>
                <c:pt idx="2595">
                  <c:v>534.43503134629702</c:v>
                </c:pt>
                <c:pt idx="2596">
                  <c:v>531.99926734191502</c:v>
                </c:pt>
                <c:pt idx="2597">
                  <c:v>529.57239271726905</c:v>
                </c:pt>
                <c:pt idx="2598">
                  <c:v>527.15439027844695</c:v>
                </c:pt>
                <c:pt idx="2599">
                  <c:v>524.74525269601804</c:v>
                </c:pt>
                <c:pt idx="2600">
                  <c:v>522.34496733344895</c:v>
                </c:pt>
                <c:pt idx="2601">
                  <c:v>519.95352473319394</c:v>
                </c:pt>
                <c:pt idx="2602">
                  <c:v>517.57091121248004</c:v>
                </c:pt>
                <c:pt idx="2603">
                  <c:v>515.19711956706499</c:v>
                </c:pt>
                <c:pt idx="2604">
                  <c:v>512.83213630940804</c:v>
                </c:pt>
                <c:pt idx="2605">
                  <c:v>510.47594434746901</c:v>
                </c:pt>
                <c:pt idx="2606">
                  <c:v>508.12854033439601</c:v>
                </c:pt>
                <c:pt idx="2607">
                  <c:v>505.78990502038499</c:v>
                </c:pt>
                <c:pt idx="2608">
                  <c:v>503.46002856787601</c:v>
                </c:pt>
                <c:pt idx="2609">
                  <c:v>501.13889712530897</c:v>
                </c:pt>
                <c:pt idx="2610">
                  <c:v>498.826497313657</c:v>
                </c:pt>
                <c:pt idx="2611">
                  <c:v>496.52281781336899</c:v>
                </c:pt>
                <c:pt idx="2612">
                  <c:v>494.227844522569</c:v>
                </c:pt>
                <c:pt idx="2613">
                  <c:v>491.94156263810902</c:v>
                </c:pt>
                <c:pt idx="2614">
                  <c:v>489.66396033249401</c:v>
                </c:pt>
                <c:pt idx="2615">
                  <c:v>487.39502248723397</c:v>
                </c:pt>
                <c:pt idx="2616">
                  <c:v>485.13473463288199</c:v>
                </c:pt>
                <c:pt idx="2617">
                  <c:v>482.88308273809298</c:v>
                </c:pt>
                <c:pt idx="2618">
                  <c:v>480.64005307632101</c:v>
                </c:pt>
                <c:pt idx="2619">
                  <c:v>478.405628915352</c:v>
                </c:pt>
                <c:pt idx="2620">
                  <c:v>476.17979730835799</c:v>
                </c:pt>
                <c:pt idx="2621">
                  <c:v>473.96254250665402</c:v>
                </c:pt>
                <c:pt idx="2622">
                  <c:v>471.75384945667503</c:v>
                </c:pt>
                <c:pt idx="2623">
                  <c:v>469.55370244161901</c:v>
                </c:pt>
                <c:pt idx="2624">
                  <c:v>467.362085396613</c:v>
                </c:pt>
                <c:pt idx="2625">
                  <c:v>465.17898486538002</c:v>
                </c:pt>
                <c:pt idx="2626">
                  <c:v>463.00438217546201</c:v>
                </c:pt>
                <c:pt idx="2627">
                  <c:v>460.83826202765698</c:v>
                </c:pt>
                <c:pt idx="2628">
                  <c:v>458.680609929708</c:v>
                </c:pt>
                <c:pt idx="2629">
                  <c:v>456.531407816176</c:v>
                </c:pt>
                <c:pt idx="2630">
                  <c:v>454.39063952107</c:v>
                </c:pt>
                <c:pt idx="2631">
                  <c:v>452.25828877226502</c:v>
                </c:pt>
                <c:pt idx="2632">
                  <c:v>450.13433864430999</c:v>
                </c:pt>
                <c:pt idx="2633">
                  <c:v>448.01877217629101</c:v>
                </c:pt>
                <c:pt idx="2634">
                  <c:v>445.91157096537</c:v>
                </c:pt>
                <c:pt idx="2635">
                  <c:v>443.81272069987801</c:v>
                </c:pt>
                <c:pt idx="2636">
                  <c:v>441.72220103769598</c:v>
                </c:pt>
                <c:pt idx="2637">
                  <c:v>439.63999602780501</c:v>
                </c:pt>
                <c:pt idx="2638">
                  <c:v>437.56608807747398</c:v>
                </c:pt>
                <c:pt idx="2639">
                  <c:v>435.50045969871502</c:v>
                </c:pt>
                <c:pt idx="2640">
                  <c:v>433.44309178247403</c:v>
                </c:pt>
                <c:pt idx="2641">
                  <c:v>431.39396688719501</c:v>
                </c:pt>
                <c:pt idx="2642">
                  <c:v>429.35306746442899</c:v>
                </c:pt>
                <c:pt idx="2643">
                  <c:v>427.32037445369701</c:v>
                </c:pt>
                <c:pt idx="2644">
                  <c:v>425.29586968662102</c:v>
                </c:pt>
                <c:pt idx="2645">
                  <c:v>423.27953181227502</c:v>
                </c:pt>
                <c:pt idx="2646">
                  <c:v>421.27135195604399</c:v>
                </c:pt>
                <c:pt idx="2647">
                  <c:v>419.27130100123298</c:v>
                </c:pt>
                <c:pt idx="2648">
                  <c:v>417.27936290501799</c:v>
                </c:pt>
                <c:pt idx="2649">
                  <c:v>415.29551758982899</c:v>
                </c:pt>
                <c:pt idx="2650">
                  <c:v>413.31975439196901</c:v>
                </c:pt>
                <c:pt idx="2651">
                  <c:v>411.35204443142902</c:v>
                </c:pt>
                <c:pt idx="2652">
                  <c:v>409.39237155258797</c:v>
                </c:pt>
                <c:pt idx="2653">
                  <c:v>407.44071630432899</c:v>
                </c:pt>
                <c:pt idx="2654">
                  <c:v>405.49705786196301</c:v>
                </c:pt>
                <c:pt idx="2655">
                  <c:v>403.56138045972398</c:v>
                </c:pt>
                <c:pt idx="2656">
                  <c:v>401.63366003231499</c:v>
                </c:pt>
                <c:pt idx="2657">
                  <c:v>399.71388040753402</c:v>
                </c:pt>
                <c:pt idx="2658">
                  <c:v>397.80202474770402</c:v>
                </c:pt>
                <c:pt idx="2659">
                  <c:v>395.89806442313397</c:v>
                </c:pt>
                <c:pt idx="2660">
                  <c:v>394.00198258119599</c:v>
                </c:pt>
                <c:pt idx="2661">
                  <c:v>392.113761892463</c:v>
                </c:pt>
                <c:pt idx="2662">
                  <c:v>390.23338217247903</c:v>
                </c:pt>
                <c:pt idx="2663">
                  <c:v>388.36081852494601</c:v>
                </c:pt>
                <c:pt idx="2664">
                  <c:v>386.49605762946697</c:v>
                </c:pt>
                <c:pt idx="2665">
                  <c:v>384.63907326993501</c:v>
                </c:pt>
                <c:pt idx="2666">
                  <c:v>382.78984627718</c:v>
                </c:pt>
                <c:pt idx="2667">
                  <c:v>380.94835836090601</c:v>
                </c:pt>
                <c:pt idx="2668">
                  <c:v>379.114584015155</c:v>
                </c:pt>
                <c:pt idx="2669">
                  <c:v>377.28850794590198</c:v>
                </c:pt>
                <c:pt idx="2670">
                  <c:v>375.47010742859499</c:v>
                </c:pt>
                <c:pt idx="2671">
                  <c:v>373.659360381147</c:v>
                </c:pt>
                <c:pt idx="2672">
                  <c:v>371.85624658578598</c:v>
                </c:pt>
                <c:pt idx="2673">
                  <c:v>370.060746089205</c:v>
                </c:pt>
                <c:pt idx="2674">
                  <c:v>368.27283541360401</c:v>
                </c:pt>
                <c:pt idx="2675">
                  <c:v>366.492496727147</c:v>
                </c:pt>
                <c:pt idx="2676">
                  <c:v>364.719706454473</c:v>
                </c:pt>
                <c:pt idx="2677">
                  <c:v>362.95444430294299</c:v>
                </c:pt>
                <c:pt idx="2678">
                  <c:v>361.19668742564699</c:v>
                </c:pt>
                <c:pt idx="2679">
                  <c:v>359.44641848023502</c:v>
                </c:pt>
                <c:pt idx="2680">
                  <c:v>357.703611625966</c:v>
                </c:pt>
                <c:pt idx="2681">
                  <c:v>355.96824706418101</c:v>
                </c:pt>
                <c:pt idx="2682">
                  <c:v>354.24030366352298</c:v>
                </c:pt>
                <c:pt idx="2683">
                  <c:v>352.51976041619503</c:v>
                </c:pt>
                <c:pt idx="2684">
                  <c:v>350.80659407794002</c:v>
                </c:pt>
                <c:pt idx="2685">
                  <c:v>349.10078423823001</c:v>
                </c:pt>
                <c:pt idx="2686">
                  <c:v>347.40230740931099</c:v>
                </c:pt>
                <c:pt idx="2687">
                  <c:v>345.71114522422903</c:v>
                </c:pt>
                <c:pt idx="2688">
                  <c:v>344.027273888867</c:v>
                </c:pt>
                <c:pt idx="2689">
                  <c:v>342.35067080415701</c:v>
                </c:pt>
                <c:pt idx="2690">
                  <c:v>340.68131560278698</c:v>
                </c:pt>
                <c:pt idx="2691">
                  <c:v>339.01918676367598</c:v>
                </c:pt>
                <c:pt idx="2692">
                  <c:v>337.36426026889501</c:v>
                </c:pt>
                <c:pt idx="2693">
                  <c:v>335.71651516920701</c:v>
                </c:pt>
                <c:pt idx="2694">
                  <c:v>334.07593046910102</c:v>
                </c:pt>
                <c:pt idx="2695">
                  <c:v>332.44248385370798</c:v>
                </c:pt>
                <c:pt idx="2696">
                  <c:v>330.81615189560898</c:v>
                </c:pt>
                <c:pt idx="2697">
                  <c:v>329.19691487077199</c:v>
                </c:pt>
                <c:pt idx="2698">
                  <c:v>327.58474733614099</c:v>
                </c:pt>
                <c:pt idx="2699">
                  <c:v>325.97963096202102</c:v>
                </c:pt>
                <c:pt idx="2700">
                  <c:v>324.381540025199</c:v>
                </c:pt>
                <c:pt idx="2701">
                  <c:v>322.79045579169099</c:v>
                </c:pt>
                <c:pt idx="2702">
                  <c:v>321.206352982628</c:v>
                </c:pt>
                <c:pt idx="2703">
                  <c:v>319.62921134263303</c:v>
                </c:pt>
                <c:pt idx="2704">
                  <c:v>318.05900874183499</c:v>
                </c:pt>
                <c:pt idx="2705">
                  <c:v>316.49572086262998</c:v>
                </c:pt>
                <c:pt idx="2706">
                  <c:v>314.939327767821</c:v>
                </c:pt>
                <c:pt idx="2707">
                  <c:v>313.38980615875801</c:v>
                </c:pt>
                <c:pt idx="2708">
                  <c:v>311.84713340641298</c:v>
                </c:pt>
                <c:pt idx="2709">
                  <c:v>310.31128780913298</c:v>
                </c:pt>
                <c:pt idx="2710">
                  <c:v>308.78224734806201</c:v>
                </c:pt>
                <c:pt idx="2711">
                  <c:v>307.259988711039</c:v>
                </c:pt>
                <c:pt idx="2712">
                  <c:v>305.74448998866899</c:v>
                </c:pt>
                <c:pt idx="2713">
                  <c:v>304.23572889379199</c:v>
                </c:pt>
                <c:pt idx="2714">
                  <c:v>302.733682633819</c:v>
                </c:pt>
                <c:pt idx="2715">
                  <c:v>301.238329708072</c:v>
                </c:pt>
                <c:pt idx="2716">
                  <c:v>299.74964718643702</c:v>
                </c:pt>
                <c:pt idx="2717">
                  <c:v>298.26761260295302</c:v>
                </c:pt>
                <c:pt idx="2718">
                  <c:v>296.79220384292501</c:v>
                </c:pt>
                <c:pt idx="2719">
                  <c:v>295.32339853610898</c:v>
                </c:pt>
                <c:pt idx="2720">
                  <c:v>293.86117412090601</c:v>
                </c:pt>
                <c:pt idx="2721">
                  <c:v>292.40550793102</c:v>
                </c:pt>
                <c:pt idx="2722">
                  <c:v>290.95637827508</c:v>
                </c:pt>
                <c:pt idx="2723">
                  <c:v>289.513760144473</c:v>
                </c:pt>
                <c:pt idx="2724">
                  <c:v>288.07763547179297</c:v>
                </c:pt>
                <c:pt idx="2725">
                  <c:v>286.64798291118001</c:v>
                </c:pt>
                <c:pt idx="2726">
                  <c:v>285.22477385504101</c:v>
                </c:pt>
                <c:pt idx="2727">
                  <c:v>283.80798701380502</c:v>
                </c:pt>
                <c:pt idx="2728">
                  <c:v>282.39760431226898</c:v>
                </c:pt>
                <c:pt idx="2729">
                  <c:v>280.99359985233502</c:v>
                </c:pt>
                <c:pt idx="2730">
                  <c:v>279.59595333174298</c:v>
                </c:pt>
                <c:pt idx="2731">
                  <c:v>278.20464299313898</c:v>
                </c:pt>
                <c:pt idx="2732">
                  <c:v>276.81964339990202</c:v>
                </c:pt>
                <c:pt idx="2733">
                  <c:v>275.44093374971999</c:v>
                </c:pt>
                <c:pt idx="2734">
                  <c:v>274.06849490103099</c:v>
                </c:pt>
                <c:pt idx="2735">
                  <c:v>272.70229758729198</c:v>
                </c:pt>
                <c:pt idx="2736">
                  <c:v>271.34232620652199</c:v>
                </c:pt>
                <c:pt idx="2737">
                  <c:v>269.988554263933</c:v>
                </c:pt>
                <c:pt idx="2738">
                  <c:v>268.64096120785399</c:v>
                </c:pt>
                <c:pt idx="2739">
                  <c:v>267.29952429261402</c:v>
                </c:pt>
                <c:pt idx="2740">
                  <c:v>265.96422253902603</c:v>
                </c:pt>
                <c:pt idx="2741">
                  <c:v>264.63503233570702</c:v>
                </c:pt>
                <c:pt idx="2742">
                  <c:v>263.311931295058</c:v>
                </c:pt>
                <c:pt idx="2743">
                  <c:v>261.99489902844601</c:v>
                </c:pt>
                <c:pt idx="2744">
                  <c:v>260.68391089884398</c:v>
                </c:pt>
                <c:pt idx="2745">
                  <c:v>259.37894853195502</c:v>
                </c:pt>
                <c:pt idx="2746">
                  <c:v>258.07998476642598</c:v>
                </c:pt>
                <c:pt idx="2747">
                  <c:v>256.787002578922</c:v>
                </c:pt>
                <c:pt idx="2748">
                  <c:v>255.49997640185299</c:v>
                </c:pt>
                <c:pt idx="2749">
                  <c:v>254.21888409770301</c:v>
                </c:pt>
                <c:pt idx="2750">
                  <c:v>252.94370549076001</c:v>
                </c:pt>
                <c:pt idx="2751">
                  <c:v>251.67441936764601</c:v>
                </c:pt>
                <c:pt idx="2752">
                  <c:v>250.41100108108199</c:v>
                </c:pt>
                <c:pt idx="2753">
                  <c:v>249.153430769029</c:v>
                </c:pt>
                <c:pt idx="2754">
                  <c:v>247.9016837515</c:v>
                </c:pt>
                <c:pt idx="2755">
                  <c:v>246.65574165173999</c:v>
                </c:pt>
                <c:pt idx="2756">
                  <c:v>245.41558014608299</c:v>
                </c:pt>
                <c:pt idx="2757">
                  <c:v>244.181179625206</c:v>
                </c:pt>
                <c:pt idx="2758">
                  <c:v>242.95251542330999</c:v>
                </c:pt>
                <c:pt idx="2759">
                  <c:v>241.729567749735</c:v>
                </c:pt>
                <c:pt idx="2760">
                  <c:v>240.512315188054</c:v>
                </c:pt>
                <c:pt idx="2761">
                  <c:v>239.300733288933</c:v>
                </c:pt>
                <c:pt idx="2762">
                  <c:v>238.09480336239699</c:v>
                </c:pt>
                <c:pt idx="2763">
                  <c:v>236.89450289010199</c:v>
                </c:pt>
                <c:pt idx="2764">
                  <c:v>235.69981047073199</c:v>
                </c:pt>
                <c:pt idx="2765">
                  <c:v>234.51070318123601</c:v>
                </c:pt>
                <c:pt idx="2766">
                  <c:v>233.32716092444201</c:v>
                </c:pt>
                <c:pt idx="2767">
                  <c:v>232.149160608687</c:v>
                </c:pt>
                <c:pt idx="2768">
                  <c:v>230.97668251288701</c:v>
                </c:pt>
                <c:pt idx="2769">
                  <c:v>229.809704783526</c:v>
                </c:pt>
                <c:pt idx="2770">
                  <c:v>228.64820463179001</c:v>
                </c:pt>
                <c:pt idx="2771">
                  <c:v>227.49216296221499</c:v>
                </c:pt>
                <c:pt idx="2772">
                  <c:v>226.34155675358599</c:v>
                </c:pt>
                <c:pt idx="2773">
                  <c:v>225.19636475904801</c:v>
                </c:pt>
                <c:pt idx="2774">
                  <c:v>224.056566434546</c:v>
                </c:pt>
                <c:pt idx="2775">
                  <c:v>222.92214029411801</c:v>
                </c:pt>
                <c:pt idx="2776">
                  <c:v>221.793064893744</c:v>
                </c:pt>
                <c:pt idx="2777">
                  <c:v>220.66931892098199</c:v>
                </c:pt>
                <c:pt idx="2778">
                  <c:v>219.55088270962599</c:v>
                </c:pt>
                <c:pt idx="2779">
                  <c:v>218.43773329944</c:v>
                </c:pt>
                <c:pt idx="2780">
                  <c:v>217.329850431019</c:v>
                </c:pt>
                <c:pt idx="2781">
                  <c:v>216.22721372343</c:v>
                </c:pt>
                <c:pt idx="2782">
                  <c:v>215.129801023965</c:v>
                </c:pt>
                <c:pt idx="2783">
                  <c:v>214.037592492562</c:v>
                </c:pt>
                <c:pt idx="2784">
                  <c:v>212.950566987976</c:v>
                </c:pt>
                <c:pt idx="2785">
                  <c:v>211.86870363214601</c:v>
                </c:pt>
                <c:pt idx="2786">
                  <c:v>210.79198148684</c:v>
                </c:pt>
                <c:pt idx="2787">
                  <c:v>209.720379835573</c:v>
                </c:pt>
                <c:pt idx="2788">
                  <c:v>208.653877930596</c:v>
                </c:pt>
                <c:pt idx="2789">
                  <c:v>207.59245578170299</c:v>
                </c:pt>
                <c:pt idx="2790">
                  <c:v>206.536091996295</c:v>
                </c:pt>
                <c:pt idx="2791">
                  <c:v>205.48476659740501</c:v>
                </c:pt>
                <c:pt idx="2792">
                  <c:v>204.43845850355501</c:v>
                </c:pt>
                <c:pt idx="2793">
                  <c:v>203.39714774642599</c:v>
                </c:pt>
                <c:pt idx="2794">
                  <c:v>202.36081401323901</c:v>
                </c:pt>
                <c:pt idx="2795">
                  <c:v>201.32943627908901</c:v>
                </c:pt>
                <c:pt idx="2796">
                  <c:v>200.30299482753699</c:v>
                </c:pt>
                <c:pt idx="2797">
                  <c:v>199.28146921554099</c:v>
                </c:pt>
                <c:pt idx="2798">
                  <c:v>198.26483914147201</c:v>
                </c:pt>
                <c:pt idx="2799">
                  <c:v>197.253084484243</c:v>
                </c:pt>
                <c:pt idx="2800">
                  <c:v>196.24618568617399</c:v>
                </c:pt>
                <c:pt idx="2801">
                  <c:v>195.24412215530401</c:v>
                </c:pt>
                <c:pt idx="2802">
                  <c:v>194.24687100637999</c:v>
                </c:pt>
                <c:pt idx="2803">
                  <c:v>193.25441984585399</c:v>
                </c:pt>
                <c:pt idx="2804">
                  <c:v>192.26673948000899</c:v>
                </c:pt>
                <c:pt idx="2805">
                  <c:v>191.28381808807299</c:v>
                </c:pt>
                <c:pt idx="2806">
                  <c:v>190.30562946468001</c:v>
                </c:pt>
                <c:pt idx="2807">
                  <c:v>189.33215691192399</c:v>
                </c:pt>
                <c:pt idx="2808">
                  <c:v>188.363382356903</c:v>
                </c:pt>
                <c:pt idx="2809">
                  <c:v>187.39928240890501</c:v>
                </c:pt>
                <c:pt idx="2810">
                  <c:v>186.439839335675</c:v>
                </c:pt>
                <c:pt idx="2811">
                  <c:v>185.485034053238</c:v>
                </c:pt>
                <c:pt idx="2812">
                  <c:v>184.53484484993399</c:v>
                </c:pt>
                <c:pt idx="2813">
                  <c:v>183.58925698208299</c:v>
                </c:pt>
                <c:pt idx="2814">
                  <c:v>182.64824383533201</c:v>
                </c:pt>
                <c:pt idx="2815">
                  <c:v>181.711793249088</c:v>
                </c:pt>
                <c:pt idx="2816">
                  <c:v>180.779881064633</c:v>
                </c:pt>
                <c:pt idx="2817">
                  <c:v>179.852490332451</c:v>
                </c:pt>
                <c:pt idx="2818">
                  <c:v>178.92960015941199</c:v>
                </c:pt>
                <c:pt idx="2819">
                  <c:v>178.01119390106101</c:v>
                </c:pt>
                <c:pt idx="2820">
                  <c:v>177.09724918528499</c:v>
                </c:pt>
                <c:pt idx="2821">
                  <c:v>176.187749142771</c:v>
                </c:pt>
                <c:pt idx="2822">
                  <c:v>175.282674442158</c:v>
                </c:pt>
                <c:pt idx="2823">
                  <c:v>174.382005846532</c:v>
                </c:pt>
                <c:pt idx="2824">
                  <c:v>173.48572486518</c:v>
                </c:pt>
                <c:pt idx="2825">
                  <c:v>172.593812896586</c:v>
                </c:pt>
                <c:pt idx="2826">
                  <c:v>171.70625055400399</c:v>
                </c:pt>
                <c:pt idx="2827">
                  <c:v>170.823018451167</c:v>
                </c:pt>
                <c:pt idx="2828">
                  <c:v>169.94409786057599</c:v>
                </c:pt>
                <c:pt idx="2829">
                  <c:v>169.069472470721</c:v>
                </c:pt>
                <c:pt idx="2830">
                  <c:v>168.19912158802401</c:v>
                </c:pt>
                <c:pt idx="2831">
                  <c:v>167.33302716018699</c:v>
                </c:pt>
                <c:pt idx="2832">
                  <c:v>166.471170708686</c:v>
                </c:pt>
                <c:pt idx="2833">
                  <c:v>165.61353403248401</c:v>
                </c:pt>
                <c:pt idx="2834">
                  <c:v>164.76009877391101</c:v>
                </c:pt>
                <c:pt idx="2835">
                  <c:v>163.910846087843</c:v>
                </c:pt>
                <c:pt idx="2836">
                  <c:v>163.065759255275</c:v>
                </c:pt>
                <c:pt idx="2837">
                  <c:v>162.224818435803</c:v>
                </c:pt>
                <c:pt idx="2838">
                  <c:v>161.38800535501099</c:v>
                </c:pt>
                <c:pt idx="2839">
                  <c:v>160.55530367411899</c:v>
                </c:pt>
                <c:pt idx="2840">
                  <c:v>159.726694307195</c:v>
                </c:pt>
                <c:pt idx="2841">
                  <c:v>158.90215888205501</c:v>
                </c:pt>
                <c:pt idx="2842">
                  <c:v>158.08168023965101</c:v>
                </c:pt>
                <c:pt idx="2843">
                  <c:v>157.265239852886</c:v>
                </c:pt>
                <c:pt idx="2844">
                  <c:v>156.45282009648901</c:v>
                </c:pt>
                <c:pt idx="2845">
                  <c:v>155.644404004992</c:v>
                </c:pt>
                <c:pt idx="2846">
                  <c:v>154.839973738536</c:v>
                </c:pt>
                <c:pt idx="2847">
                  <c:v>154.03951066835501</c:v>
                </c:pt>
                <c:pt idx="2848">
                  <c:v>153.242997986576</c:v>
                </c:pt>
                <c:pt idx="2849">
                  <c:v>152.450417966489</c:v>
                </c:pt>
                <c:pt idx="2850">
                  <c:v>151.661752696788</c:v>
                </c:pt>
                <c:pt idx="2851">
                  <c:v>150.87698582893799</c:v>
                </c:pt>
                <c:pt idx="2852">
                  <c:v>150.096099620866</c:v>
                </c:pt>
                <c:pt idx="2853">
                  <c:v>149.31907626759201</c:v>
                </c:pt>
                <c:pt idx="2854">
                  <c:v>148.54589900026701</c:v>
                </c:pt>
                <c:pt idx="2855">
                  <c:v>147.77655051995001</c:v>
                </c:pt>
                <c:pt idx="2856">
                  <c:v>147.01101365203601</c:v>
                </c:pt>
                <c:pt idx="2857">
                  <c:v>146.24927143403499</c:v>
                </c:pt>
                <c:pt idx="2858">
                  <c:v>145.49130675750101</c:v>
                </c:pt>
                <c:pt idx="2859">
                  <c:v>144.73710295268501</c:v>
                </c:pt>
                <c:pt idx="2860">
                  <c:v>143.986642619782</c:v>
                </c:pt>
                <c:pt idx="2861">
                  <c:v>143.23990950333399</c:v>
                </c:pt>
                <c:pt idx="2862">
                  <c:v>142.496886542163</c:v>
                </c:pt>
                <c:pt idx="2863">
                  <c:v>141.75755692278099</c:v>
                </c:pt>
                <c:pt idx="2864">
                  <c:v>141.02190422797301</c:v>
                </c:pt>
                <c:pt idx="2865">
                  <c:v>140.28991152559601</c:v>
                </c:pt>
                <c:pt idx="2866">
                  <c:v>139.56156266659099</c:v>
                </c:pt>
                <c:pt idx="2867">
                  <c:v>138.83684075047699</c:v>
                </c:pt>
                <c:pt idx="2868">
                  <c:v>138.115729724517</c:v>
                </c:pt>
                <c:pt idx="2869">
                  <c:v>137.398212662323</c:v>
                </c:pt>
                <c:pt idx="2870">
                  <c:v>136.684273899462</c:v>
                </c:pt>
                <c:pt idx="2871">
                  <c:v>135.97389681616099</c:v>
                </c:pt>
                <c:pt idx="2872">
                  <c:v>135.267065336017</c:v>
                </c:pt>
                <c:pt idx="2873">
                  <c:v>134.56376304628401</c:v>
                </c:pt>
                <c:pt idx="2874">
                  <c:v>133.86397428279699</c:v>
                </c:pt>
                <c:pt idx="2875">
                  <c:v>133.16768256177201</c:v>
                </c:pt>
                <c:pt idx="2876">
                  <c:v>132.47487241518601</c:v>
                </c:pt>
                <c:pt idx="2877">
                  <c:v>131.785527905815</c:v>
                </c:pt>
                <c:pt idx="2878">
                  <c:v>131.099631224517</c:v>
                </c:pt>
                <c:pt idx="2879">
                  <c:v>130.41717055894901</c:v>
                </c:pt>
                <c:pt idx="2880">
                  <c:v>129.738126410007</c:v>
                </c:pt>
                <c:pt idx="2881">
                  <c:v>129.06248470625999</c:v>
                </c:pt>
                <c:pt idx="2882">
                  <c:v>128.39022873232</c:v>
                </c:pt>
                <c:pt idx="2883">
                  <c:v>127.721345628965</c:v>
                </c:pt>
                <c:pt idx="2884">
                  <c:v>127.05581727993</c:v>
                </c:pt>
                <c:pt idx="2885">
                  <c:v>126.393628597681</c:v>
                </c:pt>
                <c:pt idx="2886">
                  <c:v>125.734764182281</c:v>
                </c:pt>
                <c:pt idx="2887">
                  <c:v>125.079210473868</c:v>
                </c:pt>
                <c:pt idx="2888">
                  <c:v>124.42694968711599</c:v>
                </c:pt>
                <c:pt idx="2889">
                  <c:v>123.777967020863</c:v>
                </c:pt>
                <c:pt idx="2890">
                  <c:v>123.132249202981</c:v>
                </c:pt>
                <c:pt idx="2891">
                  <c:v>122.48977908518199</c:v>
                </c:pt>
                <c:pt idx="2892">
                  <c:v>121.85054354291201</c:v>
                </c:pt>
                <c:pt idx="2893">
                  <c:v>121.21452411473901</c:v>
                </c:pt>
                <c:pt idx="2894">
                  <c:v>120.58170975076401</c:v>
                </c:pt>
                <c:pt idx="2895">
                  <c:v>119.952083836204</c:v>
                </c:pt>
                <c:pt idx="2896">
                  <c:v>119.32563028609501</c:v>
                </c:pt>
                <c:pt idx="2897">
                  <c:v>118.70233735714601</c:v>
                </c:pt>
                <c:pt idx="2898">
                  <c:v>118.082187478055</c:v>
                </c:pt>
                <c:pt idx="2899">
                  <c:v>117.465167174209</c:v>
                </c:pt>
                <c:pt idx="2900">
                  <c:v>116.85126172535099</c:v>
                </c:pt>
                <c:pt idx="2901">
                  <c:v>116.240455821092</c:v>
                </c:pt>
                <c:pt idx="2902">
                  <c:v>115.63273603086201</c:v>
                </c:pt>
                <c:pt idx="2903">
                  <c:v>115.02808816889601</c:v>
                </c:pt>
                <c:pt idx="2904">
                  <c:v>114.42649696761001</c:v>
                </c:pt>
                <c:pt idx="2905">
                  <c:v>113.82794756851899</c:v>
                </c:pt>
                <c:pt idx="2906">
                  <c:v>113.232427571611</c:v>
                </c:pt>
                <c:pt idx="2907">
                  <c:v>112.639920630856</c:v>
                </c:pt>
                <c:pt idx="2908">
                  <c:v>112.050413759918</c:v>
                </c:pt>
                <c:pt idx="2909">
                  <c:v>111.463892719944</c:v>
                </c:pt>
                <c:pt idx="2910">
                  <c:v>110.880343380463</c:v>
                </c:pt>
                <c:pt idx="2911">
                  <c:v>110.29975143640701</c:v>
                </c:pt>
                <c:pt idx="2912">
                  <c:v>109.722103545422</c:v>
                </c:pt>
                <c:pt idx="2913">
                  <c:v>109.147384987007</c:v>
                </c:pt>
                <c:pt idx="2914">
                  <c:v>108.5755828378</c:v>
                </c:pt>
                <c:pt idx="2915">
                  <c:v>108.006682448894</c:v>
                </c:pt>
                <c:pt idx="2916">
                  <c:v>107.440670503082</c:v>
                </c:pt>
                <c:pt idx="2917">
                  <c:v>106.877532948428</c:v>
                </c:pt>
                <c:pt idx="2918">
                  <c:v>106.317257181209</c:v>
                </c:pt>
                <c:pt idx="2919">
                  <c:v>105.759828515873</c:v>
                </c:pt>
                <c:pt idx="2920">
                  <c:v>105.205234009264</c:v>
                </c:pt>
                <c:pt idx="2921">
                  <c:v>104.653459627318</c:v>
                </c:pt>
                <c:pt idx="2922">
                  <c:v>104.104492741177</c:v>
                </c:pt>
                <c:pt idx="2923">
                  <c:v>103.558319540958</c:v>
                </c:pt>
                <c:pt idx="2924">
                  <c:v>103.014926523854</c:v>
                </c:pt>
                <c:pt idx="2925">
                  <c:v>102.474300850723</c:v>
                </c:pt>
                <c:pt idx="2926">
                  <c:v>101.93642897962</c:v>
                </c:pt>
                <c:pt idx="2927">
                  <c:v>101.401298381814</c:v>
                </c:pt>
                <c:pt idx="2928">
                  <c:v>100.868895065722</c:v>
                </c:pt>
                <c:pt idx="2929">
                  <c:v>100.33920682823</c:v>
                </c:pt>
                <c:pt idx="2930">
                  <c:v>99.8122201099183</c:v>
                </c:pt>
                <c:pt idx="2931">
                  <c:v>99.287922001802897</c:v>
                </c:pt>
                <c:pt idx="2932">
                  <c:v>98.766300194473303</c:v>
                </c:pt>
                <c:pt idx="2933">
                  <c:v>98.247341316544507</c:v>
                </c:pt>
                <c:pt idx="2934">
                  <c:v>97.731032436303593</c:v>
                </c:pt>
                <c:pt idx="2935">
                  <c:v>97.217361679284593</c:v>
                </c:pt>
                <c:pt idx="2936">
                  <c:v>96.706315509435001</c:v>
                </c:pt>
                <c:pt idx="2937">
                  <c:v>96.1978816418099</c:v>
                </c:pt>
                <c:pt idx="2938">
                  <c:v>95.692047581607099</c:v>
                </c:pt>
                <c:pt idx="2939">
                  <c:v>95.1888005067336</c:v>
                </c:pt>
                <c:pt idx="2940">
                  <c:v>94.688128459953504</c:v>
                </c:pt>
                <c:pt idx="2941">
                  <c:v>94.190018614056498</c:v>
                </c:pt>
                <c:pt idx="2942">
                  <c:v>93.694458733856493</c:v>
                </c:pt>
                <c:pt idx="2943">
                  <c:v>93.201436533219507</c:v>
                </c:pt>
                <c:pt idx="2944">
                  <c:v>92.7109398285846</c:v>
                </c:pt>
                <c:pt idx="2945">
                  <c:v>92.222956459693407</c:v>
                </c:pt>
                <c:pt idx="2946">
                  <c:v>91.7374740301005</c:v>
                </c:pt>
                <c:pt idx="2947">
                  <c:v>91.254480507662095</c:v>
                </c:pt>
                <c:pt idx="2948">
                  <c:v>90.773963948222004</c:v>
                </c:pt>
                <c:pt idx="2949">
                  <c:v>90.295912281101096</c:v>
                </c:pt>
                <c:pt idx="2950">
                  <c:v>89.820313506528393</c:v>
                </c:pt>
                <c:pt idx="2951">
                  <c:v>89.347155865566194</c:v>
                </c:pt>
                <c:pt idx="2952">
                  <c:v>88.876427483664997</c:v>
                </c:pt>
                <c:pt idx="2953">
                  <c:v>88.408116416968298</c:v>
                </c:pt>
                <c:pt idx="2954">
                  <c:v>87.942211636442806</c:v>
                </c:pt>
                <c:pt idx="2955">
                  <c:v>87.478699760124002</c:v>
                </c:pt>
                <c:pt idx="2956">
                  <c:v>87.017571022976099</c:v>
                </c:pt>
                <c:pt idx="2957">
                  <c:v>86.558812567134794</c:v>
                </c:pt>
                <c:pt idx="2958">
                  <c:v>86.102413627199894</c:v>
                </c:pt>
                <c:pt idx="2959">
                  <c:v>85.648361601952999</c:v>
                </c:pt>
                <c:pt idx="2960">
                  <c:v>85.196646487732394</c:v>
                </c:pt>
                <c:pt idx="2961">
                  <c:v>84.747255903726895</c:v>
                </c:pt>
                <c:pt idx="2962">
                  <c:v>84.300179351332204</c:v>
                </c:pt>
                <c:pt idx="2963">
                  <c:v>83.855403686808799</c:v>
                </c:pt>
                <c:pt idx="2964">
                  <c:v>83.412920485639503</c:v>
                </c:pt>
                <c:pt idx="2965">
                  <c:v>82.972716040209306</c:v>
                </c:pt>
                <c:pt idx="2966">
                  <c:v>82.534779729969401</c:v>
                </c:pt>
                <c:pt idx="2967">
                  <c:v>82.099101869053399</c:v>
                </c:pt>
                <c:pt idx="2968">
                  <c:v>81.665670045693304</c:v>
                </c:pt>
                <c:pt idx="2969">
                  <c:v>81.2344735847701</c:v>
                </c:pt>
                <c:pt idx="2970">
                  <c:v>80.805501806040994</c:v>
                </c:pt>
                <c:pt idx="2971">
                  <c:v>80.378742621841795</c:v>
                </c:pt>
                <c:pt idx="2972">
                  <c:v>79.954186414094494</c:v>
                </c:pt>
                <c:pt idx="2973">
                  <c:v>79.531822734108999</c:v>
                </c:pt>
                <c:pt idx="2974">
                  <c:v>79.111639197986193</c:v>
                </c:pt>
                <c:pt idx="2975">
                  <c:v>78.693625864892994</c:v>
                </c:pt>
                <c:pt idx="2976">
                  <c:v>78.2777729826485</c:v>
                </c:pt>
                <c:pt idx="2977">
                  <c:v>77.864068469121705</c:v>
                </c:pt>
                <c:pt idx="2978">
                  <c:v>77.452501974907406</c:v>
                </c:pt>
                <c:pt idx="2979">
                  <c:v>77.043064259522595</c:v>
                </c:pt>
                <c:pt idx="2980">
                  <c:v>76.635742911737395</c:v>
                </c:pt>
                <c:pt idx="2981">
                  <c:v>76.230529241801506</c:v>
                </c:pt>
                <c:pt idx="2982">
                  <c:v>75.8274115311483</c:v>
                </c:pt>
                <c:pt idx="2983">
                  <c:v>75.426380352695404</c:v>
                </c:pt>
                <c:pt idx="2984">
                  <c:v>75.027424673100498</c:v>
                </c:pt>
                <c:pt idx="2985">
                  <c:v>74.630535049437995</c:v>
                </c:pt>
                <c:pt idx="2986">
                  <c:v>74.235700100175706</c:v>
                </c:pt>
                <c:pt idx="2987">
                  <c:v>73.842910561334605</c:v>
                </c:pt>
                <c:pt idx="2988">
                  <c:v>73.452156383816302</c:v>
                </c:pt>
                <c:pt idx="2989">
                  <c:v>73.063426691681698</c:v>
                </c:pt>
                <c:pt idx="2990">
                  <c:v>72.676712424252301</c:v>
                </c:pt>
                <c:pt idx="2991">
                  <c:v>72.292002479369899</c:v>
                </c:pt>
                <c:pt idx="2992">
                  <c:v>71.909288050629499</c:v>
                </c:pt>
                <c:pt idx="2993">
                  <c:v>71.528558550429594</c:v>
                </c:pt>
                <c:pt idx="2994">
                  <c:v>71.149804109212894</c:v>
                </c:pt>
                <c:pt idx="2995">
                  <c:v>70.773015000320896</c:v>
                </c:pt>
                <c:pt idx="2996">
                  <c:v>70.398181896924996</c:v>
                </c:pt>
                <c:pt idx="2997">
                  <c:v>70.025294351874095</c:v>
                </c:pt>
                <c:pt idx="2998">
                  <c:v>69.654343268538398</c:v>
                </c:pt>
                <c:pt idx="2999">
                  <c:v>69.285318695296198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045-4A60-A633-4C9A5D571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91488"/>
        <c:axId val="84205952"/>
      </c:scatterChart>
      <c:valAx>
        <c:axId val="84191488"/>
        <c:scaling>
          <c:orientation val="minMax"/>
          <c:max val="350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fr-FR"/>
                  <a:t>E1 (MPa)</a:t>
                </a:r>
              </a:p>
            </c:rich>
          </c:tx>
          <c:layout>
            <c:manualLayout>
              <c:xMode val="edge"/>
              <c:yMode val="edge"/>
              <c:x val="0.45882407836275363"/>
              <c:y val="0.920601759544005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ms Rmn"/>
                <a:ea typeface="Tms Rmn"/>
                <a:cs typeface="Tms Rmn"/>
              </a:defRPr>
            </a:pPr>
            <a:endParaRPr lang="fr-FR"/>
          </a:p>
        </c:txPr>
        <c:crossAx val="84205952"/>
        <c:crosses val="autoZero"/>
        <c:crossBetween val="midCat"/>
        <c:majorUnit val="5000"/>
      </c:valAx>
      <c:valAx>
        <c:axId val="84205952"/>
        <c:scaling>
          <c:orientation val="minMax"/>
          <c:max val="1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fr-FR"/>
                  <a:t>E2 (MPa)</a:t>
                </a:r>
              </a:p>
            </c:rich>
          </c:tx>
          <c:layout>
            <c:manualLayout>
              <c:xMode val="edge"/>
              <c:yMode val="edge"/>
              <c:x val="1.4379084967320261E-2"/>
              <c:y val="0.442060536424363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ms Rmn"/>
                <a:ea typeface="Tms Rmn"/>
                <a:cs typeface="Tms Rmn"/>
              </a:defRPr>
            </a:pPr>
            <a:endParaRPr lang="fr-FR"/>
          </a:p>
        </c:txPr>
        <c:crossAx val="84191488"/>
        <c:crosses val="autoZero"/>
        <c:crossBetween val="midCat"/>
        <c:majorUnit val="50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934750313073608"/>
          <c:y val="0.28755387336239624"/>
          <c:w val="8.4619148096683999E-2"/>
          <c:h val="0.3928987417345363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fr-FR"/>
              <a:t>Courbe de Black</a:t>
            </a:r>
          </a:p>
        </c:rich>
      </c:tx>
      <c:layout>
        <c:manualLayout>
          <c:xMode val="edge"/>
          <c:yMode val="edge"/>
          <c:x val="0.4192598814037134"/>
          <c:y val="2.47933884297520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9.4814951989224516E-2"/>
          <c:y val="8.78099173553719E-2"/>
          <c:w val="0.83555676440504112"/>
          <c:h val="0.84194214876033058"/>
        </c:manualLayout>
      </c:layout>
      <c:scatterChart>
        <c:scatterStyle val="lineMarker"/>
        <c:varyColors val="0"/>
        <c:ser>
          <c:idx val="0"/>
          <c:order val="0"/>
          <c:tx>
            <c:v>-10°C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5"/>
              <c:tx>
                <c:strRef>
                  <c:f>Tableau!$M$10</c:f>
                  <c:strCache>
                    <c:ptCount val="1"/>
                    <c:pt idx="0">
                      <c:v>-10°C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{DFD46887-73C2-46D5-B003-944B79AC89FF}</c15:txfldGUID>
                      <c15:f>Tableau!$M$10</c15:f>
                      <c15:dlblFieldTableCache>
                        <c:ptCount val="1"/>
                        <c:pt idx="0">
                          <c:v>-10°C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D10-4557-9D2A-89191B8764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Tableau!$G$11:$G$16</c:f>
              <c:numCache>
                <c:formatCode>0.0</c:formatCode>
                <c:ptCount val="6"/>
                <c:pt idx="0">
                  <c:v>3.6750000000000003</c:v>
                </c:pt>
                <c:pt idx="1">
                  <c:v>3.8250000000000002</c:v>
                </c:pt>
                <c:pt idx="2">
                  <c:v>3.95</c:v>
                </c:pt>
                <c:pt idx="3">
                  <c:v>4.375</c:v>
                </c:pt>
                <c:pt idx="4">
                  <c:v>5.0250000000000004</c:v>
                </c:pt>
                <c:pt idx="5">
                  <c:v>5.6</c:v>
                </c:pt>
              </c:numCache>
            </c:numRef>
          </c:xVal>
          <c:yVal>
            <c:numRef>
              <c:f>Tableau!$F$11:$F$16</c:f>
              <c:numCache>
                <c:formatCode>0</c:formatCode>
                <c:ptCount val="6"/>
                <c:pt idx="0">
                  <c:v>19681.225749999998</c:v>
                </c:pt>
                <c:pt idx="1">
                  <c:v>19428.074499999999</c:v>
                </c:pt>
                <c:pt idx="2">
                  <c:v>19307.15825</c:v>
                </c:pt>
                <c:pt idx="3">
                  <c:v>18493.767250000001</c:v>
                </c:pt>
                <c:pt idx="4">
                  <c:v>17379.9905</c:v>
                </c:pt>
                <c:pt idx="5">
                  <c:v>16306.190500000002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10-4557-9D2A-89191B876439}"/>
            </c:ext>
          </c:extLst>
        </c:ser>
        <c:ser>
          <c:idx val="1"/>
          <c:order val="1"/>
          <c:tx>
            <c:v>0°C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5"/>
              <c:tx>
                <c:strRef>
                  <c:f>Tableau!$N$10</c:f>
                  <c:strCache>
                    <c:ptCount val="1"/>
                    <c:pt idx="0">
                      <c:v>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{4DA87F79-5EEC-45EA-A1E5-52CA628D3718}</c15:txfldGUID>
                      <c15:f>Tableau!$N$10</c15:f>
                      <c15:dlblFieldTableCache>
                        <c:ptCount val="1"/>
                        <c:pt idx="0">
                          <c:v>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D10-4557-9D2A-89191B8764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Tableau!$G$17:$G$22</c:f>
              <c:numCache>
                <c:formatCode>0.0</c:formatCode>
                <c:ptCount val="6"/>
                <c:pt idx="0">
                  <c:v>6.2249999999999996</c:v>
                </c:pt>
                <c:pt idx="1">
                  <c:v>6.4</c:v>
                </c:pt>
                <c:pt idx="2">
                  <c:v>6.5500000000000007</c:v>
                </c:pt>
                <c:pt idx="3">
                  <c:v>7.2249999999999996</c:v>
                </c:pt>
                <c:pt idx="4">
                  <c:v>8.25</c:v>
                </c:pt>
                <c:pt idx="5">
                  <c:v>9.125</c:v>
                </c:pt>
              </c:numCache>
            </c:numRef>
          </c:xVal>
          <c:yVal>
            <c:numRef>
              <c:f>Tableau!$F$17:$F$22</c:f>
              <c:numCache>
                <c:formatCode>0</c:formatCode>
                <c:ptCount val="6"/>
                <c:pt idx="0">
                  <c:v>15874.186249999999</c:v>
                </c:pt>
                <c:pt idx="1">
                  <c:v>15564.852500000001</c:v>
                </c:pt>
                <c:pt idx="2">
                  <c:v>15392.06725</c:v>
                </c:pt>
                <c:pt idx="3">
                  <c:v>14321.634</c:v>
                </c:pt>
                <c:pt idx="4">
                  <c:v>12967.082249999999</c:v>
                </c:pt>
                <c:pt idx="5">
                  <c:v>11683.02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10-4557-9D2A-89191B876439}"/>
            </c:ext>
          </c:extLst>
        </c:ser>
        <c:ser>
          <c:idx val="2"/>
          <c:order val="2"/>
          <c:tx>
            <c:v>10°C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5"/>
              <c:tx>
                <c:strRef>
                  <c:f>Tableau!$O$10</c:f>
                  <c:strCache>
                    <c:ptCount val="1"/>
                    <c:pt idx="0">
                      <c:v>10°C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{C0D93B8C-0DBB-474E-904D-CBF579BD3175}</c15:txfldGUID>
                      <c15:f>Tableau!$O$10</c15:f>
                      <c15:dlblFieldTableCache>
                        <c:ptCount val="1"/>
                        <c:pt idx="0">
                          <c:v>10°C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D10-4557-9D2A-89191B8764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Tableau!$G$23:$G$28</c:f>
              <c:numCache>
                <c:formatCode>0.0</c:formatCode>
                <c:ptCount val="6"/>
                <c:pt idx="0">
                  <c:v>10.450000000000001</c:v>
                </c:pt>
                <c:pt idx="1">
                  <c:v>10.649999999999999</c:v>
                </c:pt>
                <c:pt idx="2">
                  <c:v>10.950000000000001</c:v>
                </c:pt>
                <c:pt idx="3">
                  <c:v>12.174999999999999</c:v>
                </c:pt>
                <c:pt idx="4">
                  <c:v>14</c:v>
                </c:pt>
                <c:pt idx="5">
                  <c:v>15.774999999999999</c:v>
                </c:pt>
              </c:numCache>
            </c:numRef>
          </c:xVal>
          <c:yVal>
            <c:numRef>
              <c:f>Tableau!$F$23:$F$28</c:f>
              <c:numCache>
                <c:formatCode>0</c:formatCode>
                <c:ptCount val="6"/>
                <c:pt idx="0">
                  <c:v>11232.252</c:v>
                </c:pt>
                <c:pt idx="1">
                  <c:v>10874.86975</c:v>
                </c:pt>
                <c:pt idx="2">
                  <c:v>10651.77425</c:v>
                </c:pt>
                <c:pt idx="3">
                  <c:v>9510.2842500000006</c:v>
                </c:pt>
                <c:pt idx="4">
                  <c:v>8028.1205</c:v>
                </c:pt>
                <c:pt idx="5">
                  <c:v>6725.1197499999998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D10-4557-9D2A-89191B876439}"/>
            </c:ext>
          </c:extLst>
        </c:ser>
        <c:ser>
          <c:idx val="3"/>
          <c:order val="3"/>
          <c:tx>
            <c:v>15°C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5"/>
              <c:tx>
                <c:strRef>
                  <c:f>Tableau!$P$10</c:f>
                  <c:strCache>
                    <c:ptCount val="1"/>
                    <c:pt idx="0">
                      <c:v>15°C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{E83C6295-69A1-4A6D-B916-5DBF384B775F}</c15:txfldGUID>
                      <c15:f>Tableau!$P$10</c15:f>
                      <c15:dlblFieldTableCache>
                        <c:ptCount val="1"/>
                        <c:pt idx="0">
                          <c:v>15°C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D10-4557-9D2A-89191B8764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Tableau!$G$29:$G$34</c:f>
              <c:numCache>
                <c:formatCode>0.0</c:formatCode>
                <c:ptCount val="6"/>
                <c:pt idx="0">
                  <c:v>13.4</c:v>
                </c:pt>
                <c:pt idx="1">
                  <c:v>13.674999999999999</c:v>
                </c:pt>
                <c:pt idx="2">
                  <c:v>14.15</c:v>
                </c:pt>
                <c:pt idx="3">
                  <c:v>15.8</c:v>
                </c:pt>
                <c:pt idx="4">
                  <c:v>18.324999999999999</c:v>
                </c:pt>
                <c:pt idx="5">
                  <c:v>20.774999999999999</c:v>
                </c:pt>
              </c:numCache>
            </c:numRef>
          </c:xVal>
          <c:yVal>
            <c:numRef>
              <c:f>Tableau!$F$29:$F$34</c:f>
              <c:numCache>
                <c:formatCode>0</c:formatCode>
                <c:ptCount val="6"/>
                <c:pt idx="0">
                  <c:v>8896.5357499999991</c:v>
                </c:pt>
                <c:pt idx="1">
                  <c:v>8543.5272499999992</c:v>
                </c:pt>
                <c:pt idx="2">
                  <c:v>8317.2017500000002</c:v>
                </c:pt>
                <c:pt idx="3">
                  <c:v>7173.1582500000004</c:v>
                </c:pt>
                <c:pt idx="4">
                  <c:v>5765.5107500000004</c:v>
                </c:pt>
                <c:pt idx="5">
                  <c:v>4565.8262500000001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D10-4557-9D2A-89191B876439}"/>
            </c:ext>
          </c:extLst>
        </c:ser>
        <c:ser>
          <c:idx val="4"/>
          <c:order val="4"/>
          <c:tx>
            <c:v>20°C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5"/>
              <c:tx>
                <c:strRef>
                  <c:f>Tableau!$Q$10</c:f>
                  <c:strCache>
                    <c:ptCount val="1"/>
                    <c:pt idx="0">
                      <c:v>20°C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{63453A4F-160B-4EA8-840D-2E80726DB179}</c15:txfldGUID>
                      <c15:f>Tableau!$Q$10</c15:f>
                      <c15:dlblFieldTableCache>
                        <c:ptCount val="1"/>
                        <c:pt idx="0">
                          <c:v>20°C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4D10-4557-9D2A-89191B8764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Tableau!$G$35:$G$40</c:f>
              <c:numCache>
                <c:formatCode>0.0</c:formatCode>
                <c:ptCount val="6"/>
                <c:pt idx="0">
                  <c:v>17.049999999999997</c:v>
                </c:pt>
                <c:pt idx="1">
                  <c:v>17.5</c:v>
                </c:pt>
                <c:pt idx="2">
                  <c:v>18.075000000000003</c:v>
                </c:pt>
                <c:pt idx="3">
                  <c:v>20.274999999999999</c:v>
                </c:pt>
                <c:pt idx="4">
                  <c:v>23.675000000000001</c:v>
                </c:pt>
                <c:pt idx="5">
                  <c:v>26.774999999999999</c:v>
                </c:pt>
              </c:numCache>
            </c:numRef>
          </c:xVal>
          <c:yVal>
            <c:numRef>
              <c:f>Tableau!$F$35:$F$40</c:f>
              <c:numCache>
                <c:formatCode>0</c:formatCode>
                <c:ptCount val="6"/>
                <c:pt idx="0">
                  <c:v>6783.8689999999997</c:v>
                </c:pt>
                <c:pt idx="1">
                  <c:v>6445.7849999999999</c:v>
                </c:pt>
                <c:pt idx="2">
                  <c:v>6220.4177500000005</c:v>
                </c:pt>
                <c:pt idx="3">
                  <c:v>5151.7247499999994</c:v>
                </c:pt>
                <c:pt idx="4">
                  <c:v>3889.9727499999999</c:v>
                </c:pt>
                <c:pt idx="5">
                  <c:v>2880.0245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D10-4557-9D2A-89191B876439}"/>
            </c:ext>
          </c:extLst>
        </c:ser>
        <c:ser>
          <c:idx val="5"/>
          <c:order val="5"/>
          <c:tx>
            <c:v>40°C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5"/>
              <c:tx>
                <c:strRef>
                  <c:f>Tableau!$S$10</c:f>
                  <c:strCache>
                    <c:ptCount val="1"/>
                    <c:pt idx="0">
                      <c:v>40°C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{64901872-E0B2-4944-9259-218DF3008C73}</c15:txfldGUID>
                      <c15:f>Tableau!$S$10</c15:f>
                      <c15:dlblFieldTableCache>
                        <c:ptCount val="1"/>
                        <c:pt idx="0">
                          <c:v>40°C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D10-4557-9D2A-89191B8764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Tableau!$G$47:$G$52</c:f>
              <c:numCache>
                <c:formatCode>0.0</c:formatCode>
                <c:ptCount val="6"/>
                <c:pt idx="0">
                  <c:v>39.225000000000001</c:v>
                </c:pt>
                <c:pt idx="1">
                  <c:v>40</c:v>
                </c:pt>
                <c:pt idx="2">
                  <c:v>40.674999999999997</c:v>
                </c:pt>
                <c:pt idx="3">
                  <c:v>43.674999999999997</c:v>
                </c:pt>
                <c:pt idx="4">
                  <c:v>45.625</c:v>
                </c:pt>
                <c:pt idx="5">
                  <c:v>44.800000000000004</c:v>
                </c:pt>
              </c:numCache>
            </c:numRef>
          </c:xVal>
          <c:yVal>
            <c:numRef>
              <c:f>Tableau!$F$47:$F$52</c:f>
              <c:numCache>
                <c:formatCode>0</c:formatCode>
                <c:ptCount val="6"/>
                <c:pt idx="0">
                  <c:v>1376.6982500000001</c:v>
                </c:pt>
                <c:pt idx="1">
                  <c:v>1219.7127499999999</c:v>
                </c:pt>
                <c:pt idx="2">
                  <c:v>1126.067</c:v>
                </c:pt>
                <c:pt idx="3">
                  <c:v>743.27250000000004</c:v>
                </c:pt>
                <c:pt idx="4">
                  <c:v>416.55449999999996</c:v>
                </c:pt>
                <c:pt idx="5">
                  <c:v>240.9265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D10-4557-9D2A-89191B876439}"/>
            </c:ext>
          </c:extLst>
        </c:ser>
        <c:ser>
          <c:idx val="6"/>
          <c:order val="6"/>
          <c:tx>
            <c:v>50°C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5"/>
              <c:tx>
                <c:strRef>
                  <c:f>Tableau!$T$10</c:f>
                  <c:strCache>
                    <c:ptCount val="1"/>
                    <c:pt idx="0">
                      <c:v>50°C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Tms Rmn"/>
                      <a:ea typeface="Tms Rmn"/>
                      <a:cs typeface="Tms Rmn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{98D927F4-CF4B-44C7-8B1D-7E2CCA8C21C8}</c15:txfldGUID>
                      <c15:f>Tableau!$T$10</c15:f>
                      <c15:dlblFieldTableCache>
                        <c:ptCount val="1"/>
                        <c:pt idx="0">
                          <c:v>50°C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D10-4557-9D2A-89191B8764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Tableau!$G$53:$G$58</c:f>
              <c:numCache>
                <c:formatCode>0.0</c:formatCode>
                <c:ptCount val="6"/>
              </c:numCache>
            </c:numRef>
          </c:xVal>
          <c:yVal>
            <c:numRef>
              <c:f>Tableau!$F$53:$F$58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D10-4557-9D2A-89191B876439}"/>
            </c:ext>
          </c:extLst>
        </c:ser>
        <c:ser>
          <c:idx val="7"/>
          <c:order val="7"/>
          <c:tx>
            <c:v>30°C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D10-4557-9D2A-89191B8764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D10-4557-9D2A-89191B8764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D10-4557-9D2A-89191B8764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D10-4557-9D2A-89191B876439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D10-4557-9D2A-89191B8764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fr-FR" sz="1000" b="0" i="0" u="none" strike="noStrike" baseline="0">
                        <a:solidFill>
                          <a:srgbClr val="000000"/>
                        </a:solidFill>
                        <a:latin typeface="Tms Rmn"/>
                      </a:rPr>
                      <a:t>30°C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D10-4557-9D2A-89191B8764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Tms Rmn"/>
                    <a:ea typeface="Tms Rmn"/>
                    <a:cs typeface="Tms Rmn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Tableau!$G$41:$G$46</c:f>
              <c:numCache>
                <c:formatCode>0.0</c:formatCode>
                <c:ptCount val="6"/>
                <c:pt idx="0">
                  <c:v>26.9</c:v>
                </c:pt>
                <c:pt idx="1">
                  <c:v>27.7</c:v>
                </c:pt>
                <c:pt idx="2">
                  <c:v>28.575000000000003</c:v>
                </c:pt>
                <c:pt idx="3">
                  <c:v>31.925000000000004</c:v>
                </c:pt>
                <c:pt idx="4">
                  <c:v>36.324999999999996</c:v>
                </c:pt>
                <c:pt idx="5">
                  <c:v>39.6</c:v>
                </c:pt>
              </c:numCache>
            </c:numRef>
          </c:xVal>
          <c:yVal>
            <c:numRef>
              <c:f>Tableau!$F$41:$F$46</c:f>
              <c:numCache>
                <c:formatCode>0</c:formatCode>
                <c:ptCount val="6"/>
                <c:pt idx="0">
                  <c:v>3439.8912500000001</c:v>
                </c:pt>
                <c:pt idx="1">
                  <c:v>3157.6439999999998</c:v>
                </c:pt>
                <c:pt idx="2">
                  <c:v>2984.5107499999999</c:v>
                </c:pt>
                <c:pt idx="3">
                  <c:v>2221.0855000000001</c:v>
                </c:pt>
                <c:pt idx="4">
                  <c:v>1426.3432499999999</c:v>
                </c:pt>
                <c:pt idx="5">
                  <c:v>900.81100000000004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D10-4557-9D2A-89191B876439}"/>
            </c:ext>
          </c:extLst>
        </c:ser>
        <c:ser>
          <c:idx val="8"/>
          <c:order val="8"/>
          <c:tx>
            <c:v>60°C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D10-4557-9D2A-89191B8764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D10-4557-9D2A-89191B8764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D10-4557-9D2A-89191B8764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D10-4557-9D2A-89191B876439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D10-4557-9D2A-89191B876439}"/>
                </c:ext>
              </c:extLst>
            </c:dLbl>
            <c:dLbl>
              <c:idx val="5"/>
              <c:tx>
                <c:strRef>
                  <c:f>Tableau!$U$10</c:f>
                  <c:strCache>
                    <c:ptCount val="1"/>
                    <c:pt idx="0">
                      <c:v>60°C</c:v>
                    </c:pt>
                  </c:strCache>
                </c:strRef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{C79A4D0E-2242-4A2C-A1E6-C5BFA4044606}</c15:txfldGUID>
                      <c15:f>Tableau!$U$10</c15:f>
                      <c15:dlblFieldTableCache>
                        <c:ptCount val="1"/>
                        <c:pt idx="0">
                          <c:v>60°C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4D10-4557-9D2A-89191B8764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Tms Rmn"/>
                    <a:ea typeface="Tms Rmn"/>
                    <a:cs typeface="Tms Rmn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Tableau!$G$59:$G$64</c:f>
              <c:numCache>
                <c:formatCode>0.0</c:formatCode>
                <c:ptCount val="6"/>
              </c:numCache>
            </c:numRef>
          </c:xVal>
          <c:yVal>
            <c:numRef>
              <c:f>Tableau!$F$59:$F$64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4D10-4557-9D2A-89191B876439}"/>
            </c:ext>
          </c:extLst>
        </c:ser>
        <c:ser>
          <c:idx val="9"/>
          <c:order val="9"/>
          <c:tx>
            <c:strRef>
              <c:f>Tableau!$V$10</c:f>
              <c:strCache>
                <c:ptCount val="1"/>
                <c:pt idx="0">
                  <c:v>55°C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Tableau!$G$65:$G$70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Tableau!$F$65:$F$70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D10-4557-9D2A-89191B876439}"/>
            </c:ext>
          </c:extLst>
        </c:ser>
        <c:ser>
          <c:idx val="10"/>
          <c:order val="10"/>
          <c:tx>
            <c:strRef>
              <c:f>Tableau!$W$10</c:f>
              <c:strCache>
                <c:ptCount val="1"/>
                <c:pt idx="0">
                  <c:v>60°C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Tableau!$G$71:$G$76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Tableau!$F$71:$F$76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D10-4557-9D2A-89191B87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27264"/>
        <c:axId val="84359040"/>
      </c:scatterChart>
      <c:valAx>
        <c:axId val="82427264"/>
        <c:scaling>
          <c:orientation val="maxMin"/>
          <c:max val="9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Arial Narrow"/>
                  </a:rPr>
                  <a:t>Angle de phase (</a:t>
                </a: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</a:rPr>
                  <a:t>°</a:t>
                </a: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Arial Narrow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6370432584815785"/>
              <c:y val="0.972107438016528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fr-FR"/>
          </a:p>
        </c:txPr>
        <c:crossAx val="84359040"/>
        <c:crossesAt val="10"/>
        <c:crossBetween val="midCat"/>
        <c:minorUnit val="5"/>
      </c:valAx>
      <c:valAx>
        <c:axId val="84359040"/>
        <c:scaling>
          <c:logBase val="10"/>
          <c:orientation val="minMax"/>
          <c:min val="10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fr-FR"/>
                  <a:t>|E*| (MPa)</a:t>
                </a:r>
              </a:p>
            </c:rich>
          </c:tx>
          <c:layout>
            <c:manualLayout>
              <c:xMode val="edge"/>
              <c:yMode val="edge"/>
              <c:x val="1.1851851851851851E-2"/>
              <c:y val="0.459710743801652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-6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fr-FR"/>
          </a:p>
        </c:txPr>
        <c:crossAx val="82427264"/>
        <c:crossesAt val="90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fr-FR"/>
              <a:t>ISOCHRONES</a:t>
            </a:r>
          </a:p>
        </c:rich>
      </c:tx>
      <c:layout>
        <c:manualLayout>
          <c:xMode val="edge"/>
          <c:yMode val="edge"/>
          <c:x val="0.43026706231454004"/>
          <c:y val="2.49716231555051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.12611275964391691"/>
          <c:y val="0.10669693530079455"/>
          <c:w val="0.82640949554896137"/>
          <c:h val="0.7956867196367764"/>
        </c:manualLayout>
      </c:layout>
      <c:scatterChart>
        <c:scatterStyle val="smoothMarker"/>
        <c:varyColors val="0"/>
        <c:ser>
          <c:idx val="0"/>
          <c:order val="0"/>
          <c:tx>
            <c:v>30 Hz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43-4AA6-8FE4-E98032D8FEE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043-4AA6-8FE4-E98032D8FEE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43-4AA6-8FE4-E98032D8FEE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43-4AA6-8FE4-E98032D8FEE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43-4AA6-8FE4-E98032D8FEE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043-4AA6-8FE4-E98032D8FEE2}"/>
                </c:ext>
              </c:extLst>
            </c:dLbl>
            <c:dLbl>
              <c:idx val="6"/>
              <c:layout>
                <c:manualLayout>
                  <c:x val="3.4124629080118693E-2"/>
                  <c:y val="-2.0065244398366152E-2"/>
                </c:manualLayout>
              </c:layout>
              <c:tx>
                <c:strRef>
                  <c:f>Tableau!$L$11</c:f>
                  <c:strCache>
                    <c:ptCount val="1"/>
                    <c:pt idx="0">
                      <c:v>40 Hz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{1E5C1E07-11A2-4309-8FC4-6DA54FC4EAF0}</c15:txfldGUID>
                      <c15:f>Tableau!$L$11</c15:f>
                      <c15:dlblFieldTableCache>
                        <c:ptCount val="1"/>
                        <c:pt idx="0">
                          <c:v>40 Hz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B043-4AA6-8FE4-E98032D8FEE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43-4AA6-8FE4-E98032D8FEE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43-4AA6-8FE4-E98032D8FEE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043-4AA6-8FE4-E98032D8FEE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43-4AA6-8FE4-E98032D8FE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Tableau!$M$10:$S$10</c:f>
              <c:numCache>
                <c:formatCode>0"°C"</c:formatCode>
                <c:ptCount val="7"/>
                <c:pt idx="0">
                  <c:v>-10</c:v>
                </c:pt>
                <c:pt idx="1">
                  <c:v>0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</c:numCache>
            </c:numRef>
          </c:xVal>
          <c:yVal>
            <c:numRef>
              <c:f>Tableau!$M$12:$S$12</c:f>
              <c:numCache>
                <c:formatCode>0</c:formatCode>
                <c:ptCount val="7"/>
                <c:pt idx="0" formatCode="General">
                  <c:v>19428.074499999999</c:v>
                </c:pt>
                <c:pt idx="1">
                  <c:v>15564.852500000001</c:v>
                </c:pt>
                <c:pt idx="2" formatCode="General">
                  <c:v>10874.86975</c:v>
                </c:pt>
                <c:pt idx="3" formatCode="General">
                  <c:v>8543.5272499999992</c:v>
                </c:pt>
                <c:pt idx="4" formatCode="General">
                  <c:v>6445.7849999999999</c:v>
                </c:pt>
                <c:pt idx="5">
                  <c:v>3157.6439999999998</c:v>
                </c:pt>
                <c:pt idx="6" formatCode="General">
                  <c:v>1219.7127499999999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043-4AA6-8FE4-E98032D8FEE2}"/>
            </c:ext>
          </c:extLst>
        </c:ser>
        <c:ser>
          <c:idx val="1"/>
          <c:order val="1"/>
          <c:tx>
            <c:v>25 Hz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43-4AA6-8FE4-E98032D8FEE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043-4AA6-8FE4-E98032D8FEE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043-4AA6-8FE4-E98032D8FEE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043-4AA6-8FE4-E98032D8FEE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043-4AA6-8FE4-E98032D8FEE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043-4AA6-8FE4-E98032D8FEE2}"/>
                </c:ext>
              </c:extLst>
            </c:dLbl>
            <c:dLbl>
              <c:idx val="6"/>
              <c:layout>
                <c:manualLayout>
                  <c:x val="3.2146389713155289E-2"/>
                  <c:y val="-3.7958535546280324E-3"/>
                </c:manualLayout>
              </c:layout>
              <c:tx>
                <c:strRef>
                  <c:f>Tableau!$L$12</c:f>
                  <c:strCache>
                    <c:ptCount val="1"/>
                    <c:pt idx="0">
                      <c:v>30 Hz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{617DEA1F-F1A7-4FD6-A7FA-2541C17B6D72}</c15:txfldGUID>
                      <c15:f>Tableau!$L$12</c15:f>
                      <c15:dlblFieldTableCache>
                        <c:ptCount val="1"/>
                        <c:pt idx="0">
                          <c:v>30 Hz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043-4AA6-8FE4-E98032D8FEE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043-4AA6-8FE4-E98032D8FEE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043-4AA6-8FE4-E98032D8FEE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043-4AA6-8FE4-E98032D8FEE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043-4AA6-8FE4-E98032D8FE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Tableau!$M$10:$S$10</c:f>
              <c:numCache>
                <c:formatCode>0"°C"</c:formatCode>
                <c:ptCount val="7"/>
                <c:pt idx="0">
                  <c:v>-10</c:v>
                </c:pt>
                <c:pt idx="1">
                  <c:v>0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</c:numCache>
            </c:numRef>
          </c:xVal>
          <c:yVal>
            <c:numRef>
              <c:f>Tableau!$M$13:$S$13</c:f>
              <c:numCache>
                <c:formatCode>0</c:formatCode>
                <c:ptCount val="7"/>
                <c:pt idx="0" formatCode="General">
                  <c:v>19307.15825</c:v>
                </c:pt>
                <c:pt idx="1">
                  <c:v>15392.06725</c:v>
                </c:pt>
                <c:pt idx="2" formatCode="General">
                  <c:v>10651.77425</c:v>
                </c:pt>
                <c:pt idx="3" formatCode="General">
                  <c:v>8317.2017500000002</c:v>
                </c:pt>
                <c:pt idx="4" formatCode="General">
                  <c:v>6220.4177500000005</c:v>
                </c:pt>
                <c:pt idx="5">
                  <c:v>2984.5107499999999</c:v>
                </c:pt>
                <c:pt idx="6" formatCode="General">
                  <c:v>1126.067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B043-4AA6-8FE4-E98032D8FEE2}"/>
            </c:ext>
          </c:extLst>
        </c:ser>
        <c:ser>
          <c:idx val="2"/>
          <c:order val="2"/>
          <c:tx>
            <c:v>10 Hz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043-4AA6-8FE4-E98032D8FEE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043-4AA6-8FE4-E98032D8FEE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043-4AA6-8FE4-E98032D8FEE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043-4AA6-8FE4-E98032D8FEE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043-4AA6-8FE4-E98032D8FEE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043-4AA6-8FE4-E98032D8FEE2}"/>
                </c:ext>
              </c:extLst>
            </c:dLbl>
            <c:dLbl>
              <c:idx val="6"/>
              <c:layout>
                <c:manualLayout>
                  <c:x val="3.4124629080118693E-2"/>
                  <c:y val="-3.1415982196323078E-2"/>
                </c:manualLayout>
              </c:layout>
              <c:tx>
                <c:strRef>
                  <c:f>Tableau!$L$13</c:f>
                  <c:strCache>
                    <c:ptCount val="1"/>
                    <c:pt idx="0">
                      <c:v>25 Hz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{DBD44BFF-8295-46C3-8021-9702C3859DF8}</c15:txfldGUID>
                      <c15:f>Tableau!$L$13</c15:f>
                      <c15:dlblFieldTableCache>
                        <c:ptCount val="1"/>
                        <c:pt idx="0">
                          <c:v>25 Hz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B043-4AA6-8FE4-E98032D8FEE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B043-4AA6-8FE4-E98032D8FEE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043-4AA6-8FE4-E98032D8FEE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B043-4AA6-8FE4-E98032D8FEE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043-4AA6-8FE4-E98032D8FE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Tableau!$M$10:$S$10</c:f>
              <c:numCache>
                <c:formatCode>0"°C"</c:formatCode>
                <c:ptCount val="7"/>
                <c:pt idx="0">
                  <c:v>-10</c:v>
                </c:pt>
                <c:pt idx="1">
                  <c:v>0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</c:numCache>
            </c:numRef>
          </c:xVal>
          <c:yVal>
            <c:numRef>
              <c:f>Tableau!$M$14:$S$14</c:f>
              <c:numCache>
                <c:formatCode>0</c:formatCode>
                <c:ptCount val="7"/>
                <c:pt idx="0" formatCode="General">
                  <c:v>18493.767250000001</c:v>
                </c:pt>
                <c:pt idx="1">
                  <c:v>14321.634</c:v>
                </c:pt>
                <c:pt idx="2" formatCode="General">
                  <c:v>9510.2842500000006</c:v>
                </c:pt>
                <c:pt idx="3" formatCode="General">
                  <c:v>7173.1582500000004</c:v>
                </c:pt>
                <c:pt idx="4" formatCode="General">
                  <c:v>5151.7247499999994</c:v>
                </c:pt>
                <c:pt idx="5">
                  <c:v>2221.0855000000001</c:v>
                </c:pt>
                <c:pt idx="6" formatCode="General">
                  <c:v>743.27250000000004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B043-4AA6-8FE4-E98032D8FEE2}"/>
            </c:ext>
          </c:extLst>
        </c:ser>
        <c:ser>
          <c:idx val="3"/>
          <c:order val="3"/>
          <c:tx>
            <c:v> 3 Hz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043-4AA6-8FE4-E98032D8FEE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B043-4AA6-8FE4-E98032D8FEE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043-4AA6-8FE4-E98032D8FEE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B043-4AA6-8FE4-E98032D8FEE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043-4AA6-8FE4-E98032D8FEE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B043-4AA6-8FE4-E98032D8FEE2}"/>
                </c:ext>
              </c:extLst>
            </c:dLbl>
            <c:dLbl>
              <c:idx val="6"/>
              <c:layout>
                <c:manualLayout>
                  <c:x val="2.8189910979228485E-2"/>
                  <c:y val="-5.6387605351828185E-2"/>
                </c:manualLayout>
              </c:layout>
              <c:tx>
                <c:strRef>
                  <c:f>Tableau!$L$14</c:f>
                  <c:strCache>
                    <c:ptCount val="1"/>
                    <c:pt idx="0">
                      <c:v>10 Hz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{7C4F70C6-6B8A-4DF9-B0EA-2266DD830EE6}</c15:txfldGUID>
                      <c15:f>Tableau!$L$14</c15:f>
                      <c15:dlblFieldTableCache>
                        <c:ptCount val="1"/>
                        <c:pt idx="0">
                          <c:v>10 Hz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B043-4AA6-8FE4-E98032D8FEE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B043-4AA6-8FE4-E98032D8FEE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B043-4AA6-8FE4-E98032D8FEE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B043-4AA6-8FE4-E98032D8FEE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B043-4AA6-8FE4-E98032D8FE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Tableau!$M$10:$S$10</c:f>
              <c:numCache>
                <c:formatCode>0"°C"</c:formatCode>
                <c:ptCount val="7"/>
                <c:pt idx="0">
                  <c:v>-10</c:v>
                </c:pt>
                <c:pt idx="1">
                  <c:v>0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</c:numCache>
            </c:numRef>
          </c:xVal>
          <c:yVal>
            <c:numRef>
              <c:f>Tableau!$M$15:$S$15</c:f>
              <c:numCache>
                <c:formatCode>0</c:formatCode>
                <c:ptCount val="7"/>
                <c:pt idx="0" formatCode="General">
                  <c:v>17379.9905</c:v>
                </c:pt>
                <c:pt idx="1">
                  <c:v>12967.082249999999</c:v>
                </c:pt>
                <c:pt idx="2" formatCode="General">
                  <c:v>8028.1205</c:v>
                </c:pt>
                <c:pt idx="3" formatCode="General">
                  <c:v>5765.5107500000004</c:v>
                </c:pt>
                <c:pt idx="4" formatCode="General">
                  <c:v>3889.9727499999999</c:v>
                </c:pt>
                <c:pt idx="5">
                  <c:v>1426.3432499999999</c:v>
                </c:pt>
                <c:pt idx="6" formatCode="General">
                  <c:v>416.55449999999996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B043-4AA6-8FE4-E98032D8FEE2}"/>
            </c:ext>
          </c:extLst>
        </c:ser>
        <c:ser>
          <c:idx val="4"/>
          <c:order val="4"/>
          <c:tx>
            <c:v> 1 Hz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B043-4AA6-8FE4-E98032D8FEE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B043-4AA6-8FE4-E98032D8FEE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B043-4AA6-8FE4-E98032D8FEE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B043-4AA6-8FE4-E98032D8FEE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B043-4AA6-8FE4-E98032D8FEE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B043-4AA6-8FE4-E98032D8FEE2}"/>
                </c:ext>
              </c:extLst>
            </c:dLbl>
            <c:dLbl>
              <c:idx val="6"/>
              <c:layout>
                <c:manualLayout>
                  <c:x val="3.6102868447082097E-2"/>
                  <c:y val="-1.525705995036659E-3"/>
                </c:manualLayout>
              </c:layout>
              <c:tx>
                <c:strRef>
                  <c:f>Tableau!$L$16</c:f>
                  <c:strCache>
                    <c:ptCount val="1"/>
                    <c:pt idx="0">
                      <c:v>1 Hz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{512EEF5F-8E07-4579-AD2F-B1A72565726F}</c15:txfldGUID>
                      <c15:f>Tableau!$L$16</c15:f>
                      <c15:dlblFieldTableCache>
                        <c:ptCount val="1"/>
                        <c:pt idx="0">
                          <c:v>1 Hz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B043-4AA6-8FE4-E98032D8FEE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B043-4AA6-8FE4-E98032D8FEE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B043-4AA6-8FE4-E98032D8FEE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B043-4AA6-8FE4-E98032D8FEE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B043-4AA6-8FE4-E98032D8FE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Tableau!$M$10:$S$10</c:f>
              <c:numCache>
                <c:formatCode>0"°C"</c:formatCode>
                <c:ptCount val="7"/>
                <c:pt idx="0">
                  <c:v>-10</c:v>
                </c:pt>
                <c:pt idx="1">
                  <c:v>0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</c:numCache>
            </c:numRef>
          </c:xVal>
          <c:yVal>
            <c:numRef>
              <c:f>Tableau!$M$16:$S$16</c:f>
              <c:numCache>
                <c:formatCode>0</c:formatCode>
                <c:ptCount val="7"/>
                <c:pt idx="0" formatCode="General">
                  <c:v>16306.190500000002</c:v>
                </c:pt>
                <c:pt idx="1">
                  <c:v>11683.02</c:v>
                </c:pt>
                <c:pt idx="2" formatCode="General">
                  <c:v>6725.1197499999998</c:v>
                </c:pt>
                <c:pt idx="3" formatCode="General">
                  <c:v>4565.8262500000001</c:v>
                </c:pt>
                <c:pt idx="4" formatCode="General">
                  <c:v>2880.0245</c:v>
                </c:pt>
                <c:pt idx="5">
                  <c:v>900.81100000000004</c:v>
                </c:pt>
                <c:pt idx="6" formatCode="General">
                  <c:v>240.9265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B043-4AA6-8FE4-E98032D8FEE2}"/>
            </c:ext>
          </c:extLst>
        </c:ser>
        <c:ser>
          <c:idx val="5"/>
          <c:order val="5"/>
          <c:tx>
            <c:v> 40 Hz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B043-4AA6-8FE4-E98032D8FEE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B043-4AA6-8FE4-E98032D8FEE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B043-4AA6-8FE4-E98032D8FEE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B043-4AA6-8FE4-E98032D8FEE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B043-4AA6-8FE4-E98032D8FEE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B043-4AA6-8FE4-E98032D8FEE2}"/>
                </c:ext>
              </c:extLst>
            </c:dLbl>
            <c:dLbl>
              <c:idx val="6"/>
              <c:layout>
                <c:manualLayout>
                  <c:x val="4.0059347181008904E-2"/>
                  <c:y val="0.130142852461263"/>
                </c:manualLayout>
              </c:layout>
              <c:tx>
                <c:strRef>
                  <c:f>Tableau!$L$15</c:f>
                  <c:strCache>
                    <c:ptCount val="1"/>
                    <c:pt idx="0">
                      <c:v>3 Hz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{B7D38926-86C9-4B54-A471-D514164788ED}</c15:txfldGUID>
                      <c15:f>Tableau!$L$15</c15:f>
                      <c15:dlblFieldTableCache>
                        <c:ptCount val="1"/>
                        <c:pt idx="0">
                          <c:v>3 Hz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B043-4AA6-8FE4-E98032D8FEE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B043-4AA6-8FE4-E98032D8FEE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B043-4AA6-8FE4-E98032D8FEE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B043-4AA6-8FE4-E98032D8FEE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B043-4AA6-8FE4-E98032D8FE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Tableau!$M$10:$S$10</c:f>
              <c:numCache>
                <c:formatCode>0"°C"</c:formatCode>
                <c:ptCount val="7"/>
                <c:pt idx="0">
                  <c:v>-10</c:v>
                </c:pt>
                <c:pt idx="1">
                  <c:v>0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</c:numCache>
            </c:numRef>
          </c:xVal>
          <c:yVal>
            <c:numRef>
              <c:f>Tableau!$M$11:$S$11</c:f>
              <c:numCache>
                <c:formatCode>0</c:formatCode>
                <c:ptCount val="7"/>
                <c:pt idx="0" formatCode="General">
                  <c:v>19681.225749999998</c:v>
                </c:pt>
                <c:pt idx="1">
                  <c:v>15874.186249999999</c:v>
                </c:pt>
                <c:pt idx="2" formatCode="General">
                  <c:v>11232.252</c:v>
                </c:pt>
                <c:pt idx="3" formatCode="General">
                  <c:v>8896.5357499999991</c:v>
                </c:pt>
                <c:pt idx="4" formatCode="General">
                  <c:v>6783.8689999999997</c:v>
                </c:pt>
                <c:pt idx="5">
                  <c:v>3439.8912500000001</c:v>
                </c:pt>
                <c:pt idx="6" formatCode="General">
                  <c:v>1376.6982500000001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B043-4AA6-8FE4-E98032D8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8944"/>
        <c:axId val="92533888"/>
      </c:scatterChart>
      <c:valAx>
        <c:axId val="92498944"/>
        <c:scaling>
          <c:orientation val="minMax"/>
          <c:max val="7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Arial Narrow"/>
                  </a:rPr>
                  <a:t>Température (</a:t>
                </a: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</a:rPr>
                  <a:t>°</a:t>
                </a: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Arial Narrow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7032640949554894"/>
              <c:y val="0.93757094211123726"/>
            </c:manualLayout>
          </c:layout>
          <c:overlay val="0"/>
          <c:spPr>
            <a:noFill/>
            <a:ln w="25400">
              <a:noFill/>
            </a:ln>
          </c:spPr>
        </c:title>
        <c:numFmt formatCode="0&quot;°C&quot;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fr-FR"/>
          </a:p>
        </c:txPr>
        <c:crossAx val="92533888"/>
        <c:crossesAt val="10"/>
        <c:crossBetween val="midCat"/>
        <c:majorUnit val="10"/>
      </c:valAx>
      <c:valAx>
        <c:axId val="92533888"/>
        <c:scaling>
          <c:logBase val="10"/>
          <c:orientation val="minMax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fr-FR"/>
                  <a:t>|E*| (MPa)</a:t>
                </a:r>
              </a:p>
            </c:rich>
          </c:tx>
          <c:layout>
            <c:manualLayout>
              <c:xMode val="edge"/>
              <c:yMode val="edge"/>
              <c:x val="4.7477744807121663E-2"/>
              <c:y val="0.473325766174801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fr-FR"/>
          </a:p>
        </c:txPr>
        <c:crossAx val="92498944"/>
        <c:crossesAt val="-20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-3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r>
              <a:rPr lang="fr-FR" sz="1200" b="1" i="0" u="none" strike="noStrike" baseline="0">
                <a:solidFill>
                  <a:srgbClr val="000000"/>
                </a:solidFill>
                <a:latin typeface="Arial Narrow"/>
              </a:rPr>
              <a:t>Courbe Maîtresse 15</a:t>
            </a:r>
            <a:r>
              <a:rPr lang="fr-FR" sz="1200" b="1" i="0" u="none" strike="noStrike" baseline="0">
                <a:solidFill>
                  <a:srgbClr val="000000"/>
                </a:solidFill>
                <a:latin typeface="MS Sans Serif"/>
              </a:rPr>
              <a:t>°</a:t>
            </a:r>
            <a:r>
              <a:rPr lang="fr-FR" sz="1200" b="1" i="0" u="none" strike="noStrike" baseline="0">
                <a:solidFill>
                  <a:srgbClr val="000000"/>
                </a:solidFill>
                <a:latin typeface="Arial Narrow"/>
              </a:rPr>
              <a:t>C</a:t>
            </a:r>
          </a:p>
        </c:rich>
      </c:tx>
      <c:layout>
        <c:manualLayout>
          <c:xMode val="edge"/>
          <c:yMode val="edge"/>
          <c:x val="0.40392211757843993"/>
          <c:y val="3.00429184549356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.11503281697630933"/>
          <c:y val="0.15808320097326889"/>
          <c:w val="0.84052394878976311"/>
          <c:h val="0.6909878484901510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'Courbe maitresse'!$L$14:$L$19</c:f>
              <c:numCache>
                <c:formatCode>0</c:formatCode>
                <c:ptCount val="6"/>
                <c:pt idx="0">
                  <c:v>284.03123778010701</c:v>
                </c:pt>
                <c:pt idx="1">
                  <c:v>852.09371334032107</c:v>
                </c:pt>
                <c:pt idx="2">
                  <c:v>2840.3123778010704</c:v>
                </c:pt>
                <c:pt idx="3">
                  <c:v>7100.7809285871817</c:v>
                </c:pt>
                <c:pt idx="4">
                  <c:v>8520.9371174877178</c:v>
                </c:pt>
                <c:pt idx="5">
                  <c:v>11361.249479373293</c:v>
                </c:pt>
              </c:numCache>
            </c:numRef>
          </c:xVal>
          <c:yVal>
            <c:numRef>
              <c:f>'Courbe maitresse'!$M$14:$M$19</c:f>
              <c:numCache>
                <c:formatCode>0</c:formatCode>
                <c:ptCount val="6"/>
                <c:pt idx="0">
                  <c:v>11683.02</c:v>
                </c:pt>
                <c:pt idx="1">
                  <c:v>12967.08</c:v>
                </c:pt>
                <c:pt idx="2">
                  <c:v>14321.63</c:v>
                </c:pt>
                <c:pt idx="3">
                  <c:v>15392.07</c:v>
                </c:pt>
                <c:pt idx="4">
                  <c:v>15564.85</c:v>
                </c:pt>
                <c:pt idx="5">
                  <c:v>15874.19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F7-4FFB-9510-CF96FD475628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'Courbe maitresse'!$L$8:$L$13</c:f>
              <c:numCache>
                <c:formatCode>0</c:formatCode>
                <c:ptCount val="6"/>
                <c:pt idx="0">
                  <c:v>20169.530246894217</c:v>
                </c:pt>
                <c:pt idx="1">
                  <c:v>60508.590724767157</c:v>
                </c:pt>
                <c:pt idx="2">
                  <c:v>201695.30243711118</c:v>
                </c:pt>
                <c:pt idx="3">
                  <c:v>504238.25609277794</c:v>
                </c:pt>
                <c:pt idx="4">
                  <c:v>605085.90731133358</c:v>
                </c:pt>
                <c:pt idx="5">
                  <c:v>806781.20974844473</c:v>
                </c:pt>
              </c:numCache>
            </c:numRef>
          </c:xVal>
          <c:yVal>
            <c:numRef>
              <c:f>'Courbe maitresse'!$M$8:$M$13</c:f>
              <c:numCache>
                <c:formatCode>0</c:formatCode>
                <c:ptCount val="6"/>
                <c:pt idx="0">
                  <c:v>16306.19</c:v>
                </c:pt>
                <c:pt idx="1">
                  <c:v>17379.990000000002</c:v>
                </c:pt>
                <c:pt idx="2">
                  <c:v>18493.77</c:v>
                </c:pt>
                <c:pt idx="3">
                  <c:v>19307.16</c:v>
                </c:pt>
                <c:pt idx="4">
                  <c:v>19428.07</c:v>
                </c:pt>
                <c:pt idx="5">
                  <c:v>19681.23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F7-4FFB-9510-CF96FD475628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'Courbe maitresse'!$L$20:$L$25</c:f>
              <c:numCache>
                <c:formatCode>0</c:formatCode>
                <c:ptCount val="6"/>
                <c:pt idx="0">
                  <c:v>6.0083855806166149</c:v>
                </c:pt>
                <c:pt idx="1">
                  <c:v>18.025140826355535</c:v>
                </c:pt>
                <c:pt idx="2">
                  <c:v>60.083776228694596</c:v>
                </c:pt>
                <c:pt idx="3">
                  <c:v>150.20944852948367</c:v>
                </c:pt>
                <c:pt idx="4">
                  <c:v>180.25132868608381</c:v>
                </c:pt>
                <c:pt idx="5">
                  <c:v>240.33510491477838</c:v>
                </c:pt>
              </c:numCache>
            </c:numRef>
          </c:xVal>
          <c:yVal>
            <c:numRef>
              <c:f>'Courbe maitresse'!$M$20:$M$25</c:f>
              <c:numCache>
                <c:formatCode>0</c:formatCode>
                <c:ptCount val="6"/>
                <c:pt idx="0">
                  <c:v>6725.12</c:v>
                </c:pt>
                <c:pt idx="1">
                  <c:v>8028.1210000000001</c:v>
                </c:pt>
                <c:pt idx="2">
                  <c:v>9510.2839999999997</c:v>
                </c:pt>
                <c:pt idx="3">
                  <c:v>10651.77</c:v>
                </c:pt>
                <c:pt idx="4">
                  <c:v>10874.87</c:v>
                </c:pt>
                <c:pt idx="5">
                  <c:v>11232.25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F7-4FFB-9510-CF96FD475628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'Courbe maitresse'!$L$26:$L$31</c:f>
              <c:numCache>
                <c:formatCode>0</c:formatCode>
                <c:ptCount val="6"/>
                <c:pt idx="0">
                  <c:v>1.0000023384349968</c:v>
                </c:pt>
                <c:pt idx="1">
                  <c:v>3.0000070153049903</c:v>
                </c:pt>
                <c:pt idx="2">
                  <c:v>10.000007468855658</c:v>
                </c:pt>
                <c:pt idx="3">
                  <c:v>24.999994798897685</c:v>
                </c:pt>
                <c:pt idx="4">
                  <c:v>30.000006491072668</c:v>
                </c:pt>
                <c:pt idx="5">
                  <c:v>39.999998044434022</c:v>
                </c:pt>
              </c:numCache>
            </c:numRef>
          </c:xVal>
          <c:yVal>
            <c:numRef>
              <c:f>'Courbe maitresse'!$M$26:$M$31</c:f>
              <c:numCache>
                <c:formatCode>0</c:formatCode>
                <c:ptCount val="6"/>
                <c:pt idx="0">
                  <c:v>4565.826</c:v>
                </c:pt>
                <c:pt idx="1">
                  <c:v>5765.5110000000004</c:v>
                </c:pt>
                <c:pt idx="2">
                  <c:v>7173.1580000000004</c:v>
                </c:pt>
                <c:pt idx="3">
                  <c:v>8317.2019999999993</c:v>
                </c:pt>
                <c:pt idx="4">
                  <c:v>8543.527</c:v>
                </c:pt>
                <c:pt idx="5">
                  <c:v>8896.5360000000001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F7-4FFB-9510-CF96FD475628}"/>
            </c:ext>
          </c:extLst>
        </c:ser>
        <c:ser>
          <c:idx val="4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'Courbe maitresse'!$L$32:$L$37</c:f>
              <c:numCache>
                <c:formatCode>0</c:formatCode>
                <c:ptCount val="6"/>
                <c:pt idx="0">
                  <c:v>0.18059311392637364</c:v>
                </c:pt>
                <c:pt idx="1">
                  <c:v>0.54179525727343014</c:v>
                </c:pt>
                <c:pt idx="2">
                  <c:v>1.8059948012409732</c:v>
                </c:pt>
                <c:pt idx="3">
                  <c:v>4.5150029185967426</c:v>
                </c:pt>
                <c:pt idx="4">
                  <c:v>5.4180003192172288</c:v>
                </c:pt>
                <c:pt idx="5">
                  <c:v>7.2240110359525112</c:v>
                </c:pt>
              </c:numCache>
            </c:numRef>
          </c:xVal>
          <c:yVal>
            <c:numRef>
              <c:f>'Courbe maitresse'!$M$32:$M$37</c:f>
              <c:numCache>
                <c:formatCode>0</c:formatCode>
                <c:ptCount val="6"/>
                <c:pt idx="0">
                  <c:v>2880.0250000000001</c:v>
                </c:pt>
                <c:pt idx="1">
                  <c:v>3889.973</c:v>
                </c:pt>
                <c:pt idx="2">
                  <c:v>5151.7250000000004</c:v>
                </c:pt>
                <c:pt idx="3">
                  <c:v>6220.4179999999997</c:v>
                </c:pt>
                <c:pt idx="4">
                  <c:v>6445.7849999999999</c:v>
                </c:pt>
                <c:pt idx="5">
                  <c:v>6783.8689999999997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4F7-4FFB-9510-CF96FD475628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'Courbe maitresse'!$L$38:$L$43</c:f>
              <c:numCache>
                <c:formatCode>0</c:formatCode>
                <c:ptCount val="6"/>
                <c:pt idx="0">
                  <c:v>7.3672823157238353E-3</c:v>
                </c:pt>
                <c:pt idx="1">
                  <c:v>2.2101846947171506E-2</c:v>
                </c:pt>
                <c:pt idx="2">
                  <c:v>7.3672823157238346E-2</c:v>
                </c:pt>
                <c:pt idx="3">
                  <c:v>0.18417410014594129</c:v>
                </c:pt>
                <c:pt idx="4">
                  <c:v>0.22101846947171508</c:v>
                </c:pt>
                <c:pt idx="5">
                  <c:v>0.29469129262895338</c:v>
                </c:pt>
              </c:numCache>
            </c:numRef>
          </c:xVal>
          <c:yVal>
            <c:numRef>
              <c:f>'Courbe maitresse'!$M$38:$M$43</c:f>
              <c:numCache>
                <c:formatCode>0</c:formatCode>
                <c:ptCount val="6"/>
                <c:pt idx="0">
                  <c:v>900.81100000000004</c:v>
                </c:pt>
                <c:pt idx="1">
                  <c:v>1426.3430000000001</c:v>
                </c:pt>
                <c:pt idx="2">
                  <c:v>2221.0859999999998</c:v>
                </c:pt>
                <c:pt idx="3">
                  <c:v>2984.511</c:v>
                </c:pt>
                <c:pt idx="4">
                  <c:v>3157.6439999999998</c:v>
                </c:pt>
                <c:pt idx="5">
                  <c:v>3439.8910000000001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4F7-4FFB-9510-CF96FD475628}"/>
            </c:ext>
          </c:extLst>
        </c:ser>
        <c:ser>
          <c:idx val="6"/>
          <c:order val="6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'Courbe maitresse'!$L$44:$L$49</c:f>
              <c:numCache>
                <c:formatCode>0</c:formatCode>
                <c:ptCount val="6"/>
                <c:pt idx="0">
                  <c:v>3.9257158263046908E-4</c:v>
                </c:pt>
                <c:pt idx="1">
                  <c:v>1.1776988323970981E-3</c:v>
                </c:pt>
                <c:pt idx="2">
                  <c:v>3.9257158263046902E-3</c:v>
                </c:pt>
                <c:pt idx="3">
                  <c:v>9.8141304108186334E-3</c:v>
                </c:pt>
                <c:pt idx="4">
                  <c:v>1.1776988323970979E-2</c:v>
                </c:pt>
                <c:pt idx="5">
                  <c:v>1.5702544995332579E-2</c:v>
                </c:pt>
              </c:numCache>
            </c:numRef>
          </c:xVal>
          <c:yVal>
            <c:numRef>
              <c:f>'Courbe maitresse'!$M$44:$M$49</c:f>
              <c:numCache>
                <c:formatCode>0</c:formatCode>
                <c:ptCount val="6"/>
                <c:pt idx="0">
                  <c:v>240.9265</c:v>
                </c:pt>
                <c:pt idx="1">
                  <c:v>416.55450000000002</c:v>
                </c:pt>
                <c:pt idx="2">
                  <c:v>743.27250000000004</c:v>
                </c:pt>
                <c:pt idx="3">
                  <c:v>1126.067</c:v>
                </c:pt>
                <c:pt idx="4">
                  <c:v>1219.713</c:v>
                </c:pt>
                <c:pt idx="5">
                  <c:v>1376.6980000000001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4F7-4FFB-9510-CF96FD475628}"/>
            </c:ext>
          </c:extLst>
        </c:ser>
        <c:ser>
          <c:idx val="7"/>
          <c:order val="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'Courbe maitresse'!$L$50:$L$55</c:f>
              <c:numCache>
                <c:formatCode>0</c:formatCode>
                <c:ptCount val="6"/>
              </c:numCache>
            </c:numRef>
          </c:xVal>
          <c:yVal>
            <c:numRef>
              <c:f>'Courbe maitresse'!$M$50:$M$55</c:f>
              <c:numCache>
                <c:formatCode>0</c:formatCode>
                <c:ptCount val="6"/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4F7-4FFB-9510-CF96FD475628}"/>
            </c:ext>
          </c:extLst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'Courbe maitresse'!$L$56:$L$61</c:f>
              <c:numCache>
                <c:formatCode>0</c:formatCode>
                <c:ptCount val="6"/>
              </c:numCache>
            </c:numRef>
          </c:xVal>
          <c:yVal>
            <c:numRef>
              <c:f>'Courbe maitresse'!$M$56:$M$61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4F7-4FFB-9510-CF96FD475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02592"/>
        <c:axId val="92709248"/>
      </c:scatterChart>
      <c:valAx>
        <c:axId val="92702592"/>
        <c:scaling>
          <c:logBase val="10"/>
          <c:orientation val="minMax"/>
          <c:max val="100000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fr-FR"/>
                  <a:t>F (Hz)</a:t>
                </a:r>
              </a:p>
            </c:rich>
          </c:tx>
          <c:layout>
            <c:manualLayout>
              <c:xMode val="edge"/>
              <c:yMode val="edge"/>
              <c:x val="0.51764774501226563"/>
              <c:y val="0.9184558367972243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fr-FR"/>
          </a:p>
        </c:txPr>
        <c:crossAx val="92709248"/>
        <c:crossesAt val="9.9999999999999995E-7"/>
        <c:crossBetween val="midCat"/>
        <c:majorUnit val="1000"/>
      </c:valAx>
      <c:valAx>
        <c:axId val="92709248"/>
        <c:scaling>
          <c:logBase val="10"/>
          <c:orientation val="minMax"/>
          <c:max val="10000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fr-FR"/>
                  <a:t>|E*| (MPa)</a:t>
                </a:r>
              </a:p>
            </c:rich>
          </c:tx>
          <c:layout>
            <c:manualLayout>
              <c:xMode val="edge"/>
              <c:yMode val="edge"/>
              <c:x val="6.5359477124183009E-3"/>
              <c:y val="0.416309463462989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fr-FR"/>
          </a:p>
        </c:txPr>
        <c:crossAx val="92702592"/>
        <c:crossesAt val="9.9999999999999995E-7"/>
        <c:crossBetween val="midCat"/>
        <c:majorUnit val="100"/>
        <c:min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-3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format_viscoanalyse!$E$2:$E$43</c:f>
              <c:numCache>
                <c:formatCode>0.000000E+00</c:formatCode>
                <c:ptCount val="42"/>
                <c:pt idx="0">
                  <c:v>16228367574.923435</c:v>
                </c:pt>
                <c:pt idx="1">
                  <c:v>17313191799.505009</c:v>
                </c:pt>
                <c:pt idx="2">
                  <c:v>18439878859.041512</c:v>
                </c:pt>
                <c:pt idx="3">
                  <c:v>19261294953.103767</c:v>
                </c:pt>
                <c:pt idx="4">
                  <c:v>19384797606.594292</c:v>
                </c:pt>
                <c:pt idx="5">
                  <c:v>19640754867.769859</c:v>
                </c:pt>
                <c:pt idx="6">
                  <c:v>11535167915.349018</c:v>
                </c:pt>
                <c:pt idx="7">
                  <c:v>12832890931.71723</c:v>
                </c:pt>
                <c:pt idx="8">
                  <c:v>14207919079.366903</c:v>
                </c:pt>
                <c:pt idx="9">
                  <c:v>15291598438.969265</c:v>
                </c:pt>
                <c:pt idx="10">
                  <c:v>15467851080.966606</c:v>
                </c:pt>
                <c:pt idx="11">
                  <c:v>15780588011.524435</c:v>
                </c:pt>
                <c:pt idx="12">
                  <c:v>6471829591.6997557</c:v>
                </c:pt>
                <c:pt idx="13">
                  <c:v>7789651011.1787157</c:v>
                </c:pt>
                <c:pt idx="14">
                  <c:v>9296379022.9767666</c:v>
                </c:pt>
                <c:pt idx="15">
                  <c:v>10457840825.155848</c:v>
                </c:pt>
                <c:pt idx="16">
                  <c:v>10687544105.398499</c:v>
                </c:pt>
                <c:pt idx="17">
                  <c:v>11045948967.076145</c:v>
                </c:pt>
                <c:pt idx="18">
                  <c:v>4268958656.4480219</c:v>
                </c:pt>
                <c:pt idx="19">
                  <c:v>5473132372.4995651</c:v>
                </c:pt>
                <c:pt idx="20">
                  <c:v>6902141938.5830402</c:v>
                </c:pt>
                <c:pt idx="21">
                  <c:v>8064849962.6068058</c:v>
                </c:pt>
                <c:pt idx="22">
                  <c:v>8301338480.50914</c:v>
                </c:pt>
                <c:pt idx="23">
                  <c:v>8654335377.2275429</c:v>
                </c:pt>
                <c:pt idx="24">
                  <c:v>2571235375.0148916</c:v>
                </c:pt>
                <c:pt idx="25">
                  <c:v>3562584431.5204439</c:v>
                </c:pt>
                <c:pt idx="26">
                  <c:v>4832525041.3716116</c:v>
                </c:pt>
                <c:pt idx="27">
                  <c:v>5913447594.2232504</c:v>
                </c:pt>
                <c:pt idx="28">
                  <c:v>6147454415.3786602</c:v>
                </c:pt>
                <c:pt idx="29">
                  <c:v>6485712865.5948086</c:v>
                </c:pt>
                <c:pt idx="30">
                  <c:v>694086804.73810136</c:v>
                </c:pt>
                <c:pt idx="31">
                  <c:v>1149161810.8393798</c:v>
                </c:pt>
                <c:pt idx="32">
                  <c:v>1885126399.6511862</c:v>
                </c:pt>
                <c:pt idx="33">
                  <c:v>2620972749.9800816</c:v>
                </c:pt>
                <c:pt idx="34">
                  <c:v>2795757870.0016766</c:v>
                </c:pt>
                <c:pt idx="35">
                  <c:v>3067686518.8605919</c:v>
                </c:pt>
                <c:pt idx="36">
                  <c:v>170954394.05616608</c:v>
                </c:pt>
                <c:pt idx="37">
                  <c:v>291318025.4051913</c:v>
                </c:pt>
                <c:pt idx="38">
                  <c:v>537585609.50431406</c:v>
                </c:pt>
                <c:pt idx="39">
                  <c:v>854030377.93241704</c:v>
                </c:pt>
                <c:pt idx="40">
                  <c:v>934354174.33886731</c:v>
                </c:pt>
                <c:pt idx="41">
                  <c:v>1066484961.2053447</c:v>
                </c:pt>
              </c:numCache>
            </c:numRef>
          </c:xVal>
          <c:yVal>
            <c:numRef>
              <c:f>format_viscoanalyse!$F$2:$F$43</c:f>
              <c:numCache>
                <c:formatCode>0.000000E+00</c:formatCode>
                <c:ptCount val="42"/>
                <c:pt idx="0">
                  <c:v>1591205353.0150952</c:v>
                </c:pt>
                <c:pt idx="1">
                  <c:v>1522320430.6724644</c:v>
                </c:pt>
                <c:pt idx="2">
                  <c:v>1410778069.3810282</c:v>
                </c:pt>
                <c:pt idx="3">
                  <c:v>1329991135.3397985</c:v>
                </c:pt>
                <c:pt idx="4">
                  <c:v>1296032611.0582473</c:v>
                </c:pt>
                <c:pt idx="5">
                  <c:v>1261505151.2528799</c:v>
                </c:pt>
                <c:pt idx="6">
                  <c:v>1852797205.6063175</c:v>
                </c:pt>
                <c:pt idx="7">
                  <c:v>1860680631.6277809</c:v>
                </c:pt>
                <c:pt idx="8">
                  <c:v>1801176244.6018314</c:v>
                </c:pt>
                <c:pt idx="9">
                  <c:v>1755776583.1207829</c:v>
                </c:pt>
                <c:pt idx="10">
                  <c:v>1734997488.1239557</c:v>
                </c:pt>
                <c:pt idx="11">
                  <c:v>1721287631.4609008</c:v>
                </c:pt>
                <c:pt idx="12">
                  <c:v>1828293572.6626148</c:v>
                </c:pt>
                <c:pt idx="13">
                  <c:v>1942178129.4625523</c:v>
                </c:pt>
                <c:pt idx="14">
                  <c:v>2005702763.8599892</c:v>
                </c:pt>
                <c:pt idx="15">
                  <c:v>2023328927.452656</c:v>
                </c:pt>
                <c:pt idx="16">
                  <c:v>2009774384.0110166</c:v>
                </c:pt>
                <c:pt idx="17">
                  <c:v>2037276713.7169795</c:v>
                </c:pt>
                <c:pt idx="18">
                  <c:v>1619494160.1396906</c:v>
                </c:pt>
                <c:pt idx="19">
                  <c:v>1812715157.288327</c:v>
                </c:pt>
                <c:pt idx="20">
                  <c:v>1953109300.371134</c:v>
                </c:pt>
                <c:pt idx="21">
                  <c:v>2033233884.9340653</c:v>
                </c:pt>
                <c:pt idx="22">
                  <c:v>2019811204.9176137</c:v>
                </c:pt>
                <c:pt idx="23">
                  <c:v>2061753508.4233205</c:v>
                </c:pt>
                <c:pt idx="24">
                  <c:v>1297416574.1473637</c:v>
                </c:pt>
                <c:pt idx="25">
                  <c:v>1562011576.1513157</c:v>
                </c:pt>
                <c:pt idx="26">
                  <c:v>1785208566.0445561</c:v>
                </c:pt>
                <c:pt idx="27">
                  <c:v>1929957132.9152176</c:v>
                </c:pt>
                <c:pt idx="28">
                  <c:v>1938284931.857651</c:v>
                </c:pt>
                <c:pt idx="29">
                  <c:v>1989071953.0019453</c:v>
                </c:pt>
                <c:pt idx="30">
                  <c:v>574198541.62950695</c:v>
                </c:pt>
                <c:pt idx="31">
                  <c:v>844915498.33632469</c:v>
                </c:pt>
                <c:pt idx="32">
                  <c:v>1174529376.2390134</c:v>
                </c:pt>
                <c:pt idx="33">
                  <c:v>1427517516.7847893</c:v>
                </c:pt>
                <c:pt idx="34">
                  <c:v>1467805696.6300709</c:v>
                </c:pt>
                <c:pt idx="35">
                  <c:v>1556326197.7578948</c:v>
                </c:pt>
                <c:pt idx="36">
                  <c:v>169765053.98679399</c:v>
                </c:pt>
                <c:pt idx="37">
                  <c:v>297743949.63503498</c:v>
                </c:pt>
                <c:pt idx="38">
                  <c:v>513279379.78271174</c:v>
                </c:pt>
                <c:pt idx="39">
                  <c:v>733933922.13305759</c:v>
                </c:pt>
                <c:pt idx="40">
                  <c:v>784016243.07669544</c:v>
                </c:pt>
                <c:pt idx="41">
                  <c:v>870579059.63553798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DA-42AC-A75E-85D35070F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732224"/>
        <c:axId val="1255297432"/>
      </c:scatterChart>
      <c:valAx>
        <c:axId val="102873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5297432"/>
        <c:crosses val="autoZero"/>
        <c:crossBetween val="midCat"/>
      </c:valAx>
      <c:valAx>
        <c:axId val="125529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8732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580314960629922"/>
          <c:y val="0.12078703703703704"/>
          <c:w val="0.84586351706036744"/>
          <c:h val="0.7208876494604841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Calculs_modèle!$G$2:$G$3001</c:f>
              <c:numCache>
                <c:formatCode>General</c:formatCode>
                <c:ptCount val="3000"/>
                <c:pt idx="0">
                  <c:v>52.194699999999997</c:v>
                </c:pt>
                <c:pt idx="1">
                  <c:v>52.194699999999997</c:v>
                </c:pt>
                <c:pt idx="2">
                  <c:v>52.194699999999997</c:v>
                </c:pt>
                <c:pt idx="3">
                  <c:v>52.194699999999997</c:v>
                </c:pt>
                <c:pt idx="4">
                  <c:v>52.194699999999997</c:v>
                </c:pt>
                <c:pt idx="5">
                  <c:v>52.194699999999997</c:v>
                </c:pt>
                <c:pt idx="6">
                  <c:v>52.194699999999997</c:v>
                </c:pt>
                <c:pt idx="7">
                  <c:v>52.194699999999997</c:v>
                </c:pt>
                <c:pt idx="8">
                  <c:v>52.194699999999997</c:v>
                </c:pt>
                <c:pt idx="9">
                  <c:v>52.194699999999997</c:v>
                </c:pt>
                <c:pt idx="10">
                  <c:v>52.194699999999997</c:v>
                </c:pt>
                <c:pt idx="11">
                  <c:v>52.194699999999997</c:v>
                </c:pt>
                <c:pt idx="12">
                  <c:v>52.194699999999997</c:v>
                </c:pt>
                <c:pt idx="13">
                  <c:v>52.194699999999997</c:v>
                </c:pt>
                <c:pt idx="14">
                  <c:v>52.194699999999997</c:v>
                </c:pt>
                <c:pt idx="15">
                  <c:v>52.194699999999997</c:v>
                </c:pt>
                <c:pt idx="16">
                  <c:v>52.194699999999997</c:v>
                </c:pt>
                <c:pt idx="17">
                  <c:v>52.194699999999997</c:v>
                </c:pt>
                <c:pt idx="18">
                  <c:v>52.194699999999997</c:v>
                </c:pt>
                <c:pt idx="19">
                  <c:v>52.194699999999997</c:v>
                </c:pt>
                <c:pt idx="20">
                  <c:v>52.194699999999997</c:v>
                </c:pt>
                <c:pt idx="21">
                  <c:v>52.194699999999997</c:v>
                </c:pt>
                <c:pt idx="22">
                  <c:v>52.194699999999997</c:v>
                </c:pt>
                <c:pt idx="23">
                  <c:v>52.194699999999997</c:v>
                </c:pt>
                <c:pt idx="24">
                  <c:v>52.194699999999997</c:v>
                </c:pt>
                <c:pt idx="25">
                  <c:v>52.194699999999997</c:v>
                </c:pt>
                <c:pt idx="26">
                  <c:v>52.194699999999997</c:v>
                </c:pt>
                <c:pt idx="27">
                  <c:v>52.194699999999997</c:v>
                </c:pt>
                <c:pt idx="28">
                  <c:v>52.194699999999997</c:v>
                </c:pt>
                <c:pt idx="29">
                  <c:v>52.194699999999997</c:v>
                </c:pt>
                <c:pt idx="30">
                  <c:v>52.194699999999997</c:v>
                </c:pt>
                <c:pt idx="31">
                  <c:v>52.194699999999997</c:v>
                </c:pt>
                <c:pt idx="32">
                  <c:v>52.194699999999997</c:v>
                </c:pt>
                <c:pt idx="33">
                  <c:v>52.194699999999997</c:v>
                </c:pt>
                <c:pt idx="34">
                  <c:v>52.194699999999997</c:v>
                </c:pt>
                <c:pt idx="35">
                  <c:v>52.194699999999997</c:v>
                </c:pt>
                <c:pt idx="36">
                  <c:v>52.194699999999997</c:v>
                </c:pt>
                <c:pt idx="37">
                  <c:v>52.194699999999997</c:v>
                </c:pt>
                <c:pt idx="38">
                  <c:v>52.194699999999997</c:v>
                </c:pt>
                <c:pt idx="39">
                  <c:v>52.194699999999997</c:v>
                </c:pt>
                <c:pt idx="40">
                  <c:v>52.194699999999997</c:v>
                </c:pt>
                <c:pt idx="41">
                  <c:v>52.194699999999997</c:v>
                </c:pt>
                <c:pt idx="42">
                  <c:v>52.194699999999997</c:v>
                </c:pt>
                <c:pt idx="43">
                  <c:v>52.194699999999997</c:v>
                </c:pt>
                <c:pt idx="44">
                  <c:v>52.194699999999997</c:v>
                </c:pt>
                <c:pt idx="45">
                  <c:v>52.194699999999997</c:v>
                </c:pt>
                <c:pt idx="46">
                  <c:v>52.194699999999997</c:v>
                </c:pt>
                <c:pt idx="47">
                  <c:v>52.194699999999997</c:v>
                </c:pt>
                <c:pt idx="48">
                  <c:v>52.194699999999997</c:v>
                </c:pt>
                <c:pt idx="49">
                  <c:v>52.194699999999997</c:v>
                </c:pt>
                <c:pt idx="50">
                  <c:v>52.194699999999997</c:v>
                </c:pt>
                <c:pt idx="51">
                  <c:v>52.194699999999997</c:v>
                </c:pt>
                <c:pt idx="52">
                  <c:v>52.194699999999997</c:v>
                </c:pt>
                <c:pt idx="53">
                  <c:v>52.194699999999997</c:v>
                </c:pt>
                <c:pt idx="54">
                  <c:v>52.194699999999997</c:v>
                </c:pt>
                <c:pt idx="55">
                  <c:v>52.194699999999997</c:v>
                </c:pt>
                <c:pt idx="56">
                  <c:v>52.194699999999997</c:v>
                </c:pt>
                <c:pt idx="57">
                  <c:v>52.194699999999997</c:v>
                </c:pt>
                <c:pt idx="58">
                  <c:v>52.194699999999997</c:v>
                </c:pt>
                <c:pt idx="59">
                  <c:v>52.194699999999997</c:v>
                </c:pt>
                <c:pt idx="60">
                  <c:v>52.194699999999997</c:v>
                </c:pt>
                <c:pt idx="61">
                  <c:v>52.194699999999997</c:v>
                </c:pt>
                <c:pt idx="62">
                  <c:v>52.194699999999997</c:v>
                </c:pt>
                <c:pt idx="63">
                  <c:v>52.194699999999997</c:v>
                </c:pt>
                <c:pt idx="64">
                  <c:v>52.194699999999997</c:v>
                </c:pt>
                <c:pt idx="65">
                  <c:v>52.194699999999997</c:v>
                </c:pt>
                <c:pt idx="66">
                  <c:v>52.194699999999997</c:v>
                </c:pt>
                <c:pt idx="67">
                  <c:v>52.194699999999997</c:v>
                </c:pt>
                <c:pt idx="68">
                  <c:v>52.194699999999997</c:v>
                </c:pt>
                <c:pt idx="69">
                  <c:v>52.194699999999997</c:v>
                </c:pt>
                <c:pt idx="70">
                  <c:v>52.194699999999997</c:v>
                </c:pt>
                <c:pt idx="71">
                  <c:v>52.194699999999997</c:v>
                </c:pt>
                <c:pt idx="72">
                  <c:v>52.194699999999997</c:v>
                </c:pt>
                <c:pt idx="73">
                  <c:v>52.194699999999997</c:v>
                </c:pt>
                <c:pt idx="74">
                  <c:v>52.194699999999997</c:v>
                </c:pt>
                <c:pt idx="75">
                  <c:v>52.194699999999997</c:v>
                </c:pt>
                <c:pt idx="76">
                  <c:v>52.194699999999997</c:v>
                </c:pt>
                <c:pt idx="77">
                  <c:v>52.194699999999997</c:v>
                </c:pt>
                <c:pt idx="78">
                  <c:v>52.194699999999997</c:v>
                </c:pt>
                <c:pt idx="79">
                  <c:v>52.194699999999997</c:v>
                </c:pt>
                <c:pt idx="80">
                  <c:v>52.194699999999997</c:v>
                </c:pt>
                <c:pt idx="81">
                  <c:v>52.194699999999997</c:v>
                </c:pt>
                <c:pt idx="82">
                  <c:v>52.194699999999997</c:v>
                </c:pt>
                <c:pt idx="83">
                  <c:v>52.194699999999997</c:v>
                </c:pt>
                <c:pt idx="84">
                  <c:v>52.194699999999997</c:v>
                </c:pt>
                <c:pt idx="85">
                  <c:v>52.194699999999997</c:v>
                </c:pt>
                <c:pt idx="86">
                  <c:v>52.194699999999997</c:v>
                </c:pt>
                <c:pt idx="87">
                  <c:v>52.194699999999997</c:v>
                </c:pt>
                <c:pt idx="88">
                  <c:v>52.194699999999997</c:v>
                </c:pt>
                <c:pt idx="89">
                  <c:v>52.194699999999997</c:v>
                </c:pt>
                <c:pt idx="90">
                  <c:v>52.194699999999997</c:v>
                </c:pt>
                <c:pt idx="91">
                  <c:v>52.194699999999997</c:v>
                </c:pt>
                <c:pt idx="92">
                  <c:v>52.194699999999997</c:v>
                </c:pt>
                <c:pt idx="93">
                  <c:v>52.194699999999997</c:v>
                </c:pt>
                <c:pt idx="94">
                  <c:v>52.194699999999997</c:v>
                </c:pt>
                <c:pt idx="95">
                  <c:v>52.194699999999997</c:v>
                </c:pt>
                <c:pt idx="96">
                  <c:v>52.194699999999997</c:v>
                </c:pt>
                <c:pt idx="97">
                  <c:v>52.194699999999997</c:v>
                </c:pt>
                <c:pt idx="98">
                  <c:v>52.194699999999997</c:v>
                </c:pt>
                <c:pt idx="99">
                  <c:v>52.194699999999997</c:v>
                </c:pt>
                <c:pt idx="100">
                  <c:v>52.194699999999997</c:v>
                </c:pt>
                <c:pt idx="101">
                  <c:v>52.194699999999997</c:v>
                </c:pt>
                <c:pt idx="102">
                  <c:v>52.194699999999997</c:v>
                </c:pt>
                <c:pt idx="103">
                  <c:v>52.194699999999997</c:v>
                </c:pt>
                <c:pt idx="104">
                  <c:v>52.194699999999997</c:v>
                </c:pt>
                <c:pt idx="105">
                  <c:v>52.194699999999997</c:v>
                </c:pt>
                <c:pt idx="106">
                  <c:v>52.194699999999997</c:v>
                </c:pt>
                <c:pt idx="107">
                  <c:v>52.194699999999997</c:v>
                </c:pt>
                <c:pt idx="108">
                  <c:v>52.194699999999997</c:v>
                </c:pt>
                <c:pt idx="109">
                  <c:v>52.194699999999997</c:v>
                </c:pt>
                <c:pt idx="110">
                  <c:v>52.194699999999997</c:v>
                </c:pt>
                <c:pt idx="111">
                  <c:v>52.194699999999997</c:v>
                </c:pt>
                <c:pt idx="112">
                  <c:v>52.194699999999997</c:v>
                </c:pt>
                <c:pt idx="113">
                  <c:v>52.194699999999997</c:v>
                </c:pt>
                <c:pt idx="114">
                  <c:v>52.194699999999997</c:v>
                </c:pt>
                <c:pt idx="115">
                  <c:v>52.194699999999997</c:v>
                </c:pt>
                <c:pt idx="116">
                  <c:v>52.194699999999997</c:v>
                </c:pt>
                <c:pt idx="117">
                  <c:v>52.194699999999997</c:v>
                </c:pt>
                <c:pt idx="118">
                  <c:v>52.194699999999997</c:v>
                </c:pt>
                <c:pt idx="119">
                  <c:v>52.194699999999997</c:v>
                </c:pt>
                <c:pt idx="120">
                  <c:v>52.194699999999997</c:v>
                </c:pt>
                <c:pt idx="121">
                  <c:v>52.194699999999997</c:v>
                </c:pt>
                <c:pt idx="122">
                  <c:v>52.194699999999997</c:v>
                </c:pt>
                <c:pt idx="123">
                  <c:v>52.194699999999997</c:v>
                </c:pt>
                <c:pt idx="124">
                  <c:v>52.194699999999997</c:v>
                </c:pt>
                <c:pt idx="125">
                  <c:v>52.194699999999997</c:v>
                </c:pt>
                <c:pt idx="126">
                  <c:v>52.194699999999997</c:v>
                </c:pt>
                <c:pt idx="127">
                  <c:v>52.194699999999997</c:v>
                </c:pt>
                <c:pt idx="128">
                  <c:v>52.194699999999997</c:v>
                </c:pt>
                <c:pt idx="129">
                  <c:v>52.194699999999997</c:v>
                </c:pt>
                <c:pt idx="130">
                  <c:v>52.194699999999997</c:v>
                </c:pt>
                <c:pt idx="131">
                  <c:v>52.194699999999997</c:v>
                </c:pt>
                <c:pt idx="132">
                  <c:v>52.194699999999997</c:v>
                </c:pt>
                <c:pt idx="133">
                  <c:v>52.194699999999997</c:v>
                </c:pt>
                <c:pt idx="134">
                  <c:v>52.194699999999997</c:v>
                </c:pt>
                <c:pt idx="135">
                  <c:v>52.194699999999997</c:v>
                </c:pt>
                <c:pt idx="136">
                  <c:v>52.194699999999997</c:v>
                </c:pt>
                <c:pt idx="137">
                  <c:v>52.194699999999997</c:v>
                </c:pt>
                <c:pt idx="138">
                  <c:v>52.194699999999997</c:v>
                </c:pt>
                <c:pt idx="139">
                  <c:v>52.194699999999997</c:v>
                </c:pt>
                <c:pt idx="140">
                  <c:v>52.194699999999997</c:v>
                </c:pt>
                <c:pt idx="141">
                  <c:v>52.194699999999997</c:v>
                </c:pt>
                <c:pt idx="142">
                  <c:v>52.194699999999997</c:v>
                </c:pt>
                <c:pt idx="143">
                  <c:v>52.194699999999997</c:v>
                </c:pt>
                <c:pt idx="144">
                  <c:v>52.194699999999997</c:v>
                </c:pt>
                <c:pt idx="145">
                  <c:v>52.194699999999997</c:v>
                </c:pt>
                <c:pt idx="146">
                  <c:v>52.194699999999997</c:v>
                </c:pt>
                <c:pt idx="147">
                  <c:v>52.194699999999997</c:v>
                </c:pt>
                <c:pt idx="148">
                  <c:v>52.194699999999997</c:v>
                </c:pt>
                <c:pt idx="149">
                  <c:v>52.194699999999997</c:v>
                </c:pt>
                <c:pt idx="150">
                  <c:v>52.194699999999997</c:v>
                </c:pt>
                <c:pt idx="151">
                  <c:v>52.194699999999997</c:v>
                </c:pt>
                <c:pt idx="152">
                  <c:v>52.194699999999997</c:v>
                </c:pt>
                <c:pt idx="153">
                  <c:v>52.194699999999997</c:v>
                </c:pt>
                <c:pt idx="154">
                  <c:v>52.194699999999997</c:v>
                </c:pt>
                <c:pt idx="155">
                  <c:v>52.194699999999997</c:v>
                </c:pt>
                <c:pt idx="156">
                  <c:v>52.194699999999997</c:v>
                </c:pt>
                <c:pt idx="157">
                  <c:v>52.194699999999997</c:v>
                </c:pt>
                <c:pt idx="158">
                  <c:v>52.194699999999997</c:v>
                </c:pt>
                <c:pt idx="159">
                  <c:v>52.194699999999997</c:v>
                </c:pt>
                <c:pt idx="160">
                  <c:v>52.194699999999997</c:v>
                </c:pt>
                <c:pt idx="161">
                  <c:v>52.194699999999997</c:v>
                </c:pt>
                <c:pt idx="162">
                  <c:v>52.194699999999997</c:v>
                </c:pt>
                <c:pt idx="163">
                  <c:v>52.194699999999997</c:v>
                </c:pt>
                <c:pt idx="164">
                  <c:v>52.194699999999997</c:v>
                </c:pt>
                <c:pt idx="165">
                  <c:v>52.194699999999997</c:v>
                </c:pt>
                <c:pt idx="166">
                  <c:v>52.194699999999997</c:v>
                </c:pt>
                <c:pt idx="167">
                  <c:v>52.194699999999997</c:v>
                </c:pt>
                <c:pt idx="168">
                  <c:v>52.194699999999997</c:v>
                </c:pt>
                <c:pt idx="169">
                  <c:v>52.194699999999997</c:v>
                </c:pt>
                <c:pt idx="170">
                  <c:v>52.194699999999997</c:v>
                </c:pt>
                <c:pt idx="171">
                  <c:v>52.194699999999997</c:v>
                </c:pt>
                <c:pt idx="172">
                  <c:v>52.194699999999997</c:v>
                </c:pt>
                <c:pt idx="173">
                  <c:v>52.194699999999997</c:v>
                </c:pt>
                <c:pt idx="174">
                  <c:v>52.194699999999997</c:v>
                </c:pt>
                <c:pt idx="175">
                  <c:v>52.194699999999997</c:v>
                </c:pt>
                <c:pt idx="176">
                  <c:v>52.194699999999997</c:v>
                </c:pt>
                <c:pt idx="177">
                  <c:v>52.194699999999997</c:v>
                </c:pt>
                <c:pt idx="178">
                  <c:v>52.194699999999997</c:v>
                </c:pt>
                <c:pt idx="179">
                  <c:v>52.194699999999997</c:v>
                </c:pt>
                <c:pt idx="180">
                  <c:v>52.194699999999997</c:v>
                </c:pt>
                <c:pt idx="181">
                  <c:v>52.194699999999997</c:v>
                </c:pt>
                <c:pt idx="182">
                  <c:v>52.194699999999997</c:v>
                </c:pt>
                <c:pt idx="183">
                  <c:v>52.194699999999997</c:v>
                </c:pt>
                <c:pt idx="184">
                  <c:v>52.194699999999997</c:v>
                </c:pt>
                <c:pt idx="185">
                  <c:v>52.194699999999997</c:v>
                </c:pt>
                <c:pt idx="186">
                  <c:v>52.194699999999997</c:v>
                </c:pt>
                <c:pt idx="187">
                  <c:v>52.194699999999997</c:v>
                </c:pt>
                <c:pt idx="188">
                  <c:v>52.194699999999997</c:v>
                </c:pt>
                <c:pt idx="189">
                  <c:v>52.194699999999997</c:v>
                </c:pt>
                <c:pt idx="190">
                  <c:v>52.194699999999997</c:v>
                </c:pt>
                <c:pt idx="191">
                  <c:v>52.194699999999997</c:v>
                </c:pt>
                <c:pt idx="192">
                  <c:v>52.194699999999997</c:v>
                </c:pt>
                <c:pt idx="193">
                  <c:v>52.194699999999997</c:v>
                </c:pt>
                <c:pt idx="194">
                  <c:v>52.194699999999997</c:v>
                </c:pt>
                <c:pt idx="195">
                  <c:v>52.194699999999997</c:v>
                </c:pt>
                <c:pt idx="196">
                  <c:v>52.194699999999997</c:v>
                </c:pt>
                <c:pt idx="197">
                  <c:v>52.194699999999997</c:v>
                </c:pt>
                <c:pt idx="198">
                  <c:v>52.194699999999997</c:v>
                </c:pt>
                <c:pt idx="199">
                  <c:v>52.194699999999997</c:v>
                </c:pt>
                <c:pt idx="200">
                  <c:v>52.194699999999997</c:v>
                </c:pt>
                <c:pt idx="201">
                  <c:v>52.194699999999997</c:v>
                </c:pt>
                <c:pt idx="202">
                  <c:v>52.194699999999997</c:v>
                </c:pt>
                <c:pt idx="203">
                  <c:v>52.194699999999997</c:v>
                </c:pt>
                <c:pt idx="204">
                  <c:v>52.194699999999997</c:v>
                </c:pt>
                <c:pt idx="205">
                  <c:v>52.194699999999997</c:v>
                </c:pt>
                <c:pt idx="206">
                  <c:v>52.194699999999997</c:v>
                </c:pt>
                <c:pt idx="207">
                  <c:v>52.194699999999997</c:v>
                </c:pt>
                <c:pt idx="208">
                  <c:v>52.194699999999997</c:v>
                </c:pt>
                <c:pt idx="209">
                  <c:v>52.194699999999997</c:v>
                </c:pt>
                <c:pt idx="210">
                  <c:v>52.194699999999997</c:v>
                </c:pt>
                <c:pt idx="211">
                  <c:v>52.194699999999997</c:v>
                </c:pt>
                <c:pt idx="212">
                  <c:v>52.194699999999997</c:v>
                </c:pt>
                <c:pt idx="213">
                  <c:v>52.194699999999997</c:v>
                </c:pt>
                <c:pt idx="214">
                  <c:v>52.194699999999997</c:v>
                </c:pt>
                <c:pt idx="215">
                  <c:v>52.194699999999997</c:v>
                </c:pt>
                <c:pt idx="216">
                  <c:v>52.194699999999997</c:v>
                </c:pt>
                <c:pt idx="217">
                  <c:v>52.194699999999997</c:v>
                </c:pt>
                <c:pt idx="218">
                  <c:v>52.194699999999997</c:v>
                </c:pt>
                <c:pt idx="219">
                  <c:v>52.194699999999997</c:v>
                </c:pt>
                <c:pt idx="220">
                  <c:v>52.194699999999997</c:v>
                </c:pt>
                <c:pt idx="221">
                  <c:v>52.194699999999997</c:v>
                </c:pt>
                <c:pt idx="222">
                  <c:v>52.194699999999997</c:v>
                </c:pt>
                <c:pt idx="223">
                  <c:v>52.194699999999997</c:v>
                </c:pt>
                <c:pt idx="224">
                  <c:v>52.194699999999997</c:v>
                </c:pt>
                <c:pt idx="225">
                  <c:v>52.194699999999997</c:v>
                </c:pt>
                <c:pt idx="226">
                  <c:v>52.194699999999997</c:v>
                </c:pt>
                <c:pt idx="227">
                  <c:v>52.194699999999997</c:v>
                </c:pt>
                <c:pt idx="228">
                  <c:v>52.194699999999997</c:v>
                </c:pt>
                <c:pt idx="229">
                  <c:v>52.194699999999997</c:v>
                </c:pt>
                <c:pt idx="230">
                  <c:v>52.194699999999997</c:v>
                </c:pt>
                <c:pt idx="231">
                  <c:v>52.194699999999997</c:v>
                </c:pt>
                <c:pt idx="232">
                  <c:v>52.194699999999997</c:v>
                </c:pt>
                <c:pt idx="233">
                  <c:v>52.194699999999997</c:v>
                </c:pt>
                <c:pt idx="234">
                  <c:v>52.194699999999997</c:v>
                </c:pt>
                <c:pt idx="235">
                  <c:v>52.194699999999997</c:v>
                </c:pt>
                <c:pt idx="236">
                  <c:v>52.194699999999997</c:v>
                </c:pt>
                <c:pt idx="237">
                  <c:v>52.194699999999997</c:v>
                </c:pt>
                <c:pt idx="238">
                  <c:v>52.194699999999997</c:v>
                </c:pt>
                <c:pt idx="239">
                  <c:v>52.194699999999997</c:v>
                </c:pt>
                <c:pt idx="240">
                  <c:v>52.194699999999997</c:v>
                </c:pt>
                <c:pt idx="241">
                  <c:v>52.194699999999997</c:v>
                </c:pt>
                <c:pt idx="242">
                  <c:v>52.194699999999997</c:v>
                </c:pt>
                <c:pt idx="243">
                  <c:v>52.194699999999997</c:v>
                </c:pt>
                <c:pt idx="244">
                  <c:v>52.194699999999997</c:v>
                </c:pt>
                <c:pt idx="245">
                  <c:v>52.194699999999997</c:v>
                </c:pt>
                <c:pt idx="246">
                  <c:v>52.194699999999997</c:v>
                </c:pt>
                <c:pt idx="247">
                  <c:v>52.194699999999997</c:v>
                </c:pt>
                <c:pt idx="248">
                  <c:v>52.194699999999997</c:v>
                </c:pt>
                <c:pt idx="249">
                  <c:v>52.194699999999997</c:v>
                </c:pt>
                <c:pt idx="250">
                  <c:v>52.194699999999997</c:v>
                </c:pt>
                <c:pt idx="251">
                  <c:v>52.194699999999997</c:v>
                </c:pt>
                <c:pt idx="252">
                  <c:v>52.194699999999997</c:v>
                </c:pt>
                <c:pt idx="253">
                  <c:v>52.194699999999997</c:v>
                </c:pt>
                <c:pt idx="254">
                  <c:v>52.194699999999997</c:v>
                </c:pt>
                <c:pt idx="255">
                  <c:v>52.194699999999997</c:v>
                </c:pt>
                <c:pt idx="256">
                  <c:v>52.194699999999997</c:v>
                </c:pt>
                <c:pt idx="257">
                  <c:v>52.194699999999997</c:v>
                </c:pt>
                <c:pt idx="258">
                  <c:v>52.194699999999997</c:v>
                </c:pt>
                <c:pt idx="259">
                  <c:v>52.194699999999997</c:v>
                </c:pt>
                <c:pt idx="260">
                  <c:v>52.194699999999997</c:v>
                </c:pt>
                <c:pt idx="261">
                  <c:v>52.194699999999997</c:v>
                </c:pt>
                <c:pt idx="262">
                  <c:v>52.194699999999997</c:v>
                </c:pt>
                <c:pt idx="263">
                  <c:v>52.194699999999997</c:v>
                </c:pt>
                <c:pt idx="264">
                  <c:v>52.194699999999997</c:v>
                </c:pt>
                <c:pt idx="265">
                  <c:v>52.194699999999997</c:v>
                </c:pt>
                <c:pt idx="266">
                  <c:v>52.194699999999997</c:v>
                </c:pt>
                <c:pt idx="267">
                  <c:v>52.194699999999997</c:v>
                </c:pt>
                <c:pt idx="268">
                  <c:v>52.194699999999997</c:v>
                </c:pt>
                <c:pt idx="269">
                  <c:v>52.194699999999997</c:v>
                </c:pt>
                <c:pt idx="270">
                  <c:v>52.194699999999997</c:v>
                </c:pt>
                <c:pt idx="271">
                  <c:v>52.194699999999997</c:v>
                </c:pt>
                <c:pt idx="272">
                  <c:v>52.194699999999997</c:v>
                </c:pt>
                <c:pt idx="273">
                  <c:v>52.194699999999997</c:v>
                </c:pt>
                <c:pt idx="274">
                  <c:v>52.194699999999997</c:v>
                </c:pt>
                <c:pt idx="275">
                  <c:v>52.194699999999997</c:v>
                </c:pt>
                <c:pt idx="276">
                  <c:v>52.194699999999997</c:v>
                </c:pt>
                <c:pt idx="277">
                  <c:v>52.194699999999997</c:v>
                </c:pt>
                <c:pt idx="278">
                  <c:v>52.194699999999997</c:v>
                </c:pt>
                <c:pt idx="279">
                  <c:v>52.194699999999997</c:v>
                </c:pt>
                <c:pt idx="280">
                  <c:v>52.194699999999997</c:v>
                </c:pt>
                <c:pt idx="281">
                  <c:v>52.194699999999997</c:v>
                </c:pt>
                <c:pt idx="282">
                  <c:v>52.194699999999997</c:v>
                </c:pt>
                <c:pt idx="283">
                  <c:v>52.194699999999997</c:v>
                </c:pt>
                <c:pt idx="284">
                  <c:v>52.194699999999997</c:v>
                </c:pt>
                <c:pt idx="285">
                  <c:v>52.194699999999997</c:v>
                </c:pt>
                <c:pt idx="286">
                  <c:v>52.194699999999997</c:v>
                </c:pt>
                <c:pt idx="287">
                  <c:v>52.194699999999997</c:v>
                </c:pt>
                <c:pt idx="288">
                  <c:v>52.194699999999997</c:v>
                </c:pt>
                <c:pt idx="289">
                  <c:v>52.194699999999997</c:v>
                </c:pt>
                <c:pt idx="290">
                  <c:v>52.194699999999997</c:v>
                </c:pt>
                <c:pt idx="291">
                  <c:v>52.194699999999997</c:v>
                </c:pt>
                <c:pt idx="292">
                  <c:v>52.194699999999997</c:v>
                </c:pt>
                <c:pt idx="293">
                  <c:v>52.194699999999997</c:v>
                </c:pt>
                <c:pt idx="294">
                  <c:v>52.194699999999997</c:v>
                </c:pt>
                <c:pt idx="295">
                  <c:v>52.194699999999997</c:v>
                </c:pt>
                <c:pt idx="296">
                  <c:v>52.194699999999997</c:v>
                </c:pt>
                <c:pt idx="297">
                  <c:v>52.194699999999997</c:v>
                </c:pt>
                <c:pt idx="298">
                  <c:v>52.194699999999997</c:v>
                </c:pt>
                <c:pt idx="299">
                  <c:v>52.194699999999997</c:v>
                </c:pt>
                <c:pt idx="300">
                  <c:v>52.194699999999997</c:v>
                </c:pt>
                <c:pt idx="301">
                  <c:v>52.194699999999997</c:v>
                </c:pt>
                <c:pt idx="302">
                  <c:v>52.194699999999997</c:v>
                </c:pt>
                <c:pt idx="303">
                  <c:v>52.194699999999997</c:v>
                </c:pt>
                <c:pt idx="304">
                  <c:v>52.194699999999997</c:v>
                </c:pt>
                <c:pt idx="305">
                  <c:v>52.194699999999997</c:v>
                </c:pt>
                <c:pt idx="306">
                  <c:v>52.194699999999997</c:v>
                </c:pt>
                <c:pt idx="307">
                  <c:v>52.194699999999997</c:v>
                </c:pt>
                <c:pt idx="308">
                  <c:v>52.194699999999997</c:v>
                </c:pt>
                <c:pt idx="309">
                  <c:v>52.194699999999997</c:v>
                </c:pt>
                <c:pt idx="310">
                  <c:v>52.194699999999997</c:v>
                </c:pt>
                <c:pt idx="311">
                  <c:v>52.194699999999997</c:v>
                </c:pt>
                <c:pt idx="312">
                  <c:v>52.194699999999997</c:v>
                </c:pt>
                <c:pt idx="313">
                  <c:v>52.194699999999997</c:v>
                </c:pt>
                <c:pt idx="314">
                  <c:v>52.194699999999997</c:v>
                </c:pt>
                <c:pt idx="315">
                  <c:v>52.194699999999997</c:v>
                </c:pt>
                <c:pt idx="316">
                  <c:v>52.194699999999997</c:v>
                </c:pt>
                <c:pt idx="317">
                  <c:v>52.194699999999997</c:v>
                </c:pt>
                <c:pt idx="318">
                  <c:v>52.194699999999997</c:v>
                </c:pt>
                <c:pt idx="319">
                  <c:v>52.194699999999997</c:v>
                </c:pt>
                <c:pt idx="320">
                  <c:v>52.194699999999997</c:v>
                </c:pt>
                <c:pt idx="321">
                  <c:v>52.194699999999997</c:v>
                </c:pt>
                <c:pt idx="322">
                  <c:v>52.194699999999997</c:v>
                </c:pt>
                <c:pt idx="323">
                  <c:v>52.194699999999997</c:v>
                </c:pt>
                <c:pt idx="324">
                  <c:v>52.194699999999997</c:v>
                </c:pt>
                <c:pt idx="325">
                  <c:v>52.194699999999997</c:v>
                </c:pt>
                <c:pt idx="326">
                  <c:v>52.194699999999997</c:v>
                </c:pt>
                <c:pt idx="327">
                  <c:v>52.194699999999997</c:v>
                </c:pt>
                <c:pt idx="328">
                  <c:v>52.194699999999997</c:v>
                </c:pt>
                <c:pt idx="329">
                  <c:v>52.194699999999997</c:v>
                </c:pt>
                <c:pt idx="330">
                  <c:v>52.194699999999997</c:v>
                </c:pt>
                <c:pt idx="331">
                  <c:v>52.194699999999997</c:v>
                </c:pt>
                <c:pt idx="332">
                  <c:v>52.194699999999997</c:v>
                </c:pt>
                <c:pt idx="333">
                  <c:v>52.194699999999997</c:v>
                </c:pt>
                <c:pt idx="334">
                  <c:v>52.194699999999997</c:v>
                </c:pt>
                <c:pt idx="335">
                  <c:v>52.194699999999997</c:v>
                </c:pt>
                <c:pt idx="336">
                  <c:v>52.194699999999997</c:v>
                </c:pt>
                <c:pt idx="337">
                  <c:v>52.194699999999997</c:v>
                </c:pt>
                <c:pt idx="338">
                  <c:v>52.194699999999997</c:v>
                </c:pt>
                <c:pt idx="339">
                  <c:v>52.194699999999997</c:v>
                </c:pt>
                <c:pt idx="340">
                  <c:v>52.194699999999997</c:v>
                </c:pt>
                <c:pt idx="341">
                  <c:v>52.194699999999997</c:v>
                </c:pt>
                <c:pt idx="342">
                  <c:v>52.194699999999997</c:v>
                </c:pt>
                <c:pt idx="343">
                  <c:v>52.194699999999997</c:v>
                </c:pt>
                <c:pt idx="344">
                  <c:v>52.194699999999997</c:v>
                </c:pt>
                <c:pt idx="345">
                  <c:v>52.194699999999997</c:v>
                </c:pt>
                <c:pt idx="346">
                  <c:v>52.194699999999997</c:v>
                </c:pt>
                <c:pt idx="347">
                  <c:v>52.194699999999997</c:v>
                </c:pt>
                <c:pt idx="348">
                  <c:v>52.194699999999997</c:v>
                </c:pt>
                <c:pt idx="349">
                  <c:v>52.194699999999997</c:v>
                </c:pt>
                <c:pt idx="350">
                  <c:v>52.194699999999997</c:v>
                </c:pt>
                <c:pt idx="351">
                  <c:v>52.194699999999997</c:v>
                </c:pt>
                <c:pt idx="352">
                  <c:v>52.194699999999997</c:v>
                </c:pt>
                <c:pt idx="353">
                  <c:v>52.194699999999997</c:v>
                </c:pt>
                <c:pt idx="354">
                  <c:v>52.194699999999997</c:v>
                </c:pt>
                <c:pt idx="355">
                  <c:v>52.194699999999997</c:v>
                </c:pt>
                <c:pt idx="356">
                  <c:v>52.194699999999997</c:v>
                </c:pt>
                <c:pt idx="357">
                  <c:v>52.194699999999997</c:v>
                </c:pt>
                <c:pt idx="358">
                  <c:v>52.194699999999997</c:v>
                </c:pt>
                <c:pt idx="359">
                  <c:v>52.194699999999997</c:v>
                </c:pt>
                <c:pt idx="360">
                  <c:v>52.194699999999997</c:v>
                </c:pt>
                <c:pt idx="361">
                  <c:v>52.194699999999997</c:v>
                </c:pt>
                <c:pt idx="362">
                  <c:v>52.194699999999997</c:v>
                </c:pt>
                <c:pt idx="363">
                  <c:v>52.194699999999997</c:v>
                </c:pt>
                <c:pt idx="364">
                  <c:v>52.194699999999997</c:v>
                </c:pt>
                <c:pt idx="365">
                  <c:v>52.194699999999997</c:v>
                </c:pt>
                <c:pt idx="366">
                  <c:v>52.194699999999997</c:v>
                </c:pt>
                <c:pt idx="367">
                  <c:v>52.194699999999997</c:v>
                </c:pt>
                <c:pt idx="368">
                  <c:v>52.194699999999997</c:v>
                </c:pt>
                <c:pt idx="369">
                  <c:v>52.194699999999997</c:v>
                </c:pt>
                <c:pt idx="370">
                  <c:v>52.194699999999997</c:v>
                </c:pt>
                <c:pt idx="371">
                  <c:v>52.194699999999997</c:v>
                </c:pt>
                <c:pt idx="372">
                  <c:v>52.194699999999997</c:v>
                </c:pt>
                <c:pt idx="373">
                  <c:v>52.194699999999997</c:v>
                </c:pt>
                <c:pt idx="374">
                  <c:v>52.194699999999997</c:v>
                </c:pt>
                <c:pt idx="375">
                  <c:v>52.194699999999997</c:v>
                </c:pt>
                <c:pt idx="376">
                  <c:v>52.194699999999997</c:v>
                </c:pt>
                <c:pt idx="377">
                  <c:v>52.194699999999997</c:v>
                </c:pt>
                <c:pt idx="378">
                  <c:v>52.194699999999997</c:v>
                </c:pt>
                <c:pt idx="379">
                  <c:v>52.194699999999997</c:v>
                </c:pt>
                <c:pt idx="380">
                  <c:v>52.194699999999997</c:v>
                </c:pt>
                <c:pt idx="381">
                  <c:v>52.194699999999997</c:v>
                </c:pt>
                <c:pt idx="382">
                  <c:v>52.194699999999997</c:v>
                </c:pt>
                <c:pt idx="383">
                  <c:v>52.194699999999997</c:v>
                </c:pt>
                <c:pt idx="384">
                  <c:v>52.194699999999997</c:v>
                </c:pt>
                <c:pt idx="385">
                  <c:v>52.194699999999997</c:v>
                </c:pt>
                <c:pt idx="386">
                  <c:v>52.194699999999997</c:v>
                </c:pt>
                <c:pt idx="387">
                  <c:v>52.194699999999997</c:v>
                </c:pt>
                <c:pt idx="388">
                  <c:v>52.194699999999997</c:v>
                </c:pt>
                <c:pt idx="389">
                  <c:v>52.194699999999997</c:v>
                </c:pt>
                <c:pt idx="390">
                  <c:v>52.194699999999997</c:v>
                </c:pt>
                <c:pt idx="391">
                  <c:v>52.194699999999997</c:v>
                </c:pt>
                <c:pt idx="392">
                  <c:v>52.194699999999997</c:v>
                </c:pt>
                <c:pt idx="393">
                  <c:v>52.194699999999997</c:v>
                </c:pt>
                <c:pt idx="394">
                  <c:v>52.194699999999997</c:v>
                </c:pt>
                <c:pt idx="395">
                  <c:v>52.194699999999997</c:v>
                </c:pt>
                <c:pt idx="396">
                  <c:v>52.194699999999997</c:v>
                </c:pt>
                <c:pt idx="397">
                  <c:v>52.194699999999997</c:v>
                </c:pt>
                <c:pt idx="398">
                  <c:v>52.194699999999997</c:v>
                </c:pt>
                <c:pt idx="399">
                  <c:v>52.194699999999997</c:v>
                </c:pt>
                <c:pt idx="400">
                  <c:v>52.194699999999997</c:v>
                </c:pt>
                <c:pt idx="401">
                  <c:v>52.194699999999997</c:v>
                </c:pt>
                <c:pt idx="402">
                  <c:v>52.194699999999997</c:v>
                </c:pt>
                <c:pt idx="403">
                  <c:v>52.194699999999997</c:v>
                </c:pt>
                <c:pt idx="404">
                  <c:v>52.194699999999997</c:v>
                </c:pt>
                <c:pt idx="405">
                  <c:v>52.194699999999997</c:v>
                </c:pt>
                <c:pt idx="406">
                  <c:v>52.194699999999997</c:v>
                </c:pt>
                <c:pt idx="407">
                  <c:v>52.194699999999997</c:v>
                </c:pt>
                <c:pt idx="408">
                  <c:v>52.194699999999997</c:v>
                </c:pt>
                <c:pt idx="409">
                  <c:v>52.194699999999997</c:v>
                </c:pt>
                <c:pt idx="410">
                  <c:v>52.194699999999997</c:v>
                </c:pt>
                <c:pt idx="411">
                  <c:v>52.194699999999997</c:v>
                </c:pt>
                <c:pt idx="412">
                  <c:v>52.194699999999997</c:v>
                </c:pt>
                <c:pt idx="413">
                  <c:v>52.194699999999997</c:v>
                </c:pt>
                <c:pt idx="414">
                  <c:v>52.194699999999997</c:v>
                </c:pt>
                <c:pt idx="415">
                  <c:v>52.194699999999997</c:v>
                </c:pt>
                <c:pt idx="416">
                  <c:v>52.194699999999997</c:v>
                </c:pt>
                <c:pt idx="417">
                  <c:v>52.194699999999997</c:v>
                </c:pt>
                <c:pt idx="418">
                  <c:v>52.194699999999997</c:v>
                </c:pt>
                <c:pt idx="419">
                  <c:v>52.194699999999997</c:v>
                </c:pt>
                <c:pt idx="420">
                  <c:v>52.194699999999997</c:v>
                </c:pt>
                <c:pt idx="421">
                  <c:v>52.194699999999997</c:v>
                </c:pt>
                <c:pt idx="422">
                  <c:v>52.194699999999997</c:v>
                </c:pt>
                <c:pt idx="423">
                  <c:v>52.194699999999997</c:v>
                </c:pt>
                <c:pt idx="424">
                  <c:v>52.194699999999997</c:v>
                </c:pt>
                <c:pt idx="425">
                  <c:v>52.194699999999997</c:v>
                </c:pt>
                <c:pt idx="426">
                  <c:v>52.194699999999997</c:v>
                </c:pt>
                <c:pt idx="427">
                  <c:v>52.194699999999997</c:v>
                </c:pt>
                <c:pt idx="428">
                  <c:v>52.194699999999997</c:v>
                </c:pt>
                <c:pt idx="429">
                  <c:v>52.194699999999997</c:v>
                </c:pt>
                <c:pt idx="430">
                  <c:v>52.194699999999997</c:v>
                </c:pt>
                <c:pt idx="431">
                  <c:v>52.194699999999997</c:v>
                </c:pt>
                <c:pt idx="432">
                  <c:v>52.194699999999997</c:v>
                </c:pt>
                <c:pt idx="433">
                  <c:v>52.194699999999997</c:v>
                </c:pt>
                <c:pt idx="434">
                  <c:v>52.194699999999997</c:v>
                </c:pt>
                <c:pt idx="435">
                  <c:v>52.194699999999997</c:v>
                </c:pt>
                <c:pt idx="436">
                  <c:v>52.194699999999997</c:v>
                </c:pt>
                <c:pt idx="437">
                  <c:v>52.194699999999997</c:v>
                </c:pt>
                <c:pt idx="438">
                  <c:v>52.194699999999997</c:v>
                </c:pt>
                <c:pt idx="439">
                  <c:v>52.194699999999997</c:v>
                </c:pt>
                <c:pt idx="440">
                  <c:v>52.194699999999997</c:v>
                </c:pt>
                <c:pt idx="441">
                  <c:v>52.194699999999997</c:v>
                </c:pt>
                <c:pt idx="442">
                  <c:v>52.194699999999997</c:v>
                </c:pt>
                <c:pt idx="443">
                  <c:v>52.194699999999997</c:v>
                </c:pt>
                <c:pt idx="444">
                  <c:v>52.194699999999997</c:v>
                </c:pt>
                <c:pt idx="445">
                  <c:v>52.194699999999997</c:v>
                </c:pt>
                <c:pt idx="446">
                  <c:v>52.194699999999997</c:v>
                </c:pt>
                <c:pt idx="447">
                  <c:v>52.194699999999997</c:v>
                </c:pt>
                <c:pt idx="448">
                  <c:v>52.194699999999997</c:v>
                </c:pt>
                <c:pt idx="449">
                  <c:v>52.194699999999997</c:v>
                </c:pt>
                <c:pt idx="450">
                  <c:v>52.194699999999997</c:v>
                </c:pt>
                <c:pt idx="451">
                  <c:v>52.194699999999997</c:v>
                </c:pt>
                <c:pt idx="452">
                  <c:v>52.194699999999997</c:v>
                </c:pt>
                <c:pt idx="453">
                  <c:v>52.194699999999997</c:v>
                </c:pt>
                <c:pt idx="454">
                  <c:v>52.194699999999997</c:v>
                </c:pt>
                <c:pt idx="455">
                  <c:v>52.194699999999997</c:v>
                </c:pt>
                <c:pt idx="456">
                  <c:v>52.194699999999997</c:v>
                </c:pt>
                <c:pt idx="457">
                  <c:v>52.194699999999997</c:v>
                </c:pt>
                <c:pt idx="458">
                  <c:v>52.194699999999997</c:v>
                </c:pt>
                <c:pt idx="459">
                  <c:v>52.194699999999997</c:v>
                </c:pt>
                <c:pt idx="460">
                  <c:v>52.194699999999997</c:v>
                </c:pt>
                <c:pt idx="461">
                  <c:v>52.194699999999997</c:v>
                </c:pt>
                <c:pt idx="462">
                  <c:v>52.194699999999997</c:v>
                </c:pt>
                <c:pt idx="463">
                  <c:v>52.194699999999997</c:v>
                </c:pt>
                <c:pt idx="464">
                  <c:v>52.194699999999997</c:v>
                </c:pt>
                <c:pt idx="465">
                  <c:v>52.194699999999997</c:v>
                </c:pt>
                <c:pt idx="466">
                  <c:v>52.194699999999997</c:v>
                </c:pt>
                <c:pt idx="467">
                  <c:v>52.194699999999997</c:v>
                </c:pt>
                <c:pt idx="468">
                  <c:v>52.194699999999997</c:v>
                </c:pt>
                <c:pt idx="469">
                  <c:v>52.194699999999997</c:v>
                </c:pt>
                <c:pt idx="470">
                  <c:v>52.194699999999997</c:v>
                </c:pt>
                <c:pt idx="471">
                  <c:v>52.194699999999997</c:v>
                </c:pt>
                <c:pt idx="472">
                  <c:v>52.194699999999997</c:v>
                </c:pt>
                <c:pt idx="473">
                  <c:v>52.194699999999997</c:v>
                </c:pt>
                <c:pt idx="474">
                  <c:v>52.194699999999997</c:v>
                </c:pt>
                <c:pt idx="475">
                  <c:v>52.194699999999997</c:v>
                </c:pt>
                <c:pt idx="476">
                  <c:v>52.194699999999997</c:v>
                </c:pt>
                <c:pt idx="477">
                  <c:v>52.194699999999997</c:v>
                </c:pt>
                <c:pt idx="478">
                  <c:v>52.194699999999997</c:v>
                </c:pt>
                <c:pt idx="479">
                  <c:v>52.194699999999997</c:v>
                </c:pt>
                <c:pt idx="480">
                  <c:v>52.194699999999997</c:v>
                </c:pt>
                <c:pt idx="481">
                  <c:v>52.194699999999997</c:v>
                </c:pt>
                <c:pt idx="482">
                  <c:v>52.194699999999997</c:v>
                </c:pt>
                <c:pt idx="483">
                  <c:v>52.194699999999997</c:v>
                </c:pt>
                <c:pt idx="484">
                  <c:v>52.194699999999997</c:v>
                </c:pt>
                <c:pt idx="485">
                  <c:v>52.194699999999997</c:v>
                </c:pt>
                <c:pt idx="486">
                  <c:v>52.194699999999997</c:v>
                </c:pt>
                <c:pt idx="487">
                  <c:v>52.194699999999997</c:v>
                </c:pt>
                <c:pt idx="488">
                  <c:v>52.194699999999997</c:v>
                </c:pt>
                <c:pt idx="489">
                  <c:v>52.194699999999997</c:v>
                </c:pt>
                <c:pt idx="490">
                  <c:v>52.194699999999997</c:v>
                </c:pt>
                <c:pt idx="491">
                  <c:v>52.194699999999997</c:v>
                </c:pt>
                <c:pt idx="492">
                  <c:v>52.194699999999997</c:v>
                </c:pt>
                <c:pt idx="493">
                  <c:v>52.194699999999997</c:v>
                </c:pt>
                <c:pt idx="494">
                  <c:v>52.194699999999997</c:v>
                </c:pt>
                <c:pt idx="495">
                  <c:v>52.194699999999997</c:v>
                </c:pt>
                <c:pt idx="496">
                  <c:v>52.194699999999997</c:v>
                </c:pt>
                <c:pt idx="497">
                  <c:v>52.194699999999997</c:v>
                </c:pt>
                <c:pt idx="498">
                  <c:v>52.194699999999997</c:v>
                </c:pt>
                <c:pt idx="499">
                  <c:v>52.194699999999997</c:v>
                </c:pt>
                <c:pt idx="500">
                  <c:v>52.194699999999997</c:v>
                </c:pt>
                <c:pt idx="501">
                  <c:v>52.194699999999997</c:v>
                </c:pt>
                <c:pt idx="502">
                  <c:v>52.194699999999997</c:v>
                </c:pt>
                <c:pt idx="503">
                  <c:v>52.194699999999997</c:v>
                </c:pt>
                <c:pt idx="504">
                  <c:v>52.194699999999997</c:v>
                </c:pt>
                <c:pt idx="505">
                  <c:v>52.194699999999997</c:v>
                </c:pt>
                <c:pt idx="506">
                  <c:v>52.194699999999997</c:v>
                </c:pt>
                <c:pt idx="507">
                  <c:v>52.194699999999997</c:v>
                </c:pt>
                <c:pt idx="508">
                  <c:v>52.194699999999997</c:v>
                </c:pt>
                <c:pt idx="509">
                  <c:v>52.194699999999997</c:v>
                </c:pt>
                <c:pt idx="510">
                  <c:v>52.194699999999997</c:v>
                </c:pt>
                <c:pt idx="511">
                  <c:v>52.194699999999997</c:v>
                </c:pt>
                <c:pt idx="512">
                  <c:v>52.194699999999997</c:v>
                </c:pt>
                <c:pt idx="513">
                  <c:v>52.194699999999997</c:v>
                </c:pt>
                <c:pt idx="514">
                  <c:v>52.194699999999997</c:v>
                </c:pt>
                <c:pt idx="515">
                  <c:v>52.194699999999997</c:v>
                </c:pt>
                <c:pt idx="516">
                  <c:v>52.194699999999997</c:v>
                </c:pt>
                <c:pt idx="517">
                  <c:v>52.194699999999997</c:v>
                </c:pt>
                <c:pt idx="518">
                  <c:v>52.194699999999997</c:v>
                </c:pt>
                <c:pt idx="519">
                  <c:v>52.194699999999997</c:v>
                </c:pt>
                <c:pt idx="520">
                  <c:v>52.194699999999997</c:v>
                </c:pt>
                <c:pt idx="521">
                  <c:v>52.194699999999997</c:v>
                </c:pt>
                <c:pt idx="522">
                  <c:v>52.194699999999997</c:v>
                </c:pt>
                <c:pt idx="523">
                  <c:v>52.194699999999997</c:v>
                </c:pt>
                <c:pt idx="524">
                  <c:v>52.194699999999997</c:v>
                </c:pt>
                <c:pt idx="525">
                  <c:v>52.194699999999997</c:v>
                </c:pt>
                <c:pt idx="526">
                  <c:v>52.194699999999997</c:v>
                </c:pt>
                <c:pt idx="527">
                  <c:v>52.194699999999997</c:v>
                </c:pt>
                <c:pt idx="528">
                  <c:v>52.194699999999997</c:v>
                </c:pt>
                <c:pt idx="529">
                  <c:v>52.194699999999997</c:v>
                </c:pt>
                <c:pt idx="530">
                  <c:v>52.194699999999997</c:v>
                </c:pt>
                <c:pt idx="531">
                  <c:v>52.194699999999997</c:v>
                </c:pt>
                <c:pt idx="532">
                  <c:v>52.194699999999997</c:v>
                </c:pt>
                <c:pt idx="533">
                  <c:v>52.194699999999997</c:v>
                </c:pt>
                <c:pt idx="534">
                  <c:v>52.194699999999997</c:v>
                </c:pt>
                <c:pt idx="535">
                  <c:v>52.194699999999997</c:v>
                </c:pt>
                <c:pt idx="536">
                  <c:v>52.194699999999997</c:v>
                </c:pt>
                <c:pt idx="537">
                  <c:v>52.194699999999997</c:v>
                </c:pt>
                <c:pt idx="538">
                  <c:v>52.194699999999997</c:v>
                </c:pt>
                <c:pt idx="539">
                  <c:v>52.194699999999997</c:v>
                </c:pt>
                <c:pt idx="540">
                  <c:v>52.194699999999997</c:v>
                </c:pt>
                <c:pt idx="541">
                  <c:v>52.194699999999997</c:v>
                </c:pt>
                <c:pt idx="542">
                  <c:v>52.194699999999997</c:v>
                </c:pt>
                <c:pt idx="543">
                  <c:v>52.194699999999997</c:v>
                </c:pt>
                <c:pt idx="544">
                  <c:v>52.194699999999997</c:v>
                </c:pt>
                <c:pt idx="545">
                  <c:v>52.194699999999997</c:v>
                </c:pt>
                <c:pt idx="546">
                  <c:v>52.194699999999997</c:v>
                </c:pt>
                <c:pt idx="547">
                  <c:v>52.194699999999997</c:v>
                </c:pt>
                <c:pt idx="548">
                  <c:v>52.194699999999997</c:v>
                </c:pt>
                <c:pt idx="549">
                  <c:v>52.194699999999997</c:v>
                </c:pt>
                <c:pt idx="550">
                  <c:v>52.194699999999997</c:v>
                </c:pt>
                <c:pt idx="551">
                  <c:v>52.194699999999997</c:v>
                </c:pt>
                <c:pt idx="552">
                  <c:v>52.194699999999997</c:v>
                </c:pt>
                <c:pt idx="553">
                  <c:v>52.194699999999997</c:v>
                </c:pt>
                <c:pt idx="554">
                  <c:v>52.194699999999997</c:v>
                </c:pt>
                <c:pt idx="555">
                  <c:v>52.194699999999997</c:v>
                </c:pt>
                <c:pt idx="556">
                  <c:v>52.194699999999997</c:v>
                </c:pt>
                <c:pt idx="557">
                  <c:v>52.194699999999997</c:v>
                </c:pt>
                <c:pt idx="558">
                  <c:v>52.194699999999997</c:v>
                </c:pt>
                <c:pt idx="559">
                  <c:v>52.194699999999997</c:v>
                </c:pt>
                <c:pt idx="560">
                  <c:v>52.194699999999997</c:v>
                </c:pt>
                <c:pt idx="561">
                  <c:v>52.194699999999997</c:v>
                </c:pt>
                <c:pt idx="562">
                  <c:v>52.194699999999997</c:v>
                </c:pt>
                <c:pt idx="563">
                  <c:v>52.194699999999997</c:v>
                </c:pt>
                <c:pt idx="564">
                  <c:v>52.194699999999997</c:v>
                </c:pt>
                <c:pt idx="565">
                  <c:v>52.194699999999997</c:v>
                </c:pt>
                <c:pt idx="566">
                  <c:v>52.194699999999997</c:v>
                </c:pt>
                <c:pt idx="567">
                  <c:v>52.194699999999997</c:v>
                </c:pt>
                <c:pt idx="568">
                  <c:v>52.194699999999997</c:v>
                </c:pt>
                <c:pt idx="569">
                  <c:v>52.194699999999997</c:v>
                </c:pt>
                <c:pt idx="570">
                  <c:v>52.194699999999997</c:v>
                </c:pt>
                <c:pt idx="571">
                  <c:v>52.194699999999997</c:v>
                </c:pt>
                <c:pt idx="572">
                  <c:v>52.194699999999997</c:v>
                </c:pt>
                <c:pt idx="573">
                  <c:v>52.194699999999997</c:v>
                </c:pt>
                <c:pt idx="574">
                  <c:v>52.194699999999997</c:v>
                </c:pt>
                <c:pt idx="575">
                  <c:v>52.194699999999997</c:v>
                </c:pt>
                <c:pt idx="576">
                  <c:v>52.194699999999997</c:v>
                </c:pt>
                <c:pt idx="577">
                  <c:v>52.194699999999997</c:v>
                </c:pt>
                <c:pt idx="578">
                  <c:v>52.194699999999997</c:v>
                </c:pt>
                <c:pt idx="579">
                  <c:v>52.194699999999997</c:v>
                </c:pt>
                <c:pt idx="580">
                  <c:v>52.194699999999997</c:v>
                </c:pt>
                <c:pt idx="581">
                  <c:v>52.194699999999997</c:v>
                </c:pt>
                <c:pt idx="582">
                  <c:v>52.194699999999997</c:v>
                </c:pt>
                <c:pt idx="583">
                  <c:v>52.194699999999997</c:v>
                </c:pt>
                <c:pt idx="584">
                  <c:v>52.194699999999997</c:v>
                </c:pt>
                <c:pt idx="585">
                  <c:v>52.194699999999997</c:v>
                </c:pt>
                <c:pt idx="586">
                  <c:v>52.194699999999997</c:v>
                </c:pt>
                <c:pt idx="587">
                  <c:v>52.194699999999997</c:v>
                </c:pt>
                <c:pt idx="588">
                  <c:v>52.194699999999997</c:v>
                </c:pt>
                <c:pt idx="589">
                  <c:v>52.194699999999997</c:v>
                </c:pt>
                <c:pt idx="590">
                  <c:v>52.194699999999997</c:v>
                </c:pt>
                <c:pt idx="591">
                  <c:v>52.194699999999997</c:v>
                </c:pt>
                <c:pt idx="592">
                  <c:v>52.194699999999997</c:v>
                </c:pt>
                <c:pt idx="593">
                  <c:v>52.194699999999997</c:v>
                </c:pt>
                <c:pt idx="594">
                  <c:v>52.194699999999997</c:v>
                </c:pt>
                <c:pt idx="595">
                  <c:v>52.194699999999997</c:v>
                </c:pt>
                <c:pt idx="596">
                  <c:v>52.194699999999997</c:v>
                </c:pt>
                <c:pt idx="597">
                  <c:v>52.194699999999997</c:v>
                </c:pt>
                <c:pt idx="598">
                  <c:v>52.194699999999997</c:v>
                </c:pt>
                <c:pt idx="599">
                  <c:v>52.194699999999997</c:v>
                </c:pt>
                <c:pt idx="600">
                  <c:v>52.194699999999997</c:v>
                </c:pt>
                <c:pt idx="601">
                  <c:v>52.194699999999997</c:v>
                </c:pt>
                <c:pt idx="602">
                  <c:v>52.194699999999997</c:v>
                </c:pt>
                <c:pt idx="603">
                  <c:v>52.194699999999997</c:v>
                </c:pt>
                <c:pt idx="604">
                  <c:v>52.194699999999997</c:v>
                </c:pt>
                <c:pt idx="605">
                  <c:v>52.194699999999997</c:v>
                </c:pt>
                <c:pt idx="606">
                  <c:v>52.194699999999997</c:v>
                </c:pt>
                <c:pt idx="607">
                  <c:v>52.194699999999997</c:v>
                </c:pt>
                <c:pt idx="608">
                  <c:v>52.194699999999997</c:v>
                </c:pt>
                <c:pt idx="609">
                  <c:v>52.194699999999997</c:v>
                </c:pt>
                <c:pt idx="610">
                  <c:v>52.194699999999997</c:v>
                </c:pt>
                <c:pt idx="611">
                  <c:v>52.194699999999997</c:v>
                </c:pt>
                <c:pt idx="612">
                  <c:v>52.194699999999997</c:v>
                </c:pt>
                <c:pt idx="613">
                  <c:v>52.194699999999997</c:v>
                </c:pt>
                <c:pt idx="614">
                  <c:v>52.194699999999997</c:v>
                </c:pt>
                <c:pt idx="615">
                  <c:v>52.194699999999997</c:v>
                </c:pt>
                <c:pt idx="616">
                  <c:v>52.194699999999997</c:v>
                </c:pt>
                <c:pt idx="617">
                  <c:v>52.194699999999997</c:v>
                </c:pt>
                <c:pt idx="618">
                  <c:v>52.194699999999997</c:v>
                </c:pt>
                <c:pt idx="619">
                  <c:v>52.194699999999997</c:v>
                </c:pt>
                <c:pt idx="620">
                  <c:v>52.194699999999997</c:v>
                </c:pt>
                <c:pt idx="621">
                  <c:v>52.194699999999997</c:v>
                </c:pt>
                <c:pt idx="622">
                  <c:v>52.194699999999997</c:v>
                </c:pt>
                <c:pt idx="623">
                  <c:v>52.194699999999997</c:v>
                </c:pt>
                <c:pt idx="624">
                  <c:v>52.194699999999997</c:v>
                </c:pt>
                <c:pt idx="625">
                  <c:v>52.194699999999997</c:v>
                </c:pt>
                <c:pt idx="626">
                  <c:v>52.194699999999997</c:v>
                </c:pt>
                <c:pt idx="627">
                  <c:v>52.194699999999997</c:v>
                </c:pt>
                <c:pt idx="628">
                  <c:v>52.194699999999997</c:v>
                </c:pt>
                <c:pt idx="629">
                  <c:v>52.194699999999997</c:v>
                </c:pt>
                <c:pt idx="630">
                  <c:v>52.194699999999997</c:v>
                </c:pt>
                <c:pt idx="631">
                  <c:v>52.194699999999997</c:v>
                </c:pt>
                <c:pt idx="632">
                  <c:v>52.194699999999997</c:v>
                </c:pt>
                <c:pt idx="633">
                  <c:v>52.194699999999997</c:v>
                </c:pt>
                <c:pt idx="634">
                  <c:v>52.194699999999997</c:v>
                </c:pt>
                <c:pt idx="635">
                  <c:v>52.194699999999997</c:v>
                </c:pt>
                <c:pt idx="636">
                  <c:v>52.194699999999997</c:v>
                </c:pt>
                <c:pt idx="637">
                  <c:v>52.194699999999997</c:v>
                </c:pt>
                <c:pt idx="638">
                  <c:v>52.194699999999997</c:v>
                </c:pt>
                <c:pt idx="639">
                  <c:v>52.194699999999997</c:v>
                </c:pt>
                <c:pt idx="640">
                  <c:v>52.194699999999997</c:v>
                </c:pt>
                <c:pt idx="641">
                  <c:v>52.194699999999997</c:v>
                </c:pt>
                <c:pt idx="642">
                  <c:v>52.194699999999997</c:v>
                </c:pt>
                <c:pt idx="643">
                  <c:v>52.194699999999997</c:v>
                </c:pt>
                <c:pt idx="644">
                  <c:v>52.194699999999997</c:v>
                </c:pt>
                <c:pt idx="645">
                  <c:v>52.194699999999997</c:v>
                </c:pt>
                <c:pt idx="646">
                  <c:v>52.194699999999997</c:v>
                </c:pt>
                <c:pt idx="647">
                  <c:v>52.194699999999997</c:v>
                </c:pt>
                <c:pt idx="648">
                  <c:v>52.194699999999997</c:v>
                </c:pt>
                <c:pt idx="649">
                  <c:v>52.194699999999997</c:v>
                </c:pt>
                <c:pt idx="650">
                  <c:v>52.194699999999997</c:v>
                </c:pt>
                <c:pt idx="651">
                  <c:v>52.194699999999997</c:v>
                </c:pt>
                <c:pt idx="652">
                  <c:v>52.194699999999997</c:v>
                </c:pt>
                <c:pt idx="653">
                  <c:v>52.194699999999997</c:v>
                </c:pt>
                <c:pt idx="654">
                  <c:v>52.194699999999997</c:v>
                </c:pt>
                <c:pt idx="655">
                  <c:v>52.194699999999997</c:v>
                </c:pt>
                <c:pt idx="656">
                  <c:v>52.194699999999997</c:v>
                </c:pt>
                <c:pt idx="657">
                  <c:v>52.194699999999997</c:v>
                </c:pt>
                <c:pt idx="658">
                  <c:v>52.194699999999997</c:v>
                </c:pt>
                <c:pt idx="659">
                  <c:v>52.194699999999997</c:v>
                </c:pt>
                <c:pt idx="660">
                  <c:v>52.194699999999997</c:v>
                </c:pt>
                <c:pt idx="661">
                  <c:v>52.194699999999997</c:v>
                </c:pt>
                <c:pt idx="662">
                  <c:v>52.194699999999997</c:v>
                </c:pt>
                <c:pt idx="663">
                  <c:v>52.194699999999997</c:v>
                </c:pt>
                <c:pt idx="664">
                  <c:v>52.194699999999997</c:v>
                </c:pt>
                <c:pt idx="665">
                  <c:v>52.194699999999997</c:v>
                </c:pt>
                <c:pt idx="666">
                  <c:v>52.194699999999997</c:v>
                </c:pt>
                <c:pt idx="667">
                  <c:v>52.194699999999997</c:v>
                </c:pt>
                <c:pt idx="668">
                  <c:v>52.194699999999997</c:v>
                </c:pt>
                <c:pt idx="669">
                  <c:v>52.194699999999997</c:v>
                </c:pt>
                <c:pt idx="670">
                  <c:v>52.194699999999997</c:v>
                </c:pt>
                <c:pt idx="671">
                  <c:v>52.194699999999997</c:v>
                </c:pt>
                <c:pt idx="672">
                  <c:v>52.194699999999997</c:v>
                </c:pt>
                <c:pt idx="673">
                  <c:v>52.194699999999997</c:v>
                </c:pt>
                <c:pt idx="674">
                  <c:v>52.194699999999997</c:v>
                </c:pt>
                <c:pt idx="675">
                  <c:v>52.194699999999997</c:v>
                </c:pt>
                <c:pt idx="676">
                  <c:v>52.194699999999997</c:v>
                </c:pt>
                <c:pt idx="677">
                  <c:v>52.194699999999997</c:v>
                </c:pt>
                <c:pt idx="678">
                  <c:v>52.194699999999997</c:v>
                </c:pt>
                <c:pt idx="679">
                  <c:v>52.194699999999997</c:v>
                </c:pt>
                <c:pt idx="680">
                  <c:v>52.194699999999997</c:v>
                </c:pt>
                <c:pt idx="681">
                  <c:v>52.194699999999997</c:v>
                </c:pt>
                <c:pt idx="682">
                  <c:v>52.194699999999997</c:v>
                </c:pt>
                <c:pt idx="683">
                  <c:v>52.194699999999997</c:v>
                </c:pt>
                <c:pt idx="684">
                  <c:v>52.194699999999997</c:v>
                </c:pt>
                <c:pt idx="685">
                  <c:v>52.194699999999997</c:v>
                </c:pt>
                <c:pt idx="686">
                  <c:v>52.194699999999997</c:v>
                </c:pt>
                <c:pt idx="687">
                  <c:v>52.194699999999997</c:v>
                </c:pt>
                <c:pt idx="688">
                  <c:v>52.194699999999997</c:v>
                </c:pt>
                <c:pt idx="689">
                  <c:v>52.194699999999997</c:v>
                </c:pt>
                <c:pt idx="690">
                  <c:v>52.194699999999997</c:v>
                </c:pt>
                <c:pt idx="691">
                  <c:v>52.194699999999997</c:v>
                </c:pt>
                <c:pt idx="692">
                  <c:v>52.194699999999997</c:v>
                </c:pt>
                <c:pt idx="693">
                  <c:v>52.194699999999997</c:v>
                </c:pt>
                <c:pt idx="694">
                  <c:v>52.194699999999997</c:v>
                </c:pt>
                <c:pt idx="695">
                  <c:v>52.194699999999997</c:v>
                </c:pt>
                <c:pt idx="696">
                  <c:v>52.194699999999997</c:v>
                </c:pt>
                <c:pt idx="697">
                  <c:v>52.194699999999997</c:v>
                </c:pt>
                <c:pt idx="698">
                  <c:v>52.194699999999997</c:v>
                </c:pt>
                <c:pt idx="699">
                  <c:v>52.194699999999997</c:v>
                </c:pt>
                <c:pt idx="700">
                  <c:v>52.194699999999997</c:v>
                </c:pt>
                <c:pt idx="701">
                  <c:v>52.194699999999997</c:v>
                </c:pt>
                <c:pt idx="702">
                  <c:v>52.194699999999997</c:v>
                </c:pt>
                <c:pt idx="703">
                  <c:v>52.194699999999997</c:v>
                </c:pt>
                <c:pt idx="704">
                  <c:v>52.194699999999997</c:v>
                </c:pt>
                <c:pt idx="705">
                  <c:v>52.194699999999997</c:v>
                </c:pt>
                <c:pt idx="706">
                  <c:v>52.194699999999997</c:v>
                </c:pt>
                <c:pt idx="707">
                  <c:v>52.194699999999997</c:v>
                </c:pt>
                <c:pt idx="708">
                  <c:v>52.194699999999997</c:v>
                </c:pt>
                <c:pt idx="709">
                  <c:v>52.194699999999997</c:v>
                </c:pt>
                <c:pt idx="710">
                  <c:v>52.194699999999997</c:v>
                </c:pt>
                <c:pt idx="711">
                  <c:v>52.194699999999997</c:v>
                </c:pt>
                <c:pt idx="712">
                  <c:v>52.194699999999997</c:v>
                </c:pt>
                <c:pt idx="713">
                  <c:v>52.194699999999997</c:v>
                </c:pt>
                <c:pt idx="714">
                  <c:v>52.194699999999997</c:v>
                </c:pt>
                <c:pt idx="715">
                  <c:v>52.194699999999997</c:v>
                </c:pt>
                <c:pt idx="716">
                  <c:v>52.194699999999997</c:v>
                </c:pt>
                <c:pt idx="717">
                  <c:v>52.194699999999997</c:v>
                </c:pt>
                <c:pt idx="718">
                  <c:v>52.194699999999997</c:v>
                </c:pt>
                <c:pt idx="719">
                  <c:v>52.194699999999997</c:v>
                </c:pt>
                <c:pt idx="720">
                  <c:v>52.194699999999997</c:v>
                </c:pt>
                <c:pt idx="721">
                  <c:v>52.194699999999997</c:v>
                </c:pt>
                <c:pt idx="722">
                  <c:v>52.194699999999997</c:v>
                </c:pt>
                <c:pt idx="723">
                  <c:v>52.194699999999997</c:v>
                </c:pt>
                <c:pt idx="724">
                  <c:v>52.194699999999997</c:v>
                </c:pt>
                <c:pt idx="725">
                  <c:v>52.194699999999997</c:v>
                </c:pt>
                <c:pt idx="726">
                  <c:v>52.194699999999997</c:v>
                </c:pt>
                <c:pt idx="727">
                  <c:v>52.194699999999997</c:v>
                </c:pt>
                <c:pt idx="728">
                  <c:v>52.194699999999997</c:v>
                </c:pt>
                <c:pt idx="729">
                  <c:v>52.194699999999997</c:v>
                </c:pt>
                <c:pt idx="730">
                  <c:v>52.194699999999997</c:v>
                </c:pt>
                <c:pt idx="731">
                  <c:v>52.194699999999997</c:v>
                </c:pt>
                <c:pt idx="732">
                  <c:v>52.194699999999997</c:v>
                </c:pt>
                <c:pt idx="733">
                  <c:v>52.194699999999997</c:v>
                </c:pt>
                <c:pt idx="734">
                  <c:v>52.194699999999997</c:v>
                </c:pt>
                <c:pt idx="735">
                  <c:v>52.194699999999997</c:v>
                </c:pt>
                <c:pt idx="736">
                  <c:v>52.194699999999997</c:v>
                </c:pt>
                <c:pt idx="737">
                  <c:v>52.194699999999997</c:v>
                </c:pt>
                <c:pt idx="738">
                  <c:v>52.194699999999997</c:v>
                </c:pt>
                <c:pt idx="739">
                  <c:v>52.194699999999997</c:v>
                </c:pt>
                <c:pt idx="740">
                  <c:v>52.194699999999997</c:v>
                </c:pt>
                <c:pt idx="741">
                  <c:v>52.194699999999997</c:v>
                </c:pt>
                <c:pt idx="742">
                  <c:v>52.194699999999997</c:v>
                </c:pt>
                <c:pt idx="743">
                  <c:v>52.194699999999997</c:v>
                </c:pt>
                <c:pt idx="744">
                  <c:v>52.194699999999997</c:v>
                </c:pt>
                <c:pt idx="745">
                  <c:v>52.194699999999997</c:v>
                </c:pt>
                <c:pt idx="746">
                  <c:v>52.194699999999997</c:v>
                </c:pt>
                <c:pt idx="747">
                  <c:v>52.194699999999997</c:v>
                </c:pt>
                <c:pt idx="748">
                  <c:v>52.194699999999997</c:v>
                </c:pt>
                <c:pt idx="749">
                  <c:v>52.194699999999997</c:v>
                </c:pt>
                <c:pt idx="750">
                  <c:v>52.194699999999997</c:v>
                </c:pt>
                <c:pt idx="751">
                  <c:v>52.194699999999997</c:v>
                </c:pt>
                <c:pt idx="752">
                  <c:v>52.194699999999997</c:v>
                </c:pt>
                <c:pt idx="753">
                  <c:v>52.194699999999997</c:v>
                </c:pt>
                <c:pt idx="754">
                  <c:v>52.194699999999997</c:v>
                </c:pt>
                <c:pt idx="755">
                  <c:v>52.194699999999997</c:v>
                </c:pt>
                <c:pt idx="756">
                  <c:v>52.194699999999997</c:v>
                </c:pt>
                <c:pt idx="757">
                  <c:v>52.194699999999997</c:v>
                </c:pt>
                <c:pt idx="758">
                  <c:v>52.194699999999997</c:v>
                </c:pt>
                <c:pt idx="759">
                  <c:v>52.194699999999997</c:v>
                </c:pt>
                <c:pt idx="760">
                  <c:v>52.194699999999997</c:v>
                </c:pt>
                <c:pt idx="761">
                  <c:v>52.194699999999997</c:v>
                </c:pt>
                <c:pt idx="762">
                  <c:v>52.194699999999997</c:v>
                </c:pt>
                <c:pt idx="763">
                  <c:v>52.194699999999997</c:v>
                </c:pt>
                <c:pt idx="764">
                  <c:v>52.194699999999997</c:v>
                </c:pt>
                <c:pt idx="765">
                  <c:v>52.194699999999997</c:v>
                </c:pt>
                <c:pt idx="766">
                  <c:v>52.194699999999997</c:v>
                </c:pt>
                <c:pt idx="767">
                  <c:v>52.194699999999997</c:v>
                </c:pt>
                <c:pt idx="768">
                  <c:v>52.194699999999997</c:v>
                </c:pt>
                <c:pt idx="769">
                  <c:v>52.194699999999997</c:v>
                </c:pt>
                <c:pt idx="770">
                  <c:v>52.194699999999997</c:v>
                </c:pt>
                <c:pt idx="771">
                  <c:v>52.194699999999997</c:v>
                </c:pt>
                <c:pt idx="772">
                  <c:v>52.194699999999997</c:v>
                </c:pt>
                <c:pt idx="773">
                  <c:v>52.194699999999997</c:v>
                </c:pt>
                <c:pt idx="774">
                  <c:v>52.194699999999997</c:v>
                </c:pt>
                <c:pt idx="775">
                  <c:v>52.194699999999997</c:v>
                </c:pt>
                <c:pt idx="776">
                  <c:v>52.194699999999997</c:v>
                </c:pt>
                <c:pt idx="777">
                  <c:v>52.194699999999997</c:v>
                </c:pt>
                <c:pt idx="778">
                  <c:v>52.194699999999997</c:v>
                </c:pt>
                <c:pt idx="779">
                  <c:v>52.194699999999997</c:v>
                </c:pt>
                <c:pt idx="780">
                  <c:v>52.194699999999997</c:v>
                </c:pt>
                <c:pt idx="781">
                  <c:v>52.194699999999997</c:v>
                </c:pt>
                <c:pt idx="782">
                  <c:v>52.194699999999997</c:v>
                </c:pt>
                <c:pt idx="783">
                  <c:v>52.194699999999997</c:v>
                </c:pt>
                <c:pt idx="784">
                  <c:v>52.194699999999997</c:v>
                </c:pt>
                <c:pt idx="785">
                  <c:v>52.194699999999997</c:v>
                </c:pt>
                <c:pt idx="786">
                  <c:v>52.194699999999997</c:v>
                </c:pt>
                <c:pt idx="787">
                  <c:v>52.194699999999997</c:v>
                </c:pt>
                <c:pt idx="788">
                  <c:v>52.194699999999997</c:v>
                </c:pt>
                <c:pt idx="789">
                  <c:v>52.194699999999997</c:v>
                </c:pt>
                <c:pt idx="790">
                  <c:v>52.194699999999997</c:v>
                </c:pt>
                <c:pt idx="791">
                  <c:v>52.194699999999997</c:v>
                </c:pt>
                <c:pt idx="792">
                  <c:v>52.194699999999997</c:v>
                </c:pt>
                <c:pt idx="793">
                  <c:v>52.194699999999997</c:v>
                </c:pt>
                <c:pt idx="794">
                  <c:v>52.194699999999997</c:v>
                </c:pt>
                <c:pt idx="795">
                  <c:v>52.194699999999997</c:v>
                </c:pt>
                <c:pt idx="796">
                  <c:v>52.194699999999997</c:v>
                </c:pt>
                <c:pt idx="797">
                  <c:v>52.194699999999997</c:v>
                </c:pt>
                <c:pt idx="798">
                  <c:v>52.194699999999997</c:v>
                </c:pt>
                <c:pt idx="799">
                  <c:v>52.194699999999997</c:v>
                </c:pt>
                <c:pt idx="800">
                  <c:v>52.194699999999997</c:v>
                </c:pt>
                <c:pt idx="801">
                  <c:v>52.194699999999997</c:v>
                </c:pt>
                <c:pt idx="802">
                  <c:v>52.194699999999997</c:v>
                </c:pt>
                <c:pt idx="803">
                  <c:v>52.194699999999997</c:v>
                </c:pt>
                <c:pt idx="804">
                  <c:v>52.194699999999997</c:v>
                </c:pt>
                <c:pt idx="805">
                  <c:v>52.194699999999997</c:v>
                </c:pt>
                <c:pt idx="806">
                  <c:v>52.194699999999997</c:v>
                </c:pt>
                <c:pt idx="807">
                  <c:v>52.194699999999997</c:v>
                </c:pt>
                <c:pt idx="808">
                  <c:v>52.194699999999997</c:v>
                </c:pt>
                <c:pt idx="809">
                  <c:v>52.194699999999997</c:v>
                </c:pt>
                <c:pt idx="810">
                  <c:v>52.194699999999997</c:v>
                </c:pt>
                <c:pt idx="811">
                  <c:v>52.194699999999997</c:v>
                </c:pt>
                <c:pt idx="812">
                  <c:v>52.194699999999997</c:v>
                </c:pt>
                <c:pt idx="813">
                  <c:v>52.194699999999997</c:v>
                </c:pt>
                <c:pt idx="814">
                  <c:v>52.194699999999997</c:v>
                </c:pt>
                <c:pt idx="815">
                  <c:v>52.194699999999997</c:v>
                </c:pt>
                <c:pt idx="816">
                  <c:v>52.194699999999997</c:v>
                </c:pt>
                <c:pt idx="817">
                  <c:v>52.194699999999997</c:v>
                </c:pt>
                <c:pt idx="818">
                  <c:v>52.194699999999997</c:v>
                </c:pt>
                <c:pt idx="819">
                  <c:v>52.194699999999997</c:v>
                </c:pt>
                <c:pt idx="820">
                  <c:v>52.194699999999997</c:v>
                </c:pt>
                <c:pt idx="821">
                  <c:v>52.194700000000097</c:v>
                </c:pt>
                <c:pt idx="822">
                  <c:v>52.194700000000097</c:v>
                </c:pt>
                <c:pt idx="823">
                  <c:v>52.194700000000097</c:v>
                </c:pt>
                <c:pt idx="824">
                  <c:v>52.194700000000097</c:v>
                </c:pt>
                <c:pt idx="825">
                  <c:v>52.194700000000097</c:v>
                </c:pt>
                <c:pt idx="826">
                  <c:v>52.194700000000097</c:v>
                </c:pt>
                <c:pt idx="827">
                  <c:v>52.194700000000097</c:v>
                </c:pt>
                <c:pt idx="828">
                  <c:v>52.194700000000097</c:v>
                </c:pt>
                <c:pt idx="829">
                  <c:v>52.194700000000097</c:v>
                </c:pt>
                <c:pt idx="830">
                  <c:v>52.194700000000097</c:v>
                </c:pt>
                <c:pt idx="831">
                  <c:v>52.194700000000097</c:v>
                </c:pt>
                <c:pt idx="832">
                  <c:v>52.194700000000097</c:v>
                </c:pt>
                <c:pt idx="833">
                  <c:v>52.194700000000097</c:v>
                </c:pt>
                <c:pt idx="834">
                  <c:v>52.194700000000097</c:v>
                </c:pt>
                <c:pt idx="835">
                  <c:v>52.194700000000097</c:v>
                </c:pt>
                <c:pt idx="836">
                  <c:v>52.194700000000097</c:v>
                </c:pt>
                <c:pt idx="837">
                  <c:v>52.194700000000097</c:v>
                </c:pt>
                <c:pt idx="838">
                  <c:v>52.194700000000097</c:v>
                </c:pt>
                <c:pt idx="839">
                  <c:v>52.194700000000097</c:v>
                </c:pt>
                <c:pt idx="840">
                  <c:v>52.194700000000097</c:v>
                </c:pt>
                <c:pt idx="841">
                  <c:v>52.194700000000097</c:v>
                </c:pt>
                <c:pt idx="842">
                  <c:v>52.194700000000097</c:v>
                </c:pt>
                <c:pt idx="843">
                  <c:v>52.194700000000097</c:v>
                </c:pt>
                <c:pt idx="844">
                  <c:v>52.194700000000097</c:v>
                </c:pt>
                <c:pt idx="845">
                  <c:v>52.194700000000203</c:v>
                </c:pt>
                <c:pt idx="846">
                  <c:v>52.194700000000203</c:v>
                </c:pt>
                <c:pt idx="847">
                  <c:v>52.194700000000203</c:v>
                </c:pt>
                <c:pt idx="848">
                  <c:v>52.194700000000203</c:v>
                </c:pt>
                <c:pt idx="849">
                  <c:v>52.194700000000203</c:v>
                </c:pt>
                <c:pt idx="850">
                  <c:v>52.194700000000203</c:v>
                </c:pt>
                <c:pt idx="851">
                  <c:v>52.194700000000203</c:v>
                </c:pt>
                <c:pt idx="852">
                  <c:v>52.194700000000203</c:v>
                </c:pt>
                <c:pt idx="853">
                  <c:v>52.194700000000203</c:v>
                </c:pt>
                <c:pt idx="854">
                  <c:v>52.194700000000203</c:v>
                </c:pt>
                <c:pt idx="855">
                  <c:v>52.194700000000203</c:v>
                </c:pt>
                <c:pt idx="856">
                  <c:v>52.194700000000303</c:v>
                </c:pt>
                <c:pt idx="857">
                  <c:v>52.194700000000303</c:v>
                </c:pt>
                <c:pt idx="858">
                  <c:v>52.194700000000303</c:v>
                </c:pt>
                <c:pt idx="859">
                  <c:v>52.194700000000303</c:v>
                </c:pt>
                <c:pt idx="860">
                  <c:v>52.194700000000303</c:v>
                </c:pt>
                <c:pt idx="861">
                  <c:v>52.194700000000303</c:v>
                </c:pt>
                <c:pt idx="862">
                  <c:v>52.194700000000303</c:v>
                </c:pt>
                <c:pt idx="863">
                  <c:v>52.194700000000303</c:v>
                </c:pt>
                <c:pt idx="864">
                  <c:v>52.194700000000402</c:v>
                </c:pt>
                <c:pt idx="865">
                  <c:v>52.194700000000402</c:v>
                </c:pt>
                <c:pt idx="866">
                  <c:v>52.194700000000402</c:v>
                </c:pt>
                <c:pt idx="867">
                  <c:v>52.194700000000402</c:v>
                </c:pt>
                <c:pt idx="868">
                  <c:v>52.194700000000402</c:v>
                </c:pt>
                <c:pt idx="869">
                  <c:v>52.194700000000502</c:v>
                </c:pt>
                <c:pt idx="870">
                  <c:v>52.194700000000502</c:v>
                </c:pt>
                <c:pt idx="871">
                  <c:v>52.194700000000502</c:v>
                </c:pt>
                <c:pt idx="872">
                  <c:v>52.194700000000502</c:v>
                </c:pt>
                <c:pt idx="873">
                  <c:v>52.194700000000502</c:v>
                </c:pt>
                <c:pt idx="874">
                  <c:v>52.194700000000601</c:v>
                </c:pt>
                <c:pt idx="875">
                  <c:v>52.194700000000601</c:v>
                </c:pt>
                <c:pt idx="876">
                  <c:v>52.194700000000601</c:v>
                </c:pt>
                <c:pt idx="877">
                  <c:v>52.194700000000601</c:v>
                </c:pt>
                <c:pt idx="878">
                  <c:v>52.194700000000701</c:v>
                </c:pt>
                <c:pt idx="879">
                  <c:v>52.194700000000701</c:v>
                </c:pt>
                <c:pt idx="880">
                  <c:v>52.194700000000701</c:v>
                </c:pt>
                <c:pt idx="881">
                  <c:v>52.1947000000008</c:v>
                </c:pt>
                <c:pt idx="882">
                  <c:v>52.1947000000008</c:v>
                </c:pt>
                <c:pt idx="883">
                  <c:v>52.1947000000008</c:v>
                </c:pt>
                <c:pt idx="884">
                  <c:v>52.1947000000009</c:v>
                </c:pt>
                <c:pt idx="885">
                  <c:v>52.1947000000009</c:v>
                </c:pt>
                <c:pt idx="886">
                  <c:v>52.194700000000999</c:v>
                </c:pt>
                <c:pt idx="887">
                  <c:v>52.194700000000999</c:v>
                </c:pt>
                <c:pt idx="888">
                  <c:v>52.194700000000999</c:v>
                </c:pt>
                <c:pt idx="889">
                  <c:v>52.194700000001099</c:v>
                </c:pt>
                <c:pt idx="890">
                  <c:v>52.194700000001099</c:v>
                </c:pt>
                <c:pt idx="891">
                  <c:v>52.194700000001198</c:v>
                </c:pt>
                <c:pt idx="892">
                  <c:v>52.194700000001198</c:v>
                </c:pt>
                <c:pt idx="893">
                  <c:v>52.194700000001298</c:v>
                </c:pt>
                <c:pt idx="894">
                  <c:v>52.194700000001397</c:v>
                </c:pt>
                <c:pt idx="895">
                  <c:v>52.194700000001397</c:v>
                </c:pt>
                <c:pt idx="896">
                  <c:v>52.194700000001497</c:v>
                </c:pt>
                <c:pt idx="897">
                  <c:v>52.194700000001603</c:v>
                </c:pt>
                <c:pt idx="898">
                  <c:v>52.194700000001603</c:v>
                </c:pt>
                <c:pt idx="899">
                  <c:v>52.194700000001703</c:v>
                </c:pt>
                <c:pt idx="900">
                  <c:v>52.194700000001802</c:v>
                </c:pt>
                <c:pt idx="901">
                  <c:v>52.194700000001902</c:v>
                </c:pt>
                <c:pt idx="902">
                  <c:v>52.194700000001902</c:v>
                </c:pt>
                <c:pt idx="903">
                  <c:v>52.194700000002001</c:v>
                </c:pt>
                <c:pt idx="904">
                  <c:v>52.194700000002101</c:v>
                </c:pt>
                <c:pt idx="905">
                  <c:v>52.1947000000022</c:v>
                </c:pt>
                <c:pt idx="906">
                  <c:v>52.1947000000023</c:v>
                </c:pt>
                <c:pt idx="907">
                  <c:v>52.194700000002399</c:v>
                </c:pt>
                <c:pt idx="908">
                  <c:v>52.194700000002499</c:v>
                </c:pt>
                <c:pt idx="909">
                  <c:v>52.194700000002598</c:v>
                </c:pt>
                <c:pt idx="910">
                  <c:v>52.194700000002797</c:v>
                </c:pt>
                <c:pt idx="911">
                  <c:v>52.194700000002904</c:v>
                </c:pt>
                <c:pt idx="912">
                  <c:v>52.194700000003003</c:v>
                </c:pt>
                <c:pt idx="913">
                  <c:v>52.194700000003103</c:v>
                </c:pt>
                <c:pt idx="914">
                  <c:v>52.194700000003301</c:v>
                </c:pt>
                <c:pt idx="915">
                  <c:v>52.194700000003401</c:v>
                </c:pt>
                <c:pt idx="916">
                  <c:v>52.1947000000036</c:v>
                </c:pt>
                <c:pt idx="917">
                  <c:v>52.194700000003699</c:v>
                </c:pt>
                <c:pt idx="918">
                  <c:v>52.194700000003898</c:v>
                </c:pt>
                <c:pt idx="919">
                  <c:v>52.194700000004097</c:v>
                </c:pt>
                <c:pt idx="920">
                  <c:v>52.194700000004303</c:v>
                </c:pt>
                <c:pt idx="921">
                  <c:v>52.194700000004502</c:v>
                </c:pt>
                <c:pt idx="922">
                  <c:v>52.194700000004701</c:v>
                </c:pt>
                <c:pt idx="923">
                  <c:v>52.1947000000049</c:v>
                </c:pt>
                <c:pt idx="924">
                  <c:v>52.194700000005099</c:v>
                </c:pt>
                <c:pt idx="925">
                  <c:v>52.194700000005298</c:v>
                </c:pt>
                <c:pt idx="926">
                  <c:v>52.194700000005597</c:v>
                </c:pt>
                <c:pt idx="927">
                  <c:v>52.194700000005803</c:v>
                </c:pt>
                <c:pt idx="928">
                  <c:v>52.194700000006101</c:v>
                </c:pt>
                <c:pt idx="929">
                  <c:v>52.1947000000063</c:v>
                </c:pt>
                <c:pt idx="930">
                  <c:v>52.194700000006598</c:v>
                </c:pt>
                <c:pt idx="931">
                  <c:v>52.194700000006897</c:v>
                </c:pt>
                <c:pt idx="932">
                  <c:v>52.194700000007202</c:v>
                </c:pt>
                <c:pt idx="933">
                  <c:v>52.1947000000076</c:v>
                </c:pt>
                <c:pt idx="934">
                  <c:v>52.194700000007899</c:v>
                </c:pt>
                <c:pt idx="935">
                  <c:v>52.194700000008197</c:v>
                </c:pt>
                <c:pt idx="936">
                  <c:v>52.194700000008602</c:v>
                </c:pt>
                <c:pt idx="937">
                  <c:v>52.194700000009</c:v>
                </c:pt>
                <c:pt idx="938">
                  <c:v>52.194700000009398</c:v>
                </c:pt>
                <c:pt idx="939">
                  <c:v>52.194700000009803</c:v>
                </c:pt>
                <c:pt idx="940">
                  <c:v>52.1947000000103</c:v>
                </c:pt>
                <c:pt idx="941">
                  <c:v>52.194700000010698</c:v>
                </c:pt>
                <c:pt idx="942">
                  <c:v>52.194700000011203</c:v>
                </c:pt>
                <c:pt idx="943">
                  <c:v>52.1947000000117</c:v>
                </c:pt>
                <c:pt idx="944">
                  <c:v>52.194700000012197</c:v>
                </c:pt>
                <c:pt idx="945">
                  <c:v>52.194700000012801</c:v>
                </c:pt>
                <c:pt idx="946">
                  <c:v>52.194700000013398</c:v>
                </c:pt>
                <c:pt idx="947">
                  <c:v>52.194700000014002</c:v>
                </c:pt>
                <c:pt idx="948">
                  <c:v>52.194700000014599</c:v>
                </c:pt>
                <c:pt idx="949">
                  <c:v>52.194700000015303</c:v>
                </c:pt>
                <c:pt idx="950">
                  <c:v>52.194700000015899</c:v>
                </c:pt>
                <c:pt idx="951">
                  <c:v>52.194700000016702</c:v>
                </c:pt>
                <c:pt idx="952">
                  <c:v>52.194700000017399</c:v>
                </c:pt>
                <c:pt idx="953">
                  <c:v>52.194700000018202</c:v>
                </c:pt>
                <c:pt idx="954">
                  <c:v>52.194700000018997</c:v>
                </c:pt>
                <c:pt idx="955">
                  <c:v>52.1947000000198</c:v>
                </c:pt>
                <c:pt idx="956">
                  <c:v>52.194700000020703</c:v>
                </c:pt>
                <c:pt idx="957">
                  <c:v>52.194700000021697</c:v>
                </c:pt>
                <c:pt idx="958">
                  <c:v>52.1947000000226</c:v>
                </c:pt>
                <c:pt idx="959">
                  <c:v>52.194700000023701</c:v>
                </c:pt>
                <c:pt idx="960">
                  <c:v>52.194700000024703</c:v>
                </c:pt>
                <c:pt idx="961">
                  <c:v>52.194700000025797</c:v>
                </c:pt>
                <c:pt idx="962">
                  <c:v>52.194700000026998</c:v>
                </c:pt>
                <c:pt idx="963">
                  <c:v>52.194700000028199</c:v>
                </c:pt>
                <c:pt idx="964">
                  <c:v>52.194700000029499</c:v>
                </c:pt>
                <c:pt idx="965">
                  <c:v>52.194700000030799</c:v>
                </c:pt>
                <c:pt idx="966">
                  <c:v>52.194700000032199</c:v>
                </c:pt>
                <c:pt idx="967">
                  <c:v>52.194700000033599</c:v>
                </c:pt>
                <c:pt idx="968">
                  <c:v>52.194700000035098</c:v>
                </c:pt>
                <c:pt idx="969">
                  <c:v>52.194700000036697</c:v>
                </c:pt>
                <c:pt idx="970">
                  <c:v>52.194700000038303</c:v>
                </c:pt>
                <c:pt idx="971">
                  <c:v>52.1947000000401</c:v>
                </c:pt>
                <c:pt idx="972">
                  <c:v>52.194700000041898</c:v>
                </c:pt>
                <c:pt idx="973">
                  <c:v>52.194700000043703</c:v>
                </c:pt>
                <c:pt idx="974">
                  <c:v>52.1947000000457</c:v>
                </c:pt>
                <c:pt idx="975">
                  <c:v>52.194700000047703</c:v>
                </c:pt>
                <c:pt idx="976">
                  <c:v>52.194700000049899</c:v>
                </c:pt>
                <c:pt idx="977">
                  <c:v>52.194700000052102</c:v>
                </c:pt>
                <c:pt idx="978">
                  <c:v>52.194700000054503</c:v>
                </c:pt>
                <c:pt idx="979">
                  <c:v>52.194700000056898</c:v>
                </c:pt>
                <c:pt idx="980">
                  <c:v>52.194700000059498</c:v>
                </c:pt>
                <c:pt idx="981">
                  <c:v>52.194700000062099</c:v>
                </c:pt>
                <c:pt idx="982">
                  <c:v>52.194700000064898</c:v>
                </c:pt>
                <c:pt idx="983">
                  <c:v>52.194700000067797</c:v>
                </c:pt>
                <c:pt idx="984">
                  <c:v>52.194700000070902</c:v>
                </c:pt>
                <c:pt idx="985">
                  <c:v>52.194700000074</c:v>
                </c:pt>
                <c:pt idx="986">
                  <c:v>52.194700000077397</c:v>
                </c:pt>
                <c:pt idx="987">
                  <c:v>52.1947000000808</c:v>
                </c:pt>
                <c:pt idx="988">
                  <c:v>52.194700000084502</c:v>
                </c:pt>
                <c:pt idx="989">
                  <c:v>52.194700000088297</c:v>
                </c:pt>
                <c:pt idx="990">
                  <c:v>52.194700000092197</c:v>
                </c:pt>
                <c:pt idx="991">
                  <c:v>52.194700000096397</c:v>
                </c:pt>
                <c:pt idx="992">
                  <c:v>52.194700000100703</c:v>
                </c:pt>
                <c:pt idx="993">
                  <c:v>52.1947000001052</c:v>
                </c:pt>
                <c:pt idx="994">
                  <c:v>52.194700000109897</c:v>
                </c:pt>
                <c:pt idx="995">
                  <c:v>52.1947000001148</c:v>
                </c:pt>
                <c:pt idx="996">
                  <c:v>52.194700000120001</c:v>
                </c:pt>
                <c:pt idx="997">
                  <c:v>52.194700000125401</c:v>
                </c:pt>
                <c:pt idx="998">
                  <c:v>52.194700000131</c:v>
                </c:pt>
                <c:pt idx="999">
                  <c:v>52.194700000136898</c:v>
                </c:pt>
                <c:pt idx="1000">
                  <c:v>52.194700000143001</c:v>
                </c:pt>
                <c:pt idx="1001">
                  <c:v>52.194700000149403</c:v>
                </c:pt>
                <c:pt idx="1002">
                  <c:v>52.194700000156097</c:v>
                </c:pt>
                <c:pt idx="1003">
                  <c:v>52.194700000163103</c:v>
                </c:pt>
                <c:pt idx="1004">
                  <c:v>52.194700000170499</c:v>
                </c:pt>
                <c:pt idx="1005">
                  <c:v>52.194700000178102</c:v>
                </c:pt>
                <c:pt idx="1006">
                  <c:v>52.194700000186103</c:v>
                </c:pt>
                <c:pt idx="1007">
                  <c:v>52.194700000194402</c:v>
                </c:pt>
                <c:pt idx="1008">
                  <c:v>52.194700000203198</c:v>
                </c:pt>
                <c:pt idx="1009">
                  <c:v>52.1947000002123</c:v>
                </c:pt>
                <c:pt idx="1010">
                  <c:v>52.1947000002218</c:v>
                </c:pt>
                <c:pt idx="1011">
                  <c:v>52.194700000231798</c:v>
                </c:pt>
                <c:pt idx="1012">
                  <c:v>52.1947000002422</c:v>
                </c:pt>
                <c:pt idx="1013">
                  <c:v>52.194700000253</c:v>
                </c:pt>
                <c:pt idx="1014">
                  <c:v>52.194700000264397</c:v>
                </c:pt>
                <c:pt idx="1015">
                  <c:v>52.1947000002762</c:v>
                </c:pt>
                <c:pt idx="1016">
                  <c:v>52.194700000288599</c:v>
                </c:pt>
                <c:pt idx="1017">
                  <c:v>52.194700000301602</c:v>
                </c:pt>
                <c:pt idx="1018">
                  <c:v>52.194700000315102</c:v>
                </c:pt>
                <c:pt idx="1019">
                  <c:v>52.194700000329199</c:v>
                </c:pt>
                <c:pt idx="1020">
                  <c:v>52.194700000344</c:v>
                </c:pt>
                <c:pt idx="1021">
                  <c:v>52.194700000359397</c:v>
                </c:pt>
                <c:pt idx="1022">
                  <c:v>52.194700000375597</c:v>
                </c:pt>
                <c:pt idx="1023">
                  <c:v>52.194700000392402</c:v>
                </c:pt>
                <c:pt idx="1024">
                  <c:v>52.194700000410002</c:v>
                </c:pt>
                <c:pt idx="1025">
                  <c:v>52.194700000428398</c:v>
                </c:pt>
                <c:pt idx="1026">
                  <c:v>52.194700000447597</c:v>
                </c:pt>
                <c:pt idx="1027">
                  <c:v>52.194700000467698</c:v>
                </c:pt>
                <c:pt idx="1028">
                  <c:v>52.194700000488702</c:v>
                </c:pt>
                <c:pt idx="1029">
                  <c:v>52.194700000510601</c:v>
                </c:pt>
                <c:pt idx="1030">
                  <c:v>52.194700000533501</c:v>
                </c:pt>
                <c:pt idx="1031">
                  <c:v>52.194700000557397</c:v>
                </c:pt>
                <c:pt idx="1032">
                  <c:v>52.1947000005825</c:v>
                </c:pt>
                <c:pt idx="1033">
                  <c:v>52.194700000608599</c:v>
                </c:pt>
                <c:pt idx="1034">
                  <c:v>52.194700000635898</c:v>
                </c:pt>
                <c:pt idx="1035">
                  <c:v>52.194700000664398</c:v>
                </c:pt>
                <c:pt idx="1036">
                  <c:v>52.194700000694198</c:v>
                </c:pt>
                <c:pt idx="1037">
                  <c:v>52.194700000725398</c:v>
                </c:pt>
                <c:pt idx="1038">
                  <c:v>52.194700000757898</c:v>
                </c:pt>
                <c:pt idx="1039">
                  <c:v>52.194700000791897</c:v>
                </c:pt>
                <c:pt idx="1040">
                  <c:v>52.194700000827403</c:v>
                </c:pt>
                <c:pt idx="1041">
                  <c:v>52.194700000864501</c:v>
                </c:pt>
                <c:pt idx="1042">
                  <c:v>52.194700000903303</c:v>
                </c:pt>
                <c:pt idx="1043">
                  <c:v>52.194700000943797</c:v>
                </c:pt>
                <c:pt idx="1044">
                  <c:v>52.194700000986202</c:v>
                </c:pt>
                <c:pt idx="1045">
                  <c:v>52.194700001030398</c:v>
                </c:pt>
                <c:pt idx="1046">
                  <c:v>52.194700001076697</c:v>
                </c:pt>
                <c:pt idx="1047">
                  <c:v>52.194700001125</c:v>
                </c:pt>
                <c:pt idx="1048">
                  <c:v>52.194700001175399</c:v>
                </c:pt>
                <c:pt idx="1049">
                  <c:v>52.194700001228099</c:v>
                </c:pt>
                <c:pt idx="1050">
                  <c:v>52.194700001283202</c:v>
                </c:pt>
                <c:pt idx="1051">
                  <c:v>52.194700001340799</c:v>
                </c:pt>
                <c:pt idx="1052">
                  <c:v>52.194700001401003</c:v>
                </c:pt>
                <c:pt idx="1053">
                  <c:v>52.194700001463801</c:v>
                </c:pt>
                <c:pt idx="1054">
                  <c:v>52.194700001529498</c:v>
                </c:pt>
                <c:pt idx="1055">
                  <c:v>52.1947000015981</c:v>
                </c:pt>
                <c:pt idx="1056">
                  <c:v>52.194700001669801</c:v>
                </c:pt>
                <c:pt idx="1057">
                  <c:v>52.1947000017447</c:v>
                </c:pt>
                <c:pt idx="1058">
                  <c:v>52.194700001822902</c:v>
                </c:pt>
                <c:pt idx="1059">
                  <c:v>52.1947000019047</c:v>
                </c:pt>
                <c:pt idx="1060">
                  <c:v>52.1947000019901</c:v>
                </c:pt>
                <c:pt idx="1061">
                  <c:v>52.194700002079401</c:v>
                </c:pt>
                <c:pt idx="1062">
                  <c:v>52.194700002172702</c:v>
                </c:pt>
                <c:pt idx="1063">
                  <c:v>52.194700002270203</c:v>
                </c:pt>
                <c:pt idx="1064">
                  <c:v>52.194700002372002</c:v>
                </c:pt>
                <c:pt idx="1065">
                  <c:v>52.194700002478399</c:v>
                </c:pt>
                <c:pt idx="1066">
                  <c:v>52.194700002589599</c:v>
                </c:pt>
                <c:pt idx="1067">
                  <c:v>52.194700002705702</c:v>
                </c:pt>
                <c:pt idx="1068">
                  <c:v>52.194700002827098</c:v>
                </c:pt>
                <c:pt idx="1069">
                  <c:v>52.194700002953901</c:v>
                </c:pt>
                <c:pt idx="1070">
                  <c:v>52.194700003086403</c:v>
                </c:pt>
                <c:pt idx="1071">
                  <c:v>52.194700003224902</c:v>
                </c:pt>
                <c:pt idx="1072">
                  <c:v>52.194700003369498</c:v>
                </c:pt>
                <c:pt idx="1073">
                  <c:v>52.194700003520701</c:v>
                </c:pt>
                <c:pt idx="1074">
                  <c:v>52.194700003678598</c:v>
                </c:pt>
                <c:pt idx="1075">
                  <c:v>52.1947000038436</c:v>
                </c:pt>
                <c:pt idx="1076">
                  <c:v>52.194700004016099</c:v>
                </c:pt>
                <c:pt idx="1077">
                  <c:v>52.1947000041962</c:v>
                </c:pt>
                <c:pt idx="1078">
                  <c:v>52.194700004384401</c:v>
                </c:pt>
                <c:pt idx="1079">
                  <c:v>52.194700004581101</c:v>
                </c:pt>
                <c:pt idx="1080">
                  <c:v>52.194700004786597</c:v>
                </c:pt>
                <c:pt idx="1081">
                  <c:v>52.194700005001302</c:v>
                </c:pt>
                <c:pt idx="1082">
                  <c:v>52.194700005225599</c:v>
                </c:pt>
                <c:pt idx="1083">
                  <c:v>52.194700005460099</c:v>
                </c:pt>
                <c:pt idx="1084">
                  <c:v>52.194700005705002</c:v>
                </c:pt>
                <c:pt idx="1085">
                  <c:v>52.194700005960897</c:v>
                </c:pt>
                <c:pt idx="1086">
                  <c:v>52.194700006228302</c:v>
                </c:pt>
                <c:pt idx="1087">
                  <c:v>52.194700006507603</c:v>
                </c:pt>
                <c:pt idx="1088">
                  <c:v>52.194700006799501</c:v>
                </c:pt>
                <c:pt idx="1089">
                  <c:v>52.194700007104501</c:v>
                </c:pt>
                <c:pt idx="1090">
                  <c:v>52.194700007423201</c:v>
                </c:pt>
                <c:pt idx="1091">
                  <c:v>52.194700007756197</c:v>
                </c:pt>
                <c:pt idx="1092">
                  <c:v>52.1947000081041</c:v>
                </c:pt>
                <c:pt idx="1093">
                  <c:v>52.194700008467599</c:v>
                </c:pt>
                <c:pt idx="1094">
                  <c:v>52.194700008847398</c:v>
                </c:pt>
                <c:pt idx="1095">
                  <c:v>52.194700009244301</c:v>
                </c:pt>
                <c:pt idx="1096">
                  <c:v>52.194700009658902</c:v>
                </c:pt>
                <c:pt idx="1097">
                  <c:v>52.194700010092198</c:v>
                </c:pt>
                <c:pt idx="1098">
                  <c:v>52.194700010544899</c:v>
                </c:pt>
                <c:pt idx="1099">
                  <c:v>52.1947000110179</c:v>
                </c:pt>
                <c:pt idx="1100">
                  <c:v>52.194700011512097</c:v>
                </c:pt>
                <c:pt idx="1101">
                  <c:v>52.194700012028399</c:v>
                </c:pt>
                <c:pt idx="1102">
                  <c:v>52.1947000125679</c:v>
                </c:pt>
                <c:pt idx="1103">
                  <c:v>52.194700013131701</c:v>
                </c:pt>
                <c:pt idx="1104">
                  <c:v>52.194700013720698</c:v>
                </c:pt>
                <c:pt idx="1105">
                  <c:v>52.1947000143361</c:v>
                </c:pt>
                <c:pt idx="1106">
                  <c:v>52.194700014979098</c:v>
                </c:pt>
                <c:pt idx="1107">
                  <c:v>52.194700015651001</c:v>
                </c:pt>
                <c:pt idx="1108">
                  <c:v>52.194700016353003</c:v>
                </c:pt>
                <c:pt idx="1109">
                  <c:v>52.194700017086497</c:v>
                </c:pt>
                <c:pt idx="1110">
                  <c:v>52.194700017852902</c:v>
                </c:pt>
                <c:pt idx="1111">
                  <c:v>52.194700018653599</c:v>
                </c:pt>
                <c:pt idx="1112">
                  <c:v>52.194700019490298</c:v>
                </c:pt>
                <c:pt idx="1113">
                  <c:v>52.1947000203645</c:v>
                </c:pt>
                <c:pt idx="1114">
                  <c:v>52.194700021277903</c:v>
                </c:pt>
                <c:pt idx="1115">
                  <c:v>52.194700022232198</c:v>
                </c:pt>
                <c:pt idx="1116">
                  <c:v>52.194700023229402</c:v>
                </c:pt>
                <c:pt idx="1117">
                  <c:v>52.194700024271299</c:v>
                </c:pt>
                <c:pt idx="1118">
                  <c:v>52.1947000253599</c:v>
                </c:pt>
                <c:pt idx="1119">
                  <c:v>52.194700026497301</c:v>
                </c:pt>
                <c:pt idx="1120">
                  <c:v>52.194700027685698</c:v>
                </c:pt>
                <c:pt idx="1121">
                  <c:v>52.1947000289275</c:v>
                </c:pt>
                <c:pt idx="1122">
                  <c:v>52.194700030224901</c:v>
                </c:pt>
                <c:pt idx="1123">
                  <c:v>52.194700031580503</c:v>
                </c:pt>
                <c:pt idx="1124">
                  <c:v>52.194700032996899</c:v>
                </c:pt>
                <c:pt idx="1125">
                  <c:v>52.194700034476902</c:v>
                </c:pt>
                <c:pt idx="1126">
                  <c:v>52.1947000360231</c:v>
                </c:pt>
                <c:pt idx="1127">
                  <c:v>52.194700037638803</c:v>
                </c:pt>
                <c:pt idx="1128">
                  <c:v>52.194700039326897</c:v>
                </c:pt>
                <c:pt idx="1129">
                  <c:v>52.194700041090698</c:v>
                </c:pt>
                <c:pt idx="1130">
                  <c:v>52.194700042933597</c:v>
                </c:pt>
                <c:pt idx="1131">
                  <c:v>52.194700044859097</c:v>
                </c:pt>
                <c:pt idx="1132">
                  <c:v>52.194700046870999</c:v>
                </c:pt>
                <c:pt idx="1133">
                  <c:v>52.194700048973097</c:v>
                </c:pt>
                <c:pt idx="1134">
                  <c:v>52.194700051169399</c:v>
                </c:pt>
                <c:pt idx="1135">
                  <c:v>52.194700053464302</c:v>
                </c:pt>
                <c:pt idx="1136">
                  <c:v>52.1947000558621</c:v>
                </c:pt>
                <c:pt idx="1137">
                  <c:v>52.194700058367303</c:v>
                </c:pt>
                <c:pt idx="1138">
                  <c:v>52.194700060984999</c:v>
                </c:pt>
                <c:pt idx="1139">
                  <c:v>52.194700063719999</c:v>
                </c:pt>
                <c:pt idx="1140">
                  <c:v>52.194700066577603</c:v>
                </c:pt>
                <c:pt idx="1141">
                  <c:v>52.194700069563403</c:v>
                </c:pt>
                <c:pt idx="1142">
                  <c:v>52.194700072683098</c:v>
                </c:pt>
                <c:pt idx="1143">
                  <c:v>52.194700075942599</c:v>
                </c:pt>
                <c:pt idx="1144">
                  <c:v>52.194700079348301</c:v>
                </c:pt>
                <c:pt idx="1145">
                  <c:v>52.194700082906799</c:v>
                </c:pt>
                <c:pt idx="1146">
                  <c:v>52.194700086624799</c:v>
                </c:pt>
                <c:pt idx="1147">
                  <c:v>52.1947000905095</c:v>
                </c:pt>
                <c:pt idx="1148">
                  <c:v>52.194700094568297</c:v>
                </c:pt>
                <c:pt idx="1149">
                  <c:v>52.1947000988092</c:v>
                </c:pt>
                <c:pt idx="1150">
                  <c:v>52.194700103240201</c:v>
                </c:pt>
                <c:pt idx="1151">
                  <c:v>52.194700107869899</c:v>
                </c:pt>
                <c:pt idx="1152">
                  <c:v>52.194700112707203</c:v>
                </c:pt>
                <c:pt idx="1153">
                  <c:v>52.1947001177614</c:v>
                </c:pt>
                <c:pt idx="1154">
                  <c:v>52.194700123042097</c:v>
                </c:pt>
                <c:pt idx="1155">
                  <c:v>52.194700128559703</c:v>
                </c:pt>
                <c:pt idx="1156">
                  <c:v>52.194700134324599</c:v>
                </c:pt>
                <c:pt idx="1157">
                  <c:v>52.194700140347997</c:v>
                </c:pt>
                <c:pt idx="1158">
                  <c:v>52.194700146641402</c:v>
                </c:pt>
                <c:pt idx="1159">
                  <c:v>52.194700153216999</c:v>
                </c:pt>
                <c:pt idx="1160">
                  <c:v>52.1947001600874</c:v>
                </c:pt>
                <c:pt idx="1161">
                  <c:v>52.1947001672659</c:v>
                </c:pt>
                <c:pt idx="1162">
                  <c:v>52.194700174766098</c:v>
                </c:pt>
                <c:pt idx="1163">
                  <c:v>52.194700182602602</c:v>
                </c:pt>
                <c:pt idx="1164">
                  <c:v>52.1947001907904</c:v>
                </c:pt>
                <c:pt idx="1165">
                  <c:v>52.194700199345299</c:v>
                </c:pt>
                <c:pt idx="1166">
                  <c:v>52.194700208283699</c:v>
                </c:pt>
                <c:pt idx="1167">
                  <c:v>52.194700217622902</c:v>
                </c:pt>
                <c:pt idx="1168">
                  <c:v>52.1947002273807</c:v>
                </c:pt>
                <c:pt idx="1169">
                  <c:v>52.194700237575901</c:v>
                </c:pt>
                <c:pt idx="1170">
                  <c:v>52.194700248228102</c:v>
                </c:pt>
                <c:pt idx="1171">
                  <c:v>52.194700259357901</c:v>
                </c:pt>
                <c:pt idx="1172">
                  <c:v>52.194700270986601</c:v>
                </c:pt>
                <c:pt idx="1173">
                  <c:v>52.194700283136498</c:v>
                </c:pt>
                <c:pt idx="1174">
                  <c:v>52.194700295831097</c:v>
                </c:pt>
                <c:pt idx="1175">
                  <c:v>52.194700309094799</c:v>
                </c:pt>
                <c:pt idx="1176">
                  <c:v>52.194700322952997</c:v>
                </c:pt>
                <c:pt idx="1177">
                  <c:v>52.194700337432302</c:v>
                </c:pt>
                <c:pt idx="1178">
                  <c:v>52.194700352560702</c:v>
                </c:pt>
                <c:pt idx="1179">
                  <c:v>52.194700368367201</c:v>
                </c:pt>
                <c:pt idx="1180">
                  <c:v>52.194700384882097</c:v>
                </c:pt>
                <c:pt idx="1181">
                  <c:v>52.1947004021374</c:v>
                </c:pt>
                <c:pt idx="1182">
                  <c:v>52.194700420165901</c:v>
                </c:pt>
                <c:pt idx="1183">
                  <c:v>52.194700439002602</c:v>
                </c:pt>
                <c:pt idx="1184">
                  <c:v>52.194700458683499</c:v>
                </c:pt>
                <c:pt idx="1185">
                  <c:v>52.194700479246499</c:v>
                </c:pt>
                <c:pt idx="1186">
                  <c:v>52.194700500731102</c:v>
                </c:pt>
                <c:pt idx="1187">
                  <c:v>52.194700523178497</c:v>
                </c:pt>
                <c:pt idx="1188">
                  <c:v>52.194700546631999</c:v>
                </c:pt>
                <c:pt idx="1189">
                  <c:v>52.1947005711367</c:v>
                </c:pt>
                <c:pt idx="1190">
                  <c:v>52.194700596739402</c:v>
                </c:pt>
                <c:pt idx="1191">
                  <c:v>52.194700623489602</c:v>
                </c:pt>
                <c:pt idx="1192">
                  <c:v>52.194700651438602</c:v>
                </c:pt>
                <c:pt idx="1193">
                  <c:v>52.194700680640103</c:v>
                </c:pt>
                <c:pt idx="1194">
                  <c:v>52.194700711150098</c:v>
                </c:pt>
                <c:pt idx="1195">
                  <c:v>52.194700743027397</c:v>
                </c:pt>
                <c:pt idx="1196">
                  <c:v>52.1947007763331</c:v>
                </c:pt>
                <c:pt idx="1197">
                  <c:v>52.194700811131199</c:v>
                </c:pt>
                <c:pt idx="1198">
                  <c:v>52.194700847488697</c:v>
                </c:pt>
                <c:pt idx="1199">
                  <c:v>52.1947008854752</c:v>
                </c:pt>
                <c:pt idx="1200">
                  <c:v>52.1947009251639</c:v>
                </c:pt>
                <c:pt idx="1201">
                  <c:v>52.194700966630798</c:v>
                </c:pt>
                <c:pt idx="1202">
                  <c:v>52.1947010099558</c:v>
                </c:pt>
                <c:pt idx="1203">
                  <c:v>52.194701055221898</c:v>
                </c:pt>
                <c:pt idx="1204">
                  <c:v>52.194701102516099</c:v>
                </c:pt>
                <c:pt idx="1205">
                  <c:v>52.194701151929301</c:v>
                </c:pt>
                <c:pt idx="1206">
                  <c:v>52.194701203556299</c:v>
                </c:pt>
                <c:pt idx="1207">
                  <c:v>52.194701257496099</c:v>
                </c:pt>
                <c:pt idx="1208">
                  <c:v>52.194701313852597</c:v>
                </c:pt>
                <c:pt idx="1209">
                  <c:v>52.194701372733803</c:v>
                </c:pt>
                <c:pt idx="1210">
                  <c:v>52.194701434252899</c:v>
                </c:pt>
                <c:pt idx="1211">
                  <c:v>52.194701498527699</c:v>
                </c:pt>
                <c:pt idx="1212">
                  <c:v>52.194701565681903</c:v>
                </c:pt>
                <c:pt idx="1213">
                  <c:v>52.194701635844197</c:v>
                </c:pt>
                <c:pt idx="1214">
                  <c:v>52.194701709149498</c:v>
                </c:pt>
                <c:pt idx="1215">
                  <c:v>52.194701785738403</c:v>
                </c:pt>
                <c:pt idx="1216">
                  <c:v>52.1947018657577</c:v>
                </c:pt>
                <c:pt idx="1217">
                  <c:v>52.194701949361303</c:v>
                </c:pt>
                <c:pt idx="1218">
                  <c:v>52.194702036709401</c:v>
                </c:pt>
                <c:pt idx="1219">
                  <c:v>52.194702127969798</c:v>
                </c:pt>
                <c:pt idx="1220">
                  <c:v>52.194702223317599</c:v>
                </c:pt>
                <c:pt idx="1221">
                  <c:v>52.194702322935598</c:v>
                </c:pt>
                <c:pt idx="1222">
                  <c:v>52.194702427015002</c:v>
                </c:pt>
                <c:pt idx="1223">
                  <c:v>52.194702535755503</c:v>
                </c:pt>
                <c:pt idx="1224">
                  <c:v>52.194702649365901</c:v>
                </c:pt>
                <c:pt idx="1225">
                  <c:v>52.194702768063799</c:v>
                </c:pt>
                <c:pt idx="1226">
                  <c:v>52.194702892077103</c:v>
                </c:pt>
                <c:pt idx="1227">
                  <c:v>52.194703021643498</c:v>
                </c:pt>
                <c:pt idx="1228">
                  <c:v>52.194703157011702</c:v>
                </c:pt>
                <c:pt idx="1229">
                  <c:v>52.194703298441198</c:v>
                </c:pt>
                <c:pt idx="1230">
                  <c:v>52.194703446203299</c:v>
                </c:pt>
                <c:pt idx="1231">
                  <c:v>52.1947036005812</c:v>
                </c:pt>
                <c:pt idx="1232">
                  <c:v>52.194703761870997</c:v>
                </c:pt>
                <c:pt idx="1233">
                  <c:v>52.194703930381898</c:v>
                </c:pt>
                <c:pt idx="1234">
                  <c:v>52.194704106436902</c:v>
                </c:pt>
                <c:pt idx="1235">
                  <c:v>52.1947042903736</c:v>
                </c:pt>
                <c:pt idx="1236">
                  <c:v>52.194704482544701</c:v>
                </c:pt>
                <c:pt idx="1237">
                  <c:v>52.194704683318299</c:v>
                </c:pt>
                <c:pt idx="1238">
                  <c:v>52.194704893079198</c:v>
                </c:pt>
                <c:pt idx="1239">
                  <c:v>52.194705112229499</c:v>
                </c:pt>
                <c:pt idx="1240">
                  <c:v>52.194705341189199</c:v>
                </c:pt>
                <c:pt idx="1241">
                  <c:v>52.194705580396899</c:v>
                </c:pt>
                <c:pt idx="1242">
                  <c:v>52.194705830310902</c:v>
                </c:pt>
                <c:pt idx="1243">
                  <c:v>52.194706091409998</c:v>
                </c:pt>
                <c:pt idx="1244">
                  <c:v>52.194706364194403</c:v>
                </c:pt>
                <c:pt idx="1245">
                  <c:v>52.194706649186699</c:v>
                </c:pt>
                <c:pt idx="1246">
                  <c:v>52.194706946932399</c:v>
                </c:pt>
                <c:pt idx="1247">
                  <c:v>52.194707258002197</c:v>
                </c:pt>
                <c:pt idx="1248">
                  <c:v>52.194707582991498</c:v>
                </c:pt>
                <c:pt idx="1249">
                  <c:v>52.194707922522603</c:v>
                </c:pt>
                <c:pt idx="1250">
                  <c:v>52.194708277245702</c:v>
                </c:pt>
                <c:pt idx="1251">
                  <c:v>52.194708647839697</c:v>
                </c:pt>
                <c:pt idx="1252">
                  <c:v>52.1947090350141</c:v>
                </c:pt>
                <c:pt idx="1253">
                  <c:v>52.194709439510198</c:v>
                </c:pt>
                <c:pt idx="1254">
                  <c:v>52.194709862101902</c:v>
                </c:pt>
                <c:pt idx="1255">
                  <c:v>52.194710303597503</c:v>
                </c:pt>
                <c:pt idx="1256">
                  <c:v>52.194710764842597</c:v>
                </c:pt>
                <c:pt idx="1257">
                  <c:v>52.194711246720203</c:v>
                </c:pt>
                <c:pt idx="1258">
                  <c:v>52.1947117501498</c:v>
                </c:pt>
                <c:pt idx="1259">
                  <c:v>52.194712276097</c:v>
                </c:pt>
                <c:pt idx="1260">
                  <c:v>52.194712825566398</c:v>
                </c:pt>
                <c:pt idx="1261">
                  <c:v>52.194713399610102</c:v>
                </c:pt>
                <c:pt idx="1262">
                  <c:v>52.194713999323703</c:v>
                </c:pt>
                <c:pt idx="1263">
                  <c:v>52.194714625856797</c:v>
                </c:pt>
                <c:pt idx="1264">
                  <c:v>52.194715280404097</c:v>
                </c:pt>
                <c:pt idx="1265">
                  <c:v>52.194715964219697</c:v>
                </c:pt>
                <c:pt idx="1266">
                  <c:v>52.194716678607698</c:v>
                </c:pt>
                <c:pt idx="1267">
                  <c:v>52.194717424935703</c:v>
                </c:pt>
                <c:pt idx="1268">
                  <c:v>52.194718204630398</c:v>
                </c:pt>
                <c:pt idx="1269">
                  <c:v>52.194719019179203</c:v>
                </c:pt>
                <c:pt idx="1270">
                  <c:v>52.1947198701397</c:v>
                </c:pt>
                <c:pt idx="1271">
                  <c:v>52.194720759138399</c:v>
                </c:pt>
                <c:pt idx="1272">
                  <c:v>52.194721687871599</c:v>
                </c:pt>
                <c:pt idx="1273">
                  <c:v>52.194722658112802</c:v>
                </c:pt>
                <c:pt idx="1274">
                  <c:v>52.194723671715998</c:v>
                </c:pt>
                <c:pt idx="1275">
                  <c:v>52.194724730616002</c:v>
                </c:pt>
                <c:pt idx="1276">
                  <c:v>52.194725836833697</c:v>
                </c:pt>
                <c:pt idx="1277">
                  <c:v>52.1947269924826</c:v>
                </c:pt>
                <c:pt idx="1278">
                  <c:v>52.1947281997641</c:v>
                </c:pt>
                <c:pt idx="1279">
                  <c:v>52.194729460986999</c:v>
                </c:pt>
                <c:pt idx="1280">
                  <c:v>52.194730778554401</c:v>
                </c:pt>
                <c:pt idx="1281">
                  <c:v>52.194732154979697</c:v>
                </c:pt>
                <c:pt idx="1282">
                  <c:v>52.194733592890501</c:v>
                </c:pt>
                <c:pt idx="1283">
                  <c:v>52.194735095025699</c:v>
                </c:pt>
                <c:pt idx="1284">
                  <c:v>52.194736664253</c:v>
                </c:pt>
                <c:pt idx="1285">
                  <c:v>52.194738303561699</c:v>
                </c:pt>
                <c:pt idx="1286">
                  <c:v>52.194740016078697</c:v>
                </c:pt>
                <c:pt idx="1287">
                  <c:v>52.194741805065703</c:v>
                </c:pt>
                <c:pt idx="1288">
                  <c:v>52.1947436739338</c:v>
                </c:pt>
                <c:pt idx="1289">
                  <c:v>52.194745626243602</c:v>
                </c:pt>
                <c:pt idx="1290">
                  <c:v>52.194747665710302</c:v>
                </c:pt>
                <c:pt idx="1291">
                  <c:v>52.194749796223597</c:v>
                </c:pt>
                <c:pt idx="1292">
                  <c:v>52.194752021838902</c:v>
                </c:pt>
                <c:pt idx="1293">
                  <c:v>52.194754346790901</c:v>
                </c:pt>
                <c:pt idx="1294">
                  <c:v>52.194756775508999</c:v>
                </c:pt>
                <c:pt idx="1295">
                  <c:v>52.1947593126147</c:v>
                </c:pt>
                <c:pt idx="1296">
                  <c:v>52.194761962937797</c:v>
                </c:pt>
                <c:pt idx="1297">
                  <c:v>52.194764731516102</c:v>
                </c:pt>
                <c:pt idx="1298">
                  <c:v>52.194767623620997</c:v>
                </c:pt>
                <c:pt idx="1299">
                  <c:v>52.194770644749497</c:v>
                </c:pt>
                <c:pt idx="1300">
                  <c:v>52.1947738006509</c:v>
                </c:pt>
                <c:pt idx="1301">
                  <c:v>52.194777097318699</c:v>
                </c:pt>
                <c:pt idx="1302">
                  <c:v>52.194780541024599</c:v>
                </c:pt>
                <c:pt idx="1303">
                  <c:v>52.194784138307902</c:v>
                </c:pt>
                <c:pt idx="1304">
                  <c:v>52.194787896007803</c:v>
                </c:pt>
                <c:pt idx="1305">
                  <c:v>52.194791821262001</c:v>
                </c:pt>
                <c:pt idx="1306">
                  <c:v>52.194795921522797</c:v>
                </c:pt>
                <c:pt idx="1307">
                  <c:v>52.1948002045797</c:v>
                </c:pt>
                <c:pt idx="1308">
                  <c:v>52.194804678556203</c:v>
                </c:pt>
                <c:pt idx="1309">
                  <c:v>52.194809351951598</c:v>
                </c:pt>
                <c:pt idx="1310">
                  <c:v>52.1948142336324</c:v>
                </c:pt>
                <c:pt idx="1311">
                  <c:v>52.194819332857001</c:v>
                </c:pt>
                <c:pt idx="1312">
                  <c:v>52.194824659296003</c:v>
                </c:pt>
                <c:pt idx="1313">
                  <c:v>52.194830223052598</c:v>
                </c:pt>
                <c:pt idx="1314">
                  <c:v>52.194836034673997</c:v>
                </c:pt>
                <c:pt idx="1315">
                  <c:v>52.1948421051735</c:v>
                </c:pt>
                <c:pt idx="1316">
                  <c:v>52.194848446056398</c:v>
                </c:pt>
                <c:pt idx="1317">
                  <c:v>52.194855069329797</c:v>
                </c:pt>
                <c:pt idx="1318">
                  <c:v>52.1948619875443</c:v>
                </c:pt>
                <c:pt idx="1319">
                  <c:v>52.194869213791399</c:v>
                </c:pt>
                <c:pt idx="1320">
                  <c:v>52.194876761757499</c:v>
                </c:pt>
                <c:pt idx="1321">
                  <c:v>52.194884645718901</c:v>
                </c:pt>
                <c:pt idx="1322">
                  <c:v>52.194892880598601</c:v>
                </c:pt>
                <c:pt idx="1323">
                  <c:v>52.194901481966099</c:v>
                </c:pt>
                <c:pt idx="1324">
                  <c:v>52.194910466089503</c:v>
                </c:pt>
                <c:pt idx="1325">
                  <c:v>52.194919849951397</c:v>
                </c:pt>
                <c:pt idx="1326">
                  <c:v>52.194929651281299</c:v>
                </c:pt>
                <c:pt idx="1327">
                  <c:v>52.194939888600501</c:v>
                </c:pt>
                <c:pt idx="1328">
                  <c:v>52.194950581244903</c:v>
                </c:pt>
                <c:pt idx="1329">
                  <c:v>52.194961749405202</c:v>
                </c:pt>
                <c:pt idx="1330">
                  <c:v>52.194973414155001</c:v>
                </c:pt>
                <c:pt idx="1331">
                  <c:v>52.194985597510801</c:v>
                </c:pt>
                <c:pt idx="1332">
                  <c:v>52.194998322454801</c:v>
                </c:pt>
                <c:pt idx="1333">
                  <c:v>52.1950116129766</c:v>
                </c:pt>
                <c:pt idx="1334">
                  <c:v>52.195025494181401</c:v>
                </c:pt>
                <c:pt idx="1335">
                  <c:v>52.195039992119099</c:v>
                </c:pt>
                <c:pt idx="1336">
                  <c:v>52.195055134237798</c:v>
                </c:pt>
                <c:pt idx="1337">
                  <c:v>52.1950709489319</c:v>
                </c:pt>
                <c:pt idx="1338">
                  <c:v>52.1950874660794</c:v>
                </c:pt>
                <c:pt idx="1339">
                  <c:v>52.195104716672603</c:v>
                </c:pt>
                <c:pt idx="1340">
                  <c:v>52.195122733281103</c:v>
                </c:pt>
                <c:pt idx="1341">
                  <c:v>52.1951415496737</c:v>
                </c:pt>
                <c:pt idx="1342">
                  <c:v>52.195161201294503</c:v>
                </c:pt>
                <c:pt idx="1343">
                  <c:v>52.195181725025201</c:v>
                </c:pt>
                <c:pt idx="1344">
                  <c:v>52.195203159482503</c:v>
                </c:pt>
                <c:pt idx="1345">
                  <c:v>52.195225544925698</c:v>
                </c:pt>
                <c:pt idx="1346">
                  <c:v>52.195248923309698</c:v>
                </c:pt>
                <c:pt idx="1347">
                  <c:v>52.195273338549697</c:v>
                </c:pt>
                <c:pt idx="1348">
                  <c:v>52.195298836430602</c:v>
                </c:pt>
                <c:pt idx="1349">
                  <c:v>52.195325464720703</c:v>
                </c:pt>
                <c:pt idx="1350">
                  <c:v>52.195353273402297</c:v>
                </c:pt>
                <c:pt idx="1351">
                  <c:v>52.1953823145816</c:v>
                </c:pt>
                <c:pt idx="1352">
                  <c:v>52.195412642557102</c:v>
                </c:pt>
                <c:pt idx="1353">
                  <c:v>52.195444314175099</c:v>
                </c:pt>
                <c:pt idx="1354">
                  <c:v>52.195477388687998</c:v>
                </c:pt>
                <c:pt idx="1355">
                  <c:v>52.195511927889598</c:v>
                </c:pt>
                <c:pt idx="1356">
                  <c:v>52.195547996436098</c:v>
                </c:pt>
                <c:pt idx="1357">
                  <c:v>52.195585661643399</c:v>
                </c:pt>
                <c:pt idx="1358">
                  <c:v>52.195624993937003</c:v>
                </c:pt>
                <c:pt idx="1359">
                  <c:v>52.195666066711397</c:v>
                </c:pt>
                <c:pt idx="1360">
                  <c:v>52.195708956613402</c:v>
                </c:pt>
                <c:pt idx="1361">
                  <c:v>52.195753743586501</c:v>
                </c:pt>
                <c:pt idx="1362">
                  <c:v>52.1958005112362</c:v>
                </c:pt>
                <c:pt idx="1363">
                  <c:v>52.1958493466283</c:v>
                </c:pt>
                <c:pt idx="1364">
                  <c:v>52.195900340728301</c:v>
                </c:pt>
                <c:pt idx="1365">
                  <c:v>52.195953588397799</c:v>
                </c:pt>
                <c:pt idx="1366">
                  <c:v>52.196009188792502</c:v>
                </c:pt>
                <c:pt idx="1367">
                  <c:v>52.196067245301002</c:v>
                </c:pt>
                <c:pt idx="1368">
                  <c:v>52.196127865679401</c:v>
                </c:pt>
                <c:pt idx="1369">
                  <c:v>52.196191162757799</c:v>
                </c:pt>
                <c:pt idx="1370">
                  <c:v>52.196257253827099</c:v>
                </c:pt>
                <c:pt idx="1371">
                  <c:v>52.196326261643797</c:v>
                </c:pt>
                <c:pt idx="1372">
                  <c:v>52.196398314177202</c:v>
                </c:pt>
                <c:pt idx="1373">
                  <c:v>52.196473544923897</c:v>
                </c:pt>
                <c:pt idx="1374">
                  <c:v>52.196552093161898</c:v>
                </c:pt>
                <c:pt idx="1375">
                  <c:v>52.1966341044456</c:v>
                </c:pt>
                <c:pt idx="1376">
                  <c:v>52.196719730426601</c:v>
                </c:pt>
                <c:pt idx="1377">
                  <c:v>52.196809129359401</c:v>
                </c:pt>
                <c:pt idx="1378">
                  <c:v>52.196902466555997</c:v>
                </c:pt>
                <c:pt idx="1379">
                  <c:v>52.196999914376597</c:v>
                </c:pt>
                <c:pt idx="1380">
                  <c:v>52.197101652534798</c:v>
                </c:pt>
                <c:pt idx="1381">
                  <c:v>52.197207868747398</c:v>
                </c:pt>
                <c:pt idx="1382">
                  <c:v>52.197318758745503</c:v>
                </c:pt>
                <c:pt idx="1383">
                  <c:v>52.197434526870602</c:v>
                </c:pt>
                <c:pt idx="1384">
                  <c:v>52.197555386007998</c:v>
                </c:pt>
                <c:pt idx="1385">
                  <c:v>52.197681558642302</c:v>
                </c:pt>
                <c:pt idx="1386">
                  <c:v>52.1978132766424</c:v>
                </c:pt>
                <c:pt idx="1387">
                  <c:v>52.197950782005499</c:v>
                </c:pt>
                <c:pt idx="1388">
                  <c:v>52.198094326909001</c:v>
                </c:pt>
                <c:pt idx="1389">
                  <c:v>52.198244174859902</c:v>
                </c:pt>
                <c:pt idx="1390">
                  <c:v>52.198400600413201</c:v>
                </c:pt>
                <c:pt idx="1391">
                  <c:v>52.198563889987398</c:v>
                </c:pt>
                <c:pt idx="1392">
                  <c:v>52.198734342434598</c:v>
                </c:pt>
                <c:pt idx="1393">
                  <c:v>52.198912269535199</c:v>
                </c:pt>
                <c:pt idx="1394">
                  <c:v>52.199097996309298</c:v>
                </c:pt>
                <c:pt idx="1395">
                  <c:v>52.199291861930199</c:v>
                </c:pt>
                <c:pt idx="1396">
                  <c:v>52.199494219871603</c:v>
                </c:pt>
                <c:pt idx="1397">
                  <c:v>52.199705439171098</c:v>
                </c:pt>
                <c:pt idx="1398">
                  <c:v>52.199925904410897</c:v>
                </c:pt>
                <c:pt idx="1399">
                  <c:v>52.200156016828601</c:v>
                </c:pt>
                <c:pt idx="1400">
                  <c:v>52.200396194844302</c:v>
                </c:pt>
                <c:pt idx="1401">
                  <c:v>52.200646874704503</c:v>
                </c:pt>
                <c:pt idx="1402">
                  <c:v>52.200908511254802</c:v>
                </c:pt>
                <c:pt idx="1403">
                  <c:v>52.201181579183903</c:v>
                </c:pt>
                <c:pt idx="1404">
                  <c:v>52.2014665730891</c:v>
                </c:pt>
                <c:pt idx="1405">
                  <c:v>52.201764008765899</c:v>
                </c:pt>
                <c:pt idx="1406">
                  <c:v>52.202074424097802</c:v>
                </c:pt>
                <c:pt idx="1407">
                  <c:v>52.202398379975101</c:v>
                </c:pt>
                <c:pt idx="1408">
                  <c:v>52.202736461006097</c:v>
                </c:pt>
                <c:pt idx="1409">
                  <c:v>52.2030892762401</c:v>
                </c:pt>
                <c:pt idx="1410">
                  <c:v>52.203457463191498</c:v>
                </c:pt>
                <c:pt idx="1411">
                  <c:v>52.203841681516998</c:v>
                </c:pt>
                <c:pt idx="1412">
                  <c:v>52.204242623897699</c:v>
                </c:pt>
                <c:pt idx="1413">
                  <c:v>52.204661010633401</c:v>
                </c:pt>
                <c:pt idx="1414">
                  <c:v>52.205097590420699</c:v>
                </c:pt>
                <c:pt idx="1415">
                  <c:v>52.205553147636202</c:v>
                </c:pt>
                <c:pt idx="1416">
                  <c:v>52.206028495658501</c:v>
                </c:pt>
                <c:pt idx="1417">
                  <c:v>52.206524486926298</c:v>
                </c:pt>
                <c:pt idx="1418">
                  <c:v>52.207042004829397</c:v>
                </c:pt>
                <c:pt idx="1419">
                  <c:v>52.2075819726643</c:v>
                </c:pt>
                <c:pt idx="1420">
                  <c:v>52.208145354919601</c:v>
                </c:pt>
                <c:pt idx="1421">
                  <c:v>52.2087331529777</c:v>
                </c:pt>
                <c:pt idx="1422">
                  <c:v>52.2093464117644</c:v>
                </c:pt>
                <c:pt idx="1423">
                  <c:v>52.209986221090602</c:v>
                </c:pt>
                <c:pt idx="1424">
                  <c:v>52.21065371265</c:v>
                </c:pt>
                <c:pt idx="1425">
                  <c:v>52.211350072913199</c:v>
                </c:pt>
                <c:pt idx="1426">
                  <c:v>52.212076530069197</c:v>
                </c:pt>
                <c:pt idx="1427">
                  <c:v>52.212834370087997</c:v>
                </c:pt>
                <c:pt idx="1428">
                  <c:v>52.213624929450702</c:v>
                </c:pt>
                <c:pt idx="1429">
                  <c:v>52.214449599612202</c:v>
                </c:pt>
                <c:pt idx="1430">
                  <c:v>52.215309833278297</c:v>
                </c:pt>
                <c:pt idx="1431">
                  <c:v>52.216207143115803</c:v>
                </c:pt>
                <c:pt idx="1432">
                  <c:v>52.217143100252699</c:v>
                </c:pt>
                <c:pt idx="1433">
                  <c:v>52.218119348832303</c:v>
                </c:pt>
                <c:pt idx="1434">
                  <c:v>52.219137595190098</c:v>
                </c:pt>
                <c:pt idx="1435">
                  <c:v>52.220199617770099</c:v>
                </c:pt>
                <c:pt idx="1436">
                  <c:v>52.221307272605799</c:v>
                </c:pt>
                <c:pt idx="1437">
                  <c:v>52.222462485402502</c:v>
                </c:pt>
                <c:pt idx="1438">
                  <c:v>52.223667268846299</c:v>
                </c:pt>
                <c:pt idx="1439">
                  <c:v>52.224923714799502</c:v>
                </c:pt>
                <c:pt idx="1440">
                  <c:v>52.226234001716897</c:v>
                </c:pt>
                <c:pt idx="1441">
                  <c:v>52.227600397085503</c:v>
                </c:pt>
                <c:pt idx="1442">
                  <c:v>52.229025265338301</c:v>
                </c:pt>
                <c:pt idx="1443">
                  <c:v>52.230511065159398</c:v>
                </c:pt>
                <c:pt idx="1444">
                  <c:v>52.232060355722297</c:v>
                </c:pt>
                <c:pt idx="1445">
                  <c:v>52.233675801335302</c:v>
                </c:pt>
                <c:pt idx="1446">
                  <c:v>52.235360178152597</c:v>
                </c:pt>
                <c:pt idx="1447">
                  <c:v>52.237116369617397</c:v>
                </c:pt>
                <c:pt idx="1448">
                  <c:v>52.238947384796099</c:v>
                </c:pt>
                <c:pt idx="1449">
                  <c:v>52.240856350202897</c:v>
                </c:pt>
                <c:pt idx="1450">
                  <c:v>52.2428465187987</c:v>
                </c:pt>
                <c:pt idx="1451">
                  <c:v>52.244921279434799</c:v>
                </c:pt>
                <c:pt idx="1452">
                  <c:v>52.247084156522199</c:v>
                </c:pt>
                <c:pt idx="1453">
                  <c:v>52.249338815652102</c:v>
                </c:pt>
                <c:pt idx="1454">
                  <c:v>52.251689073572102</c:v>
                </c:pt>
                <c:pt idx="1455">
                  <c:v>52.254138900152</c:v>
                </c:pt>
                <c:pt idx="1456">
                  <c:v>52.256692422371998</c:v>
                </c:pt>
                <c:pt idx="1457">
                  <c:v>52.2593539370069</c:v>
                </c:pt>
                <c:pt idx="1458">
                  <c:v>52.262127910770097</c:v>
                </c:pt>
                <c:pt idx="1459">
                  <c:v>52.2650189912762</c:v>
                </c:pt>
                <c:pt idx="1460">
                  <c:v>52.268032013991501</c:v>
                </c:pt>
                <c:pt idx="1461">
                  <c:v>52.2711720025478</c:v>
                </c:pt>
                <c:pt idx="1462">
                  <c:v>52.274444182546603</c:v>
                </c:pt>
                <c:pt idx="1463">
                  <c:v>52.277853989032501</c:v>
                </c:pt>
                <c:pt idx="1464">
                  <c:v>52.281407074143203</c:v>
                </c:pt>
                <c:pt idx="1465">
                  <c:v>52.285109310180701</c:v>
                </c:pt>
                <c:pt idx="1466">
                  <c:v>52.2889668069541</c:v>
                </c:pt>
                <c:pt idx="1467">
                  <c:v>52.292985910495197</c:v>
                </c:pt>
                <c:pt idx="1468">
                  <c:v>52.297173218499502</c:v>
                </c:pt>
                <c:pt idx="1469">
                  <c:v>52.301535588968697</c:v>
                </c:pt>
                <c:pt idx="1470">
                  <c:v>52.306080151534601</c:v>
                </c:pt>
                <c:pt idx="1471">
                  <c:v>52.310814308954001</c:v>
                </c:pt>
                <c:pt idx="1472">
                  <c:v>52.315745761382402</c:v>
                </c:pt>
                <c:pt idx="1473">
                  <c:v>52.320882503250502</c:v>
                </c:pt>
                <c:pt idx="1474">
                  <c:v>52.3262328378324</c:v>
                </c:pt>
                <c:pt idx="1475">
                  <c:v>52.331805402922598</c:v>
                </c:pt>
                <c:pt idx="1476">
                  <c:v>52.337609154767598</c:v>
                </c:pt>
                <c:pt idx="1477">
                  <c:v>52.3436534100858</c:v>
                </c:pt>
                <c:pt idx="1478">
                  <c:v>52.349947832743098</c:v>
                </c:pt>
                <c:pt idx="1479">
                  <c:v>52.356502471642301</c:v>
                </c:pt>
                <c:pt idx="1480">
                  <c:v>52.363327750095799</c:v>
                </c:pt>
                <c:pt idx="1481">
                  <c:v>52.3704344935352</c:v>
                </c:pt>
                <c:pt idx="1482">
                  <c:v>52.377833946965801</c:v>
                </c:pt>
                <c:pt idx="1483">
                  <c:v>52.385537772665003</c:v>
                </c:pt>
                <c:pt idx="1484">
                  <c:v>52.393558082134099</c:v>
                </c:pt>
                <c:pt idx="1485">
                  <c:v>52.401907451708901</c:v>
                </c:pt>
                <c:pt idx="1486">
                  <c:v>52.410598917574703</c:v>
                </c:pt>
                <c:pt idx="1487">
                  <c:v>52.419646020974902</c:v>
                </c:pt>
                <c:pt idx="1488">
                  <c:v>52.429062803776503</c:v>
                </c:pt>
                <c:pt idx="1489">
                  <c:v>52.438863867557103</c:v>
                </c:pt>
                <c:pt idx="1490">
                  <c:v>52.449064280240897</c:v>
                </c:pt>
                <c:pt idx="1491">
                  <c:v>52.459679746026097</c:v>
                </c:pt>
                <c:pt idx="1492">
                  <c:v>52.470726556758997</c:v>
                </c:pt>
                <c:pt idx="1493">
                  <c:v>52.4822215073699</c:v>
                </c:pt>
                <c:pt idx="1494">
                  <c:v>52.494182128637</c:v>
                </c:pt>
                <c:pt idx="1495">
                  <c:v>52.506626574000599</c:v>
                </c:pt>
                <c:pt idx="1496">
                  <c:v>52.5195735974172</c:v>
                </c:pt>
                <c:pt idx="1497">
                  <c:v>52.533042695446497</c:v>
                </c:pt>
                <c:pt idx="1498">
                  <c:v>52.547054088738001</c:v>
                </c:pt>
                <c:pt idx="1499">
                  <c:v>52.561628667384603</c:v>
                </c:pt>
                <c:pt idx="1500">
                  <c:v>52.576788137605099</c:v>
                </c:pt>
                <c:pt idx="1501">
                  <c:v>52.592554968391298</c:v>
                </c:pt>
                <c:pt idx="1502">
                  <c:v>52.608952438623703</c:v>
                </c:pt>
                <c:pt idx="1503">
                  <c:v>52.626004650523001</c:v>
                </c:pt>
                <c:pt idx="1504">
                  <c:v>52.643736613809203</c:v>
                </c:pt>
                <c:pt idx="1505">
                  <c:v>52.662174118028702</c:v>
                </c:pt>
                <c:pt idx="1506">
                  <c:v>52.681343994913597</c:v>
                </c:pt>
                <c:pt idx="1507">
                  <c:v>52.701273955494401</c:v>
                </c:pt>
                <c:pt idx="1508">
                  <c:v>52.7219926749408</c:v>
                </c:pt>
                <c:pt idx="1509">
                  <c:v>52.743529917984098</c:v>
                </c:pt>
                <c:pt idx="1510">
                  <c:v>52.7659163693979</c:v>
                </c:pt>
                <c:pt idx="1511">
                  <c:v>52.789183870447303</c:v>
                </c:pt>
                <c:pt idx="1512">
                  <c:v>52.813365284588102</c:v>
                </c:pt>
                <c:pt idx="1513">
                  <c:v>52.838494739770098</c:v>
                </c:pt>
                <c:pt idx="1514">
                  <c:v>52.864607376735997</c:v>
                </c:pt>
                <c:pt idx="1515">
                  <c:v>52.891739631236803</c:v>
                </c:pt>
                <c:pt idx="1516">
                  <c:v>52.919929213125201</c:v>
                </c:pt>
                <c:pt idx="1517">
                  <c:v>52.949215002856</c:v>
                </c:pt>
                <c:pt idx="1518">
                  <c:v>52.979637222314501</c:v>
                </c:pt>
                <c:pt idx="1519">
                  <c:v>53.011237531523797</c:v>
                </c:pt>
                <c:pt idx="1520">
                  <c:v>53.044058883216898</c:v>
                </c:pt>
                <c:pt idx="1521">
                  <c:v>53.078145738825498</c:v>
                </c:pt>
                <c:pt idx="1522">
                  <c:v>53.113543919721799</c:v>
                </c:pt>
                <c:pt idx="1523">
                  <c:v>53.150300867472502</c:v>
                </c:pt>
                <c:pt idx="1524">
                  <c:v>53.188465535262502</c:v>
                </c:pt>
                <c:pt idx="1525">
                  <c:v>53.228088441894698</c:v>
                </c:pt>
                <c:pt idx="1526">
                  <c:v>53.269221811832502</c:v>
                </c:pt>
                <c:pt idx="1527">
                  <c:v>53.311919503972398</c:v>
                </c:pt>
                <c:pt idx="1528">
                  <c:v>53.356237108615801</c:v>
                </c:pt>
                <c:pt idx="1529">
                  <c:v>53.402232002837899</c:v>
                </c:pt>
                <c:pt idx="1530">
                  <c:v>53.449963405964397</c:v>
                </c:pt>
                <c:pt idx="1531">
                  <c:v>53.499492390681603</c:v>
                </c:pt>
                <c:pt idx="1532">
                  <c:v>53.550881892167297</c:v>
                </c:pt>
                <c:pt idx="1533">
                  <c:v>53.604196895158999</c:v>
                </c:pt>
                <c:pt idx="1534">
                  <c:v>53.659504399790301</c:v>
                </c:pt>
                <c:pt idx="1535">
                  <c:v>53.716873337662101</c:v>
                </c:pt>
                <c:pt idx="1536">
                  <c:v>53.7763749410665</c:v>
                </c:pt>
                <c:pt idx="1537">
                  <c:v>53.838082477293</c:v>
                </c:pt>
                <c:pt idx="1538">
                  <c:v>53.902071481127201</c:v>
                </c:pt>
                <c:pt idx="1539">
                  <c:v>53.968419759611002</c:v>
                </c:pt>
                <c:pt idx="1540">
                  <c:v>54.0372074881763</c:v>
                </c:pt>
                <c:pt idx="1541">
                  <c:v>54.108517117762602</c:v>
                </c:pt>
                <c:pt idx="1542">
                  <c:v>54.182433609202597</c:v>
                </c:pt>
                <c:pt idx="1543">
                  <c:v>54.259044385264197</c:v>
                </c:pt>
                <c:pt idx="1544">
                  <c:v>54.338439470643003</c:v>
                </c:pt>
                <c:pt idx="1545">
                  <c:v>54.420711342389801</c:v>
                </c:pt>
                <c:pt idx="1546">
                  <c:v>54.505955357417299</c:v>
                </c:pt>
                <c:pt idx="1547">
                  <c:v>54.5942693077698</c:v>
                </c:pt>
                <c:pt idx="1548">
                  <c:v>54.685753993534703</c:v>
                </c:pt>
                <c:pt idx="1549">
                  <c:v>54.780512967782698</c:v>
                </c:pt>
                <c:pt idx="1550">
                  <c:v>54.878652568502901</c:v>
                </c:pt>
                <c:pt idx="1551">
                  <c:v>54.9802821984552</c:v>
                </c:pt>
                <c:pt idx="1552">
                  <c:v>55.085514206812498</c:v>
                </c:pt>
                <c:pt idx="1553">
                  <c:v>55.194464016165803</c:v>
                </c:pt>
                <c:pt idx="1554">
                  <c:v>55.307250096651202</c:v>
                </c:pt>
                <c:pt idx="1555">
                  <c:v>55.423994190594598</c:v>
                </c:pt>
                <c:pt idx="1556">
                  <c:v>55.544821179911999</c:v>
                </c:pt>
                <c:pt idx="1557">
                  <c:v>55.669859357783999</c:v>
                </c:pt>
                <c:pt idx="1558">
                  <c:v>55.799240133633802</c:v>
                </c:pt>
                <c:pt idx="1559">
                  <c:v>55.933098557580898</c:v>
                </c:pt>
                <c:pt idx="1560">
                  <c:v>56.071573070563197</c:v>
                </c:pt>
                <c:pt idx="1561">
                  <c:v>56.2148054528679</c:v>
                </c:pt>
                <c:pt idx="1562">
                  <c:v>56.362941345259102</c:v>
                </c:pt>
                <c:pt idx="1563">
                  <c:v>56.516129773970903</c:v>
                </c:pt>
                <c:pt idx="1564">
                  <c:v>56.674523719339</c:v>
                </c:pt>
                <c:pt idx="1565">
                  <c:v>56.838279309260201</c:v>
                </c:pt>
                <c:pt idx="1566">
                  <c:v>57.007557497366001</c:v>
                </c:pt>
                <c:pt idx="1567">
                  <c:v>57.182521702655798</c:v>
                </c:pt>
                <c:pt idx="1568">
                  <c:v>57.363340550074199</c:v>
                </c:pt>
                <c:pt idx="1569">
                  <c:v>57.550186188867897</c:v>
                </c:pt>
                <c:pt idx="1570">
                  <c:v>57.743233653576603</c:v>
                </c:pt>
                <c:pt idx="1571">
                  <c:v>57.942664538956301</c:v>
                </c:pt>
                <c:pt idx="1572">
                  <c:v>58.148661503601602</c:v>
                </c:pt>
                <c:pt idx="1573">
                  <c:v>58.361414103507101</c:v>
                </c:pt>
                <c:pt idx="1574">
                  <c:v>58.581114348296701</c:v>
                </c:pt>
                <c:pt idx="1575">
                  <c:v>58.807958742983899</c:v>
                </c:pt>
                <c:pt idx="1576">
                  <c:v>59.042148161634998</c:v>
                </c:pt>
                <c:pt idx="1577">
                  <c:v>59.283888808725401</c:v>
                </c:pt>
                <c:pt idx="1578">
                  <c:v>59.5333898872763</c:v>
                </c:pt>
                <c:pt idx="1579">
                  <c:v>59.790866186744701</c:v>
                </c:pt>
                <c:pt idx="1580">
                  <c:v>60.056535179061498</c:v>
                </c:pt>
                <c:pt idx="1581">
                  <c:v>60.3306207018233</c:v>
                </c:pt>
                <c:pt idx="1582">
                  <c:v>60.613350035095699</c:v>
                </c:pt>
                <c:pt idx="1583">
                  <c:v>60.904955924135301</c:v>
                </c:pt>
                <c:pt idx="1584">
                  <c:v>61.205674732994403</c:v>
                </c:pt>
                <c:pt idx="1585">
                  <c:v>61.515747902224</c:v>
                </c:pt>
                <c:pt idx="1586">
                  <c:v>61.835421188508803</c:v>
                </c:pt>
                <c:pt idx="1587">
                  <c:v>62.164946109903099</c:v>
                </c:pt>
                <c:pt idx="1588">
                  <c:v>62.504577503019803</c:v>
                </c:pt>
                <c:pt idx="1589">
                  <c:v>62.854575503485499</c:v>
                </c:pt>
                <c:pt idx="1590">
                  <c:v>63.215205301168901</c:v>
                </c:pt>
                <c:pt idx="1591">
                  <c:v>63.586736884356696</c:v>
                </c:pt>
                <c:pt idx="1592">
                  <c:v>63.969444218847002</c:v>
                </c:pt>
                <c:pt idx="1593">
                  <c:v>64.363606635862695</c:v>
                </c:pt>
                <c:pt idx="1594">
                  <c:v>64.769508544385104</c:v>
                </c:pt>
                <c:pt idx="1595">
                  <c:v>65.187438578743397</c:v>
                </c:pt>
                <c:pt idx="1596">
                  <c:v>65.617690951552802</c:v>
                </c:pt>
                <c:pt idx="1597">
                  <c:v>66.060564025053296</c:v>
                </c:pt>
                <c:pt idx="1598">
                  <c:v>66.516361639028602</c:v>
                </c:pt>
                <c:pt idx="1599">
                  <c:v>66.985392212535004</c:v>
                </c:pt>
                <c:pt idx="1600">
                  <c:v>67.467968390056399</c:v>
                </c:pt>
                <c:pt idx="1601">
                  <c:v>67.964409427765503</c:v>
                </c:pt>
                <c:pt idx="1602">
                  <c:v>68.475036957798395</c:v>
                </c:pt>
                <c:pt idx="1603">
                  <c:v>69.000180095291796</c:v>
                </c:pt>
                <c:pt idx="1604">
                  <c:v>69.540171181808404</c:v>
                </c:pt>
                <c:pt idx="1605">
                  <c:v>70.095347564776802</c:v>
                </c:pt>
                <c:pt idx="1606">
                  <c:v>70.666052253284207</c:v>
                </c:pt>
                <c:pt idx="1607">
                  <c:v>71.252632377362403</c:v>
                </c:pt>
                <c:pt idx="1608">
                  <c:v>71.855439820667101</c:v>
                </c:pt>
                <c:pt idx="1609">
                  <c:v>72.474831829122493</c:v>
                </c:pt>
                <c:pt idx="1610">
                  <c:v>73.111169977903302</c:v>
                </c:pt>
                <c:pt idx="1611">
                  <c:v>73.764821287546795</c:v>
                </c:pt>
                <c:pt idx="1612">
                  <c:v>74.436156092237297</c:v>
                </c:pt>
                <c:pt idx="1613">
                  <c:v>75.125551800011493</c:v>
                </c:pt>
                <c:pt idx="1614">
                  <c:v>75.833388055686996</c:v>
                </c:pt>
                <c:pt idx="1615">
                  <c:v>76.560050989863797</c:v>
                </c:pt>
                <c:pt idx="1616">
                  <c:v>77.305930500387106</c:v>
                </c:pt>
                <c:pt idx="1617">
                  <c:v>78.071421779780295</c:v>
                </c:pt>
                <c:pt idx="1618">
                  <c:v>78.856924171675004</c:v>
                </c:pt>
                <c:pt idx="1619">
                  <c:v>79.662841599187004</c:v>
                </c:pt>
                <c:pt idx="1620">
                  <c:v>80.489582963730101</c:v>
                </c:pt>
                <c:pt idx="1621">
                  <c:v>81.337561996518403</c:v>
                </c:pt>
                <c:pt idx="1622">
                  <c:v>82.207195550113795</c:v>
                </c:pt>
                <c:pt idx="1623">
                  <c:v>83.098906011762907</c:v>
                </c:pt>
                <c:pt idx="1624">
                  <c:v>84.013121081242403</c:v>
                </c:pt>
                <c:pt idx="1625">
                  <c:v>84.950270997884502</c:v>
                </c:pt>
                <c:pt idx="1626">
                  <c:v>85.910791878299804</c:v>
                </c:pt>
                <c:pt idx="1627">
                  <c:v>86.895123414460599</c:v>
                </c:pt>
                <c:pt idx="1628">
                  <c:v>87.903710110795501</c:v>
                </c:pt>
                <c:pt idx="1629">
                  <c:v>88.937000474929206</c:v>
                </c:pt>
                <c:pt idx="1630">
                  <c:v>89.9954476897977</c:v>
                </c:pt>
                <c:pt idx="1631">
                  <c:v>91.079508278454099</c:v>
                </c:pt>
                <c:pt idx="1632">
                  <c:v>92.189644686864895</c:v>
                </c:pt>
                <c:pt idx="1633">
                  <c:v>93.326321940465405</c:v>
                </c:pt>
                <c:pt idx="1634">
                  <c:v>94.490009686645095</c:v>
                </c:pt>
                <c:pt idx="1635">
                  <c:v>95.681182224518295</c:v>
                </c:pt>
                <c:pt idx="1636">
                  <c:v>96.900317556146803</c:v>
                </c:pt>
                <c:pt idx="1637">
                  <c:v>98.147897861127205</c:v>
                </c:pt>
                <c:pt idx="1638">
                  <c:v>99.424408988305998</c:v>
                </c:pt>
                <c:pt idx="1639">
                  <c:v>100.730340869377</c:v>
                </c:pt>
                <c:pt idx="1640">
                  <c:v>102.066188809054</c:v>
                </c:pt>
                <c:pt idx="1641">
                  <c:v>103.432450108598</c:v>
                </c:pt>
                <c:pt idx="1642">
                  <c:v>104.82962535180999</c:v>
                </c:pt>
                <c:pt idx="1643">
                  <c:v>106.258226824502</c:v>
                </c:pt>
                <c:pt idx="1644">
                  <c:v>107.718758761366</c:v>
                </c:pt>
                <c:pt idx="1645">
                  <c:v>109.211731777439</c:v>
                </c:pt>
                <c:pt idx="1646">
                  <c:v>110.737674846319</c:v>
                </c:pt>
                <c:pt idx="1647">
                  <c:v>112.29709858801</c:v>
                </c:pt>
                <c:pt idx="1648">
                  <c:v>113.89053396865501</c:v>
                </c:pt>
                <c:pt idx="1649">
                  <c:v>115.51850892284899</c:v>
                </c:pt>
                <c:pt idx="1650">
                  <c:v>117.181555909964</c:v>
                </c:pt>
                <c:pt idx="1651">
                  <c:v>118.88021483882601</c:v>
                </c:pt>
                <c:pt idx="1652">
                  <c:v>120.615019052658</c:v>
                </c:pt>
                <c:pt idx="1653">
                  <c:v>122.38652350745301</c:v>
                </c:pt>
                <c:pt idx="1654">
                  <c:v>124.1952697384</c:v>
                </c:pt>
                <c:pt idx="1655">
                  <c:v>126.041809696008</c:v>
                </c:pt>
                <c:pt idx="1656">
                  <c:v>127.926695976568</c:v>
                </c:pt>
                <c:pt idx="1657">
                  <c:v>129.850496534196</c:v>
                </c:pt>
                <c:pt idx="1658">
                  <c:v>131.81376891446101</c:v>
                </c:pt>
                <c:pt idx="1659">
                  <c:v>133.817082968606</c:v>
                </c:pt>
                <c:pt idx="1660">
                  <c:v>135.86100728151101</c:v>
                </c:pt>
                <c:pt idx="1661">
                  <c:v>137.946111715933</c:v>
                </c:pt>
                <c:pt idx="1662">
                  <c:v>140.07298500597099</c:v>
                </c:pt>
                <c:pt idx="1663">
                  <c:v>142.242198478196</c:v>
                </c:pt>
                <c:pt idx="1664">
                  <c:v>144.45434278328</c:v>
                </c:pt>
                <c:pt idx="1665">
                  <c:v>146.71000699029699</c:v>
                </c:pt>
                <c:pt idx="1666">
                  <c:v>149.00978446658499</c:v>
                </c:pt>
                <c:pt idx="1667">
                  <c:v>151.35427112306201</c:v>
                </c:pt>
                <c:pt idx="1668">
                  <c:v>153.74407087265601</c:v>
                </c:pt>
                <c:pt idx="1669">
                  <c:v>156.179779460384</c:v>
                </c:pt>
                <c:pt idx="1670">
                  <c:v>158.66201477632899</c:v>
                </c:pt>
                <c:pt idx="1671">
                  <c:v>161.19138285752999</c:v>
                </c:pt>
                <c:pt idx="1672">
                  <c:v>163.76850079929301</c:v>
                </c:pt>
                <c:pt idx="1673">
                  <c:v>166.393991049606</c:v>
                </c:pt>
                <c:pt idx="1674">
                  <c:v>169.06847266303501</c:v>
                </c:pt>
                <c:pt idx="1675">
                  <c:v>171.79257624560901</c:v>
                </c:pt>
                <c:pt idx="1676">
                  <c:v>174.566931674833</c:v>
                </c:pt>
                <c:pt idx="1677">
                  <c:v>177.39217597972299</c:v>
                </c:pt>
                <c:pt idx="1678">
                  <c:v>180.26894145752499</c:v>
                </c:pt>
                <c:pt idx="1679">
                  <c:v>183.197879278096</c:v>
                </c:pt>
                <c:pt idx="1680">
                  <c:v>186.179631468835</c:v>
                </c:pt>
                <c:pt idx="1681">
                  <c:v>189.214851018839</c:v>
                </c:pt>
                <c:pt idx="1682">
                  <c:v>192.30419310754701</c:v>
                </c:pt>
                <c:pt idx="1683">
                  <c:v>195.44831289639501</c:v>
                </c:pt>
                <c:pt idx="1684">
                  <c:v>198.64787530026601</c:v>
                </c:pt>
                <c:pt idx="1685">
                  <c:v>201.903546378578</c:v>
                </c:pt>
                <c:pt idx="1686">
                  <c:v>205.215993967809</c:v>
                </c:pt>
                <c:pt idx="1687">
                  <c:v>208.585899643912</c:v>
                </c:pt>
                <c:pt idx="1688">
                  <c:v>212.013935823927</c:v>
                </c:pt>
                <c:pt idx="1689">
                  <c:v>215.50078911254599</c:v>
                </c:pt>
                <c:pt idx="1690">
                  <c:v>219.047140541716</c:v>
                </c:pt>
                <c:pt idx="1691">
                  <c:v>222.65368797259001</c:v>
                </c:pt>
                <c:pt idx="1692">
                  <c:v>226.32112112621601</c:v>
                </c:pt>
                <c:pt idx="1693">
                  <c:v>230.05014078143299</c:v>
                </c:pt>
                <c:pt idx="1694">
                  <c:v>233.84145030662401</c:v>
                </c:pt>
                <c:pt idx="1695">
                  <c:v>237.695755483277</c:v>
                </c:pt>
                <c:pt idx="1696">
                  <c:v>241.61376680460299</c:v>
                </c:pt>
                <c:pt idx="1697">
                  <c:v>245.596198999291</c:v>
                </c:pt>
                <c:pt idx="1698">
                  <c:v>249.643775449157</c:v>
                </c:pt>
                <c:pt idx="1699">
                  <c:v>253.757215073174</c:v>
                </c:pt>
                <c:pt idx="1700">
                  <c:v>257.93724424423402</c:v>
                </c:pt>
                <c:pt idx="1701">
                  <c:v>262.18459816596197</c:v>
                </c:pt>
                <c:pt idx="1702">
                  <c:v>266.50000798097699</c:v>
                </c:pt>
                <c:pt idx="1703">
                  <c:v>270.884216535429</c:v>
                </c:pt>
                <c:pt idx="1704">
                  <c:v>275.33796544215397</c:v>
                </c:pt>
                <c:pt idx="1705">
                  <c:v>279.86200329681799</c:v>
                </c:pt>
                <c:pt idx="1706">
                  <c:v>284.45707762981101</c:v>
                </c:pt>
                <c:pt idx="1707">
                  <c:v>289.12394487073499</c:v>
                </c:pt>
                <c:pt idx="1708">
                  <c:v>293.863366474928</c:v>
                </c:pt>
                <c:pt idx="1709">
                  <c:v>298.676103135782</c:v>
                </c:pt>
                <c:pt idx="1710">
                  <c:v>303.56292190856402</c:v>
                </c:pt>
                <c:pt idx="1711">
                  <c:v>308.52459438943498</c:v>
                </c:pt>
                <c:pt idx="1712">
                  <c:v>313.56189087325299</c:v>
                </c:pt>
                <c:pt idx="1713">
                  <c:v>318.67559288254199</c:v>
                </c:pt>
                <c:pt idx="1714">
                  <c:v>323.86648087295902</c:v>
                </c:pt>
                <c:pt idx="1715">
                  <c:v>329.13534032795599</c:v>
                </c:pt>
                <c:pt idx="1716">
                  <c:v>334.48295956510998</c:v>
                </c:pt>
                <c:pt idx="1717">
                  <c:v>339.91012948864397</c:v>
                </c:pt>
                <c:pt idx="1718">
                  <c:v>345.41764323917198</c:v>
                </c:pt>
                <c:pt idx="1719">
                  <c:v>351.00631582598902</c:v>
                </c:pt>
                <c:pt idx="1720">
                  <c:v>356.676931742882</c:v>
                </c:pt>
                <c:pt idx="1721">
                  <c:v>362.43029451162801</c:v>
                </c:pt>
                <c:pt idx="1722">
                  <c:v>368.26722114222201</c:v>
                </c:pt>
                <c:pt idx="1723">
                  <c:v>374.18851973263202</c:v>
                </c:pt>
                <c:pt idx="1724">
                  <c:v>380.195019647668</c:v>
                </c:pt>
                <c:pt idx="1725">
                  <c:v>386.28751562203598</c:v>
                </c:pt>
                <c:pt idx="1726">
                  <c:v>392.46683149204802</c:v>
                </c:pt>
                <c:pt idx="1727">
                  <c:v>398.73381349006701</c:v>
                </c:pt>
                <c:pt idx="1728">
                  <c:v>405.08926042819598</c:v>
                </c:pt>
                <c:pt idx="1729">
                  <c:v>411.53401641657001</c:v>
                </c:pt>
                <c:pt idx="1730">
                  <c:v>418.06890114771898</c:v>
                </c:pt>
                <c:pt idx="1731">
                  <c:v>424.69475235560799</c:v>
                </c:pt>
                <c:pt idx="1732">
                  <c:v>431.41241952006698</c:v>
                </c:pt>
                <c:pt idx="1733">
                  <c:v>438.22271399775099</c:v>
                </c:pt>
                <c:pt idx="1734">
                  <c:v>445.126479043872</c:v>
                </c:pt>
                <c:pt idx="1735">
                  <c:v>452.12456800367602</c:v>
                </c:pt>
                <c:pt idx="1736">
                  <c:v>459.21782431078998</c:v>
                </c:pt>
                <c:pt idx="1737">
                  <c:v>466.40707694526702</c:v>
                </c:pt>
                <c:pt idx="1738">
                  <c:v>473.69319021079599</c:v>
                </c:pt>
                <c:pt idx="1739">
                  <c:v>481.07698902056097</c:v>
                </c:pt>
                <c:pt idx="1740">
                  <c:v>488.55933485991801</c:v>
                </c:pt>
                <c:pt idx="1741">
                  <c:v>496.14106580491801</c:v>
                </c:pt>
                <c:pt idx="1742">
                  <c:v>503.82305582129601</c:v>
                </c:pt>
                <c:pt idx="1743">
                  <c:v>511.606119026062</c:v>
                </c:pt>
                <c:pt idx="1744">
                  <c:v>519.49113080274901</c:v>
                </c:pt>
                <c:pt idx="1745">
                  <c:v>527.478932697662</c:v>
                </c:pt>
                <c:pt idx="1746">
                  <c:v>535.57037628636203</c:v>
                </c:pt>
                <c:pt idx="1747">
                  <c:v>543.76630453080099</c:v>
                </c:pt>
                <c:pt idx="1748">
                  <c:v>552.06758042603894</c:v>
                </c:pt>
                <c:pt idx="1749">
                  <c:v>560.47505647486503</c:v>
                </c:pt>
                <c:pt idx="1750">
                  <c:v>568.98955799742998</c:v>
                </c:pt>
                <c:pt idx="1751">
                  <c:v>577.61195470470102</c:v>
                </c:pt>
                <c:pt idx="1752">
                  <c:v>586.34308634203705</c:v>
                </c:pt>
                <c:pt idx="1753">
                  <c:v>595.18380025617796</c:v>
                </c:pt>
                <c:pt idx="1754">
                  <c:v>604.13494384585601</c:v>
                </c:pt>
                <c:pt idx="1755">
                  <c:v>613.19734741866205</c:v>
                </c:pt>
                <c:pt idx="1756">
                  <c:v>622.371858277412</c:v>
                </c:pt>
                <c:pt idx="1757">
                  <c:v>631.65931252543999</c:v>
                </c:pt>
                <c:pt idx="1758">
                  <c:v>641.06055745505705</c:v>
                </c:pt>
                <c:pt idx="1759">
                  <c:v>650.57641485925706</c:v>
                </c:pt>
                <c:pt idx="1760">
                  <c:v>660.20771270565103</c:v>
                </c:pt>
                <c:pt idx="1761">
                  <c:v>669.95528605985805</c:v>
                </c:pt>
                <c:pt idx="1762">
                  <c:v>679.819950826933</c:v>
                </c:pt>
                <c:pt idx="1763">
                  <c:v>689.80254140302202</c:v>
                </c:pt>
                <c:pt idx="1764">
                  <c:v>699.90386659237004</c:v>
                </c:pt>
                <c:pt idx="1765">
                  <c:v>710.12472911923396</c:v>
                </c:pt>
                <c:pt idx="1766">
                  <c:v>720.46595952524501</c:v>
                </c:pt>
                <c:pt idx="1767">
                  <c:v>730.92834008020998</c:v>
                </c:pt>
                <c:pt idx="1768">
                  <c:v>741.512688741278</c:v>
                </c:pt>
                <c:pt idx="1769">
                  <c:v>752.219784488973</c:v>
                </c:pt>
                <c:pt idx="1770">
                  <c:v>763.05042390192295</c:v>
                </c:pt>
                <c:pt idx="1771">
                  <c:v>774.00539563453003</c:v>
                </c:pt>
                <c:pt idx="1772">
                  <c:v>785.08546474115803</c:v>
                </c:pt>
                <c:pt idx="1773">
                  <c:v>796.29140962006704</c:v>
                </c:pt>
                <c:pt idx="1774">
                  <c:v>807.62399014751202</c:v>
                </c:pt>
                <c:pt idx="1775">
                  <c:v>819.083975275748</c:v>
                </c:pt>
                <c:pt idx="1776">
                  <c:v>830.67211207426703</c:v>
                </c:pt>
                <c:pt idx="1777">
                  <c:v>842.38914531671105</c:v>
                </c:pt>
                <c:pt idx="1778">
                  <c:v>854.23580805915606</c:v>
                </c:pt>
                <c:pt idx="1779">
                  <c:v>866.21283907903796</c:v>
                </c:pt>
                <c:pt idx="1780">
                  <c:v>878.320953230942</c:v>
                </c:pt>
                <c:pt idx="1781">
                  <c:v>890.56086507042198</c:v>
                </c:pt>
                <c:pt idx="1782">
                  <c:v>902.93327875919601</c:v>
                </c:pt>
                <c:pt idx="1783">
                  <c:v>915.438896923475</c:v>
                </c:pt>
                <c:pt idx="1784">
                  <c:v>928.07839852869995</c:v>
                </c:pt>
                <c:pt idx="1785">
                  <c:v>940.85247134279996</c:v>
                </c:pt>
                <c:pt idx="1786">
                  <c:v>953.76177762681596</c:v>
                </c:pt>
                <c:pt idx="1787">
                  <c:v>966.80697937226398</c:v>
                </c:pt>
                <c:pt idx="1788">
                  <c:v>979.98872194923297</c:v>
                </c:pt>
                <c:pt idx="1789">
                  <c:v>993.30764621343201</c:v>
                </c:pt>
                <c:pt idx="1790">
                  <c:v>1006.76438307641</c:v>
                </c:pt>
                <c:pt idx="1791">
                  <c:v>1020.35954316654</c:v>
                </c:pt>
                <c:pt idx="1792">
                  <c:v>1034.0937429344799</c:v>
                </c:pt>
                <c:pt idx="1793">
                  <c:v>1047.96756267106</c:v>
                </c:pt>
                <c:pt idx="1794">
                  <c:v>1061.98160181664</c:v>
                </c:pt>
                <c:pt idx="1795">
                  <c:v>1076.13642223991</c:v>
                </c:pt>
                <c:pt idx="1796">
                  <c:v>1090.4326056432501</c:v>
                </c:pt>
                <c:pt idx="1797">
                  <c:v>1104.8706291486601</c:v>
                </c:pt>
                <c:pt idx="1798">
                  <c:v>1119.4511204308501</c:v>
                </c:pt>
                <c:pt idx="1799">
                  <c:v>1134.1745389996099</c:v>
                </c:pt>
                <c:pt idx="1800">
                  <c:v>1149.0413966972901</c:v>
                </c:pt>
                <c:pt idx="1801">
                  <c:v>1164.0522401599501</c:v>
                </c:pt>
                <c:pt idx="1802">
                  <c:v>1179.2074681833201</c:v>
                </c:pt>
                <c:pt idx="1803">
                  <c:v>1194.5076596505801</c:v>
                </c:pt>
                <c:pt idx="1804">
                  <c:v>1209.95314332573</c:v>
                </c:pt>
                <c:pt idx="1805">
                  <c:v>1225.5444400470799</c:v>
                </c:pt>
                <c:pt idx="1806">
                  <c:v>1241.28196219151</c:v>
                </c:pt>
                <c:pt idx="1807">
                  <c:v>1257.16612366444</c:v>
                </c:pt>
                <c:pt idx="1808">
                  <c:v>1273.1972895214101</c:v>
                </c:pt>
                <c:pt idx="1809">
                  <c:v>1289.3758754662599</c:v>
                </c:pt>
                <c:pt idx="1810">
                  <c:v>1305.7022231503199</c:v>
                </c:pt>
                <c:pt idx="1811">
                  <c:v>1322.1767320666199</c:v>
                </c:pt>
                <c:pt idx="1812">
                  <c:v>1338.7996703891599</c:v>
                </c:pt>
                <c:pt idx="1813">
                  <c:v>1355.5713731762501</c:v>
                </c:pt>
                <c:pt idx="1814">
                  <c:v>1372.4921565570501</c:v>
                </c:pt>
                <c:pt idx="1815">
                  <c:v>1389.5623370528899</c:v>
                </c:pt>
                <c:pt idx="1816">
                  <c:v>1406.7821547148701</c:v>
                </c:pt>
                <c:pt idx="1817">
                  <c:v>1424.15182732669</c:v>
                </c:pt>
                <c:pt idx="1818">
                  <c:v>1441.6716873495</c:v>
                </c:pt>
                <c:pt idx="1819">
                  <c:v>1459.3418630523399</c:v>
                </c:pt>
                <c:pt idx="1820">
                  <c:v>1477.1626277489299</c:v>
                </c:pt>
                <c:pt idx="1821">
                  <c:v>1495.13411789615</c:v>
                </c:pt>
                <c:pt idx="1822">
                  <c:v>1513.2565238126399</c:v>
                </c:pt>
                <c:pt idx="1823">
                  <c:v>1531.53001523067</c:v>
                </c:pt>
                <c:pt idx="1824">
                  <c:v>1549.9547279287799</c:v>
                </c:pt>
                <c:pt idx="1825">
                  <c:v>1568.5307773741699</c:v>
                </c:pt>
                <c:pt idx="1826">
                  <c:v>1587.2582452015899</c:v>
                </c:pt>
                <c:pt idx="1827">
                  <c:v>1606.1372162190301</c:v>
                </c:pt>
                <c:pt idx="1828">
                  <c:v>1625.16778628425</c:v>
                </c:pt>
                <c:pt idx="1829">
                  <c:v>1644.3499979936801</c:v>
                </c:pt>
                <c:pt idx="1830">
                  <c:v>1663.6838761875099</c:v>
                </c:pt>
                <c:pt idx="1831">
                  <c:v>1683.1694586737101</c:v>
                </c:pt>
                <c:pt idx="1832">
                  <c:v>1702.8066903492199</c:v>
                </c:pt>
                <c:pt idx="1833">
                  <c:v>1722.5955890952901</c:v>
                </c:pt>
                <c:pt idx="1834">
                  <c:v>1742.53611606959</c:v>
                </c:pt>
                <c:pt idx="1835">
                  <c:v>1762.6282062329799</c:v>
                </c:pt>
                <c:pt idx="1836">
                  <c:v>1782.8717947114101</c:v>
                </c:pt>
                <c:pt idx="1837">
                  <c:v>1803.2667801760399</c:v>
                </c:pt>
                <c:pt idx="1838">
                  <c:v>1823.8130695969301</c:v>
                </c:pt>
                <c:pt idx="1839">
                  <c:v>1844.51052253736</c:v>
                </c:pt>
                <c:pt idx="1840">
                  <c:v>1865.3589759333499</c:v>
                </c:pt>
                <c:pt idx="1841">
                  <c:v>1886.3583013666901</c:v>
                </c:pt>
                <c:pt idx="1842">
                  <c:v>1907.5083134034101</c:v>
                </c:pt>
                <c:pt idx="1843">
                  <c:v>1928.80880987608</c:v>
                </c:pt>
                <c:pt idx="1844">
                  <c:v>1950.2595729550901</c:v>
                </c:pt>
                <c:pt idx="1845">
                  <c:v>1971.8603696216101</c:v>
                </c:pt>
                <c:pt idx="1846">
                  <c:v>1993.6109676793501</c:v>
                </c:pt>
                <c:pt idx="1847">
                  <c:v>2015.51108630459</c:v>
                </c:pt>
                <c:pt idx="1848">
                  <c:v>2037.5604448112899</c:v>
                </c:pt>
                <c:pt idx="1849">
                  <c:v>2059.7587445686099</c:v>
                </c:pt>
                <c:pt idx="1850">
                  <c:v>2082.10566744876</c:v>
                </c:pt>
                <c:pt idx="1851">
                  <c:v>2104.6008883497898</c:v>
                </c:pt>
                <c:pt idx="1852">
                  <c:v>2127.2440575785299</c:v>
                </c:pt>
                <c:pt idx="1853">
                  <c:v>2150.0347851206402</c:v>
                </c:pt>
                <c:pt idx="1854">
                  <c:v>2172.9727201201199</c:v>
                </c:pt>
                <c:pt idx="1855">
                  <c:v>2196.0574495619799</c:v>
                </c:pt>
                <c:pt idx="1856">
                  <c:v>2219.2885501987798</c:v>
                </c:pt>
                <c:pt idx="1857">
                  <c:v>2242.6656082722202</c:v>
                </c:pt>
                <c:pt idx="1858">
                  <c:v>2266.1881630642501</c:v>
                </c:pt>
                <c:pt idx="1859">
                  <c:v>2289.85577630026</c:v>
                </c:pt>
                <c:pt idx="1860">
                  <c:v>2313.6679409800299</c:v>
                </c:pt>
                <c:pt idx="1861">
                  <c:v>2337.6241832436099</c:v>
                </c:pt>
                <c:pt idx="1862">
                  <c:v>2361.72400623363</c:v>
                </c:pt>
                <c:pt idx="1863">
                  <c:v>2385.9668625649701</c:v>
                </c:pt>
                <c:pt idx="1864">
                  <c:v>2410.3522355751002</c:v>
                </c:pt>
                <c:pt idx="1865">
                  <c:v>2434.87957520999</c:v>
                </c:pt>
                <c:pt idx="1866">
                  <c:v>2459.54830236424</c:v>
                </c:pt>
                <c:pt idx="1867">
                  <c:v>2484.3578612504102</c:v>
                </c:pt>
                <c:pt idx="1868">
                  <c:v>2509.3076396065699</c:v>
                </c:pt>
                <c:pt idx="1869">
                  <c:v>2534.3970488382502</c:v>
                </c:pt>
                <c:pt idx="1870">
                  <c:v>2559.6254741060602</c:v>
                </c:pt>
                <c:pt idx="1871">
                  <c:v>2584.9922663253001</c:v>
                </c:pt>
                <c:pt idx="1872">
                  <c:v>2610.4968043272102</c:v>
                </c:pt>
                <c:pt idx="1873">
                  <c:v>2636.1384207292499</c:v>
                </c:pt>
                <c:pt idx="1874">
                  <c:v>2661.9164780955098</c:v>
                </c:pt>
                <c:pt idx="1875">
                  <c:v>2687.8302484503001</c:v>
                </c:pt>
                <c:pt idx="1876">
                  <c:v>2713.8790296196098</c:v>
                </c:pt>
                <c:pt idx="1877">
                  <c:v>2740.0621450581002</c:v>
                </c:pt>
                <c:pt idx="1878">
                  <c:v>2766.3789952174402</c:v>
                </c:pt>
                <c:pt idx="1879">
                  <c:v>2792.8286624663801</c:v>
                </c:pt>
                <c:pt idx="1880">
                  <c:v>2819.4104985353501</c:v>
                </c:pt>
                <c:pt idx="1881">
                  <c:v>2846.12386366586</c:v>
                </c:pt>
                <c:pt idx="1882">
                  <c:v>2872.9678333576198</c:v>
                </c:pt>
                <c:pt idx="1883">
                  <c:v>2899.9417407234901</c:v>
                </c:pt>
                <c:pt idx="1884">
                  <c:v>2927.0448027422899</c:v>
                </c:pt>
                <c:pt idx="1885">
                  <c:v>2954.2761760316498</c:v>
                </c:pt>
                <c:pt idx="1886">
                  <c:v>2981.6351886422799</c:v>
                </c:pt>
                <c:pt idx="1887">
                  <c:v>3009.12093963496</c:v>
                </c:pt>
                <c:pt idx="1888">
                  <c:v>3036.7327137083098</c:v>
                </c:pt>
                <c:pt idx="1889">
                  <c:v>3064.46959674763</c:v>
                </c:pt>
                <c:pt idx="1890">
                  <c:v>3092.33086669983</c:v>
                </c:pt>
                <c:pt idx="1891">
                  <c:v>3120.3156249764002</c:v>
                </c:pt>
                <c:pt idx="1892">
                  <c:v>3148.4230599458701</c:v>
                </c:pt>
                <c:pt idx="1893">
                  <c:v>3176.6523125305098</c:v>
                </c:pt>
                <c:pt idx="1894">
                  <c:v>3205.0025607326402</c:v>
                </c:pt>
                <c:pt idx="1895">
                  <c:v>3233.47294491196</c:v>
                </c:pt>
                <c:pt idx="1896">
                  <c:v>3262.06259844837</c:v>
                </c:pt>
                <c:pt idx="1897">
                  <c:v>3290.7706734793401</c:v>
                </c:pt>
                <c:pt idx="1898">
                  <c:v>3319.5962718701599</c:v>
                </c:pt>
                <c:pt idx="1899">
                  <c:v>3348.5385178720799</c:v>
                </c:pt>
                <c:pt idx="1900">
                  <c:v>3377.5965766730501</c:v>
                </c:pt>
                <c:pt idx="1901">
                  <c:v>3406.7695439238901</c:v>
                </c:pt>
                <c:pt idx="1902">
                  <c:v>3436.0565139816999</c:v>
                </c:pt>
                <c:pt idx="1903">
                  <c:v>3465.4565980706898</c:v>
                </c:pt>
                <c:pt idx="1904">
                  <c:v>3494.9689003870699</c:v>
                </c:pt>
                <c:pt idx="1905">
                  <c:v>3524.5925347325101</c:v>
                </c:pt>
                <c:pt idx="1906">
                  <c:v>3554.3266380126602</c:v>
                </c:pt>
                <c:pt idx="1907">
                  <c:v>3584.1702379803201</c:v>
                </c:pt>
                <c:pt idx="1908">
                  <c:v>3614.1224538773399</c:v>
                </c:pt>
                <c:pt idx="1909">
                  <c:v>3644.1823951634901</c:v>
                </c:pt>
                <c:pt idx="1910">
                  <c:v>3674.3491074439198</c:v>
                </c:pt>
                <c:pt idx="1911">
                  <c:v>3704.6217514666901</c:v>
                </c:pt>
                <c:pt idx="1912">
                  <c:v>3734.9993469013898</c:v>
                </c:pt>
                <c:pt idx="1913">
                  <c:v>3765.48104256957</c:v>
                </c:pt>
                <c:pt idx="1914">
                  <c:v>3796.0658697086101</c:v>
                </c:pt>
                <c:pt idx="1915">
                  <c:v>3826.7529371169899</c:v>
                </c:pt>
                <c:pt idx="1916">
                  <c:v>3857.5413144143399</c:v>
                </c:pt>
                <c:pt idx="1917">
                  <c:v>3888.4301243258501</c:v>
                </c:pt>
                <c:pt idx="1918">
                  <c:v>3919.4184331325901</c:v>
                </c:pt>
                <c:pt idx="1919">
                  <c:v>3950.5052873046202</c:v>
                </c:pt>
                <c:pt idx="1920">
                  <c:v>3981.6898203215101</c:v>
                </c:pt>
                <c:pt idx="1921">
                  <c:v>4012.9711201574401</c:v>
                </c:pt>
                <c:pt idx="1922">
                  <c:v>4044.3482602873</c:v>
                </c:pt>
                <c:pt idx="1923">
                  <c:v>4075.8203022336402</c:v>
                </c:pt>
                <c:pt idx="1924">
                  <c:v>4107.3863882805499</c:v>
                </c:pt>
                <c:pt idx="1925">
                  <c:v>4139.0455751811296</c:v>
                </c:pt>
                <c:pt idx="1926">
                  <c:v>4170.7969732560596</c:v>
                </c:pt>
                <c:pt idx="1927">
                  <c:v>4202.6396746130204</c:v>
                </c:pt>
                <c:pt idx="1928">
                  <c:v>4234.5727938005502</c:v>
                </c:pt>
                <c:pt idx="1929">
                  <c:v>4266.5953821535804</c:v>
                </c:pt>
                <c:pt idx="1930">
                  <c:v>4298.7066066748803</c:v>
                </c:pt>
                <c:pt idx="1931">
                  <c:v>4330.9055233936897</c:v>
                </c:pt>
                <c:pt idx="1932">
                  <c:v>4363.1912703421804</c:v>
                </c:pt>
                <c:pt idx="1933">
                  <c:v>4395.5629445016002</c:v>
                </c:pt>
                <c:pt idx="1934">
                  <c:v>4428.0196880780104</c:v>
                </c:pt>
                <c:pt idx="1935">
                  <c:v>4460.5605747415202</c:v>
                </c:pt>
                <c:pt idx="1936">
                  <c:v>4493.1847598017102</c:v>
                </c:pt>
                <c:pt idx="1937">
                  <c:v>4525.89136615184</c:v>
                </c:pt>
                <c:pt idx="1938">
                  <c:v>4558.6795116998901</c:v>
                </c:pt>
                <c:pt idx="1939">
                  <c:v>4591.5483320632502</c:v>
                </c:pt>
                <c:pt idx="1940">
                  <c:v>4624.4969842476203</c:v>
                </c:pt>
                <c:pt idx="1941">
                  <c:v>4657.5245914993702</c:v>
                </c:pt>
                <c:pt idx="1942">
                  <c:v>4690.6302939205698</c:v>
                </c:pt>
                <c:pt idx="1943">
                  <c:v>4723.8132634191597</c:v>
                </c:pt>
                <c:pt idx="1944">
                  <c:v>4757.0726493357297</c:v>
                </c:pt>
                <c:pt idx="1945">
                  <c:v>4790.4075961726203</c:v>
                </c:pt>
                <c:pt idx="1946">
                  <c:v>4823.8172830273097</c:v>
                </c:pt>
                <c:pt idx="1947">
                  <c:v>4857.3008830191102</c:v>
                </c:pt>
                <c:pt idx="1948">
                  <c:v>4890.85755196027</c:v>
                </c:pt>
                <c:pt idx="1949">
                  <c:v>4924.4864873257302</c:v>
                </c:pt>
                <c:pt idx="1950">
                  <c:v>4958.1868092127697</c:v>
                </c:pt>
                <c:pt idx="1951">
                  <c:v>4991.9578407130602</c:v>
                </c:pt>
                <c:pt idx="1952">
                  <c:v>5025.7986965848104</c:v>
                </c:pt>
                <c:pt idx="1953">
                  <c:v>5059.7085750300403</c:v>
                </c:pt>
                <c:pt idx="1954">
                  <c:v>5093.6866325846104</c:v>
                </c:pt>
                <c:pt idx="1955">
                  <c:v>5127.7322579010197</c:v>
                </c:pt>
                <c:pt idx="1956">
                  <c:v>5161.8444476302702</c:v>
                </c:pt>
                <c:pt idx="1957">
                  <c:v>5196.0224795697104</c:v>
                </c:pt>
                <c:pt idx="1958">
                  <c:v>5230.2656721665899</c:v>
                </c:pt>
                <c:pt idx="1959">
                  <c:v>5264.5732670247799</c:v>
                </c:pt>
                <c:pt idx="1960">
                  <c:v>5298.9443296774098</c:v>
                </c:pt>
                <c:pt idx="1961">
                  <c:v>5333.3783260303298</c:v>
                </c:pt>
                <c:pt idx="1962">
                  <c:v>5367.8743229745396</c:v>
                </c:pt>
                <c:pt idx="1963">
                  <c:v>5402.4316404191104</c:v>
                </c:pt>
                <c:pt idx="1964">
                  <c:v>5437.0496416563801</c:v>
                </c:pt>
                <c:pt idx="1965">
                  <c:v>5471.72740769758</c:v>
                </c:pt>
                <c:pt idx="1966">
                  <c:v>5506.4643236952597</c:v>
                </c:pt>
                <c:pt idx="1967">
                  <c:v>5541.2596654544504</c:v>
                </c:pt>
                <c:pt idx="1968">
                  <c:v>5576.1126566711</c:v>
                </c:pt>
                <c:pt idx="1969">
                  <c:v>5611.0227145803101</c:v>
                </c:pt>
                <c:pt idx="1970">
                  <c:v>5645.9889509255099</c:v>
                </c:pt>
                <c:pt idx="1971">
                  <c:v>5681.0108104463998</c:v>
                </c:pt>
                <c:pt idx="1972">
                  <c:v>5716.0875778547997</c:v>
                </c:pt>
                <c:pt idx="1973">
                  <c:v>5751.2185503606397</c:v>
                </c:pt>
                <c:pt idx="1974">
                  <c:v>5786.4030110928397</c:v>
                </c:pt>
                <c:pt idx="1975">
                  <c:v>5821.6403172059499</c:v>
                </c:pt>
                <c:pt idx="1976">
                  <c:v>5856.9297567675503</c:v>
                </c:pt>
                <c:pt idx="1977">
                  <c:v>5892.2707429211296</c:v>
                </c:pt>
                <c:pt idx="1978">
                  <c:v>5927.6625675307396</c:v>
                </c:pt>
                <c:pt idx="1979">
                  <c:v>5963.10459063901</c:v>
                </c:pt>
                <c:pt idx="1980">
                  <c:v>5998.5962060484799</c:v>
                </c:pt>
                <c:pt idx="1981">
                  <c:v>6034.1366706765002</c:v>
                </c:pt>
                <c:pt idx="1982">
                  <c:v>6069.72541674687</c:v>
                </c:pt>
                <c:pt idx="1983">
                  <c:v>6105.3618256271402</c:v>
                </c:pt>
                <c:pt idx="1984">
                  <c:v>6141.0452090110402</c:v>
                </c:pt>
                <c:pt idx="1985">
                  <c:v>6176.7750021149805</c:v>
                </c:pt>
                <c:pt idx="1986">
                  <c:v>6212.5505994537698</c:v>
                </c:pt>
                <c:pt idx="1987">
                  <c:v>6248.3713345895303</c:v>
                </c:pt>
                <c:pt idx="1988">
                  <c:v>6284.2366548687996</c:v>
                </c:pt>
                <c:pt idx="1989">
                  <c:v>6320.14593110037</c:v>
                </c:pt>
                <c:pt idx="1990">
                  <c:v>6356.0985871973198</c:v>
                </c:pt>
                <c:pt idx="1991">
                  <c:v>6392.0940320207601</c:v>
                </c:pt>
                <c:pt idx="1992">
                  <c:v>6428.1316698406499</c:v>
                </c:pt>
                <c:pt idx="1993">
                  <c:v>6464.2109417224201</c:v>
                </c:pt>
                <c:pt idx="1994">
                  <c:v>6500.3312299974295</c:v>
                </c:pt>
                <c:pt idx="1995">
                  <c:v>6536.4920289204902</c:v>
                </c:pt>
                <c:pt idx="1996">
                  <c:v>6572.6927507774199</c:v>
                </c:pt>
                <c:pt idx="1997">
                  <c:v>6608.9328296227804</c:v>
                </c:pt>
                <c:pt idx="1998">
                  <c:v>6645.2117212235498</c:v>
                </c:pt>
                <c:pt idx="1999">
                  <c:v>6681.5288460532101</c:v>
                </c:pt>
                <c:pt idx="2000">
                  <c:v>6717.8837041345296</c:v>
                </c:pt>
                <c:pt idx="2001">
                  <c:v>6754.2757322466996</c:v>
                </c:pt>
                <c:pt idx="2002">
                  <c:v>6790.7044147782899</c:v>
                </c:pt>
                <c:pt idx="2003">
                  <c:v>6827.1691761839402</c:v>
                </c:pt>
                <c:pt idx="2004">
                  <c:v>6863.66953277433</c:v>
                </c:pt>
                <c:pt idx="2005">
                  <c:v>6900.2049360901201</c:v>
                </c:pt>
                <c:pt idx="2006">
                  <c:v>6936.7748927495404</c:v>
                </c:pt>
                <c:pt idx="2007">
                  <c:v>6973.3788638713504</c:v>
                </c:pt>
                <c:pt idx="2008">
                  <c:v>7010.0163529726296</c:v>
                </c:pt>
                <c:pt idx="2009">
                  <c:v>7046.6868528038303</c:v>
                </c:pt>
                <c:pt idx="2010">
                  <c:v>7083.3898815133098</c:v>
                </c:pt>
                <c:pt idx="2011">
                  <c:v>7120.1248932356002</c:v>
                </c:pt>
                <c:pt idx="2012">
                  <c:v>7156.89145289522</c:v>
                </c:pt>
                <c:pt idx="2013">
                  <c:v>7193.6890075001502</c:v>
                </c:pt>
                <c:pt idx="2014">
                  <c:v>7230.51713003034</c:v>
                </c:pt>
                <c:pt idx="2015">
                  <c:v>7267.3752991255096</c:v>
                </c:pt>
                <c:pt idx="2016">
                  <c:v>7304.2630396172599</c:v>
                </c:pt>
                <c:pt idx="2017">
                  <c:v>7341.1799062577502</c:v>
                </c:pt>
                <c:pt idx="2018">
                  <c:v>7378.1253881338398</c:v>
                </c:pt>
                <c:pt idx="2019">
                  <c:v>7415.0990323983096</c:v>
                </c:pt>
                <c:pt idx="2020">
                  <c:v>7452.1003790759296</c:v>
                </c:pt>
                <c:pt idx="2021">
                  <c:v>7489.1289500307503</c:v>
                </c:pt>
                <c:pt idx="2022">
                  <c:v>7526.1843110650798</c:v>
                </c:pt>
                <c:pt idx="2023">
                  <c:v>7563.2659830719904</c:v>
                </c:pt>
                <c:pt idx="2024">
                  <c:v>7600.37351644713</c:v>
                </c:pt>
                <c:pt idx="2025">
                  <c:v>7637.5064733770696</c:v>
                </c:pt>
                <c:pt idx="2026">
                  <c:v>7674.6643864412699</c:v>
                </c:pt>
                <c:pt idx="2027">
                  <c:v>7711.84689751309</c:v>
                </c:pt>
                <c:pt idx="2028">
                  <c:v>7749.0534254347504</c:v>
                </c:pt>
                <c:pt idx="2029">
                  <c:v>7786.2835574989003</c:v>
                </c:pt>
                <c:pt idx="2030">
                  <c:v>7823.5368740719296</c:v>
                </c:pt>
                <c:pt idx="2031">
                  <c:v>7860.8130219618297</c:v>
                </c:pt>
                <c:pt idx="2032">
                  <c:v>7898.1115702278403</c:v>
                </c:pt>
                <c:pt idx="2033">
                  <c:v>7935.4319936464099</c:v>
                </c:pt>
                <c:pt idx="2034">
                  <c:v>7972.7738619154597</c:v>
                </c:pt>
                <c:pt idx="2035">
                  <c:v>8010.1367996643203</c:v>
                </c:pt>
                <c:pt idx="2036">
                  <c:v>8047.5203558437197</c:v>
                </c:pt>
                <c:pt idx="2037">
                  <c:v>8084.9241727716599</c:v>
                </c:pt>
                <c:pt idx="2038">
                  <c:v>8122.3477653998698</c:v>
                </c:pt>
                <c:pt idx="2039">
                  <c:v>8159.7907746628998</c:v>
                </c:pt>
                <c:pt idx="2040">
                  <c:v>8197.2527525581409</c:v>
                </c:pt>
                <c:pt idx="2041">
                  <c:v>8234.7332298529309</c:v>
                </c:pt>
                <c:pt idx="2042">
                  <c:v>8272.2319327394798</c:v>
                </c:pt>
                <c:pt idx="2043">
                  <c:v>8309.7483384281204</c:v>
                </c:pt>
                <c:pt idx="2044">
                  <c:v>8347.2820608047004</c:v>
                </c:pt>
                <c:pt idx="2045">
                  <c:v>8384.8327308533699</c:v>
                </c:pt>
                <c:pt idx="2046">
                  <c:v>8422.3998953665196</c:v>
                </c:pt>
                <c:pt idx="2047">
                  <c:v>8459.9832091939097</c:v>
                </c:pt>
                <c:pt idx="2048">
                  <c:v>8497.5822581572993</c:v>
                </c:pt>
                <c:pt idx="2049">
                  <c:v>8535.19660646386</c:v>
                </c:pt>
                <c:pt idx="2050">
                  <c:v>8572.8258359271695</c:v>
                </c:pt>
                <c:pt idx="2051">
                  <c:v>8610.4696394044695</c:v>
                </c:pt>
                <c:pt idx="2052">
                  <c:v>8648.1275981040308</c:v>
                </c:pt>
                <c:pt idx="2053">
                  <c:v>8685.7992856413603</c:v>
                </c:pt>
                <c:pt idx="2054">
                  <c:v>8723.4842982003593</c:v>
                </c:pt>
                <c:pt idx="2055">
                  <c:v>8761.1822787449091</c:v>
                </c:pt>
                <c:pt idx="2056">
                  <c:v>8798.8927765508706</c:v>
                </c:pt>
                <c:pt idx="2057">
                  <c:v>8836.6154909165707</c:v>
                </c:pt>
                <c:pt idx="2058">
                  <c:v>8874.35002198646</c:v>
                </c:pt>
                <c:pt idx="2059">
                  <c:v>8912.0959054869909</c:v>
                </c:pt>
                <c:pt idx="2060">
                  <c:v>8949.8527834639699</c:v>
                </c:pt>
                <c:pt idx="2061">
                  <c:v>8987.6203160359892</c:v>
                </c:pt>
                <c:pt idx="2062">
                  <c:v>9025.3981064232594</c:v>
                </c:pt>
                <c:pt idx="2063">
                  <c:v>9063.1857244378207</c:v>
                </c:pt>
                <c:pt idx="2064">
                  <c:v>9100.9828516236103</c:v>
                </c:pt>
                <c:pt idx="2065">
                  <c:v>9138.7890340845406</c:v>
                </c:pt>
                <c:pt idx="2066">
                  <c:v>9176.6039112746694</c:v>
                </c:pt>
                <c:pt idx="2067">
                  <c:v>9214.4271369412709</c:v>
                </c:pt>
                <c:pt idx="2068">
                  <c:v>9252.2583119219507</c:v>
                </c:pt>
                <c:pt idx="2069">
                  <c:v>9290.0970362448206</c:v>
                </c:pt>
                <c:pt idx="2070">
                  <c:v>9327.9429519584701</c:v>
                </c:pt>
                <c:pt idx="2071">
                  <c:v>9365.7956753620401</c:v>
                </c:pt>
                <c:pt idx="2072">
                  <c:v>9403.6548059735105</c:v>
                </c:pt>
                <c:pt idx="2073">
                  <c:v>9441.5199977088596</c:v>
                </c:pt>
                <c:pt idx="2074">
                  <c:v>9479.3908609917708</c:v>
                </c:pt>
                <c:pt idx="2075">
                  <c:v>9517.2669713840805</c:v>
                </c:pt>
                <c:pt idx="2076">
                  <c:v>9555.1480234381506</c:v>
                </c:pt>
                <c:pt idx="2077">
                  <c:v>9593.0336146967893</c:v>
                </c:pt>
                <c:pt idx="2078">
                  <c:v>9630.9233423371206</c:v>
                </c:pt>
                <c:pt idx="2079">
                  <c:v>9668.8168294575698</c:v>
                </c:pt>
                <c:pt idx="2080">
                  <c:v>9706.7137459470396</c:v>
                </c:pt>
                <c:pt idx="2081">
                  <c:v>9744.6136724899607</c:v>
                </c:pt>
                <c:pt idx="2082">
                  <c:v>9782.5162330522708</c:v>
                </c:pt>
                <c:pt idx="2083">
                  <c:v>9820.4210611150102</c:v>
                </c:pt>
                <c:pt idx="2084">
                  <c:v>9858.3277936659197</c:v>
                </c:pt>
                <c:pt idx="2085">
                  <c:v>9896.2360203083699</c:v>
                </c:pt>
                <c:pt idx="2086">
                  <c:v>9934.14539333022</c:v>
                </c:pt>
                <c:pt idx="2087">
                  <c:v>9972.0555274034505</c:v>
                </c:pt>
                <c:pt idx="2088">
                  <c:v>10009.966038783799</c:v>
                </c:pt>
                <c:pt idx="2089">
                  <c:v>10047.8765373185</c:v>
                </c:pt>
                <c:pt idx="2090">
                  <c:v>10085.7866771806</c:v>
                </c:pt>
                <c:pt idx="2091">
                  <c:v>10123.696066223099</c:v>
                </c:pt>
                <c:pt idx="2092">
                  <c:v>10161.6043177589</c:v>
                </c:pt>
                <c:pt idx="2093">
                  <c:v>10199.511057527799</c:v>
                </c:pt>
                <c:pt idx="2094">
                  <c:v>10237.415928550599</c:v>
                </c:pt>
                <c:pt idx="2095">
                  <c:v>10275.318527360199</c:v>
                </c:pt>
                <c:pt idx="2096">
                  <c:v>10313.2184800912</c:v>
                </c:pt>
                <c:pt idx="2097">
                  <c:v>10351.115410537899</c:v>
                </c:pt>
                <c:pt idx="2098">
                  <c:v>10389.0089431912</c:v>
                </c:pt>
                <c:pt idx="2099">
                  <c:v>10426.898704948901</c:v>
                </c:pt>
                <c:pt idx="2100">
                  <c:v>10464.784311314699</c:v>
                </c:pt>
                <c:pt idx="2101">
                  <c:v>10502.665382096</c:v>
                </c:pt>
                <c:pt idx="2102">
                  <c:v>10540.541526565101</c:v>
                </c:pt>
                <c:pt idx="2103">
                  <c:v>10578.4123829486</c:v>
                </c:pt>
                <c:pt idx="2104">
                  <c:v>10616.2775482003</c:v>
                </c:pt>
                <c:pt idx="2105">
                  <c:v>10654.1367294593</c:v>
                </c:pt>
                <c:pt idx="2106">
                  <c:v>10691.989387858601</c:v>
                </c:pt>
                <c:pt idx="2107">
                  <c:v>10729.835235971401</c:v>
                </c:pt>
                <c:pt idx="2108">
                  <c:v>10767.6738801093</c:v>
                </c:pt>
                <c:pt idx="2109">
                  <c:v>10805.504972152399</c:v>
                </c:pt>
                <c:pt idx="2110">
                  <c:v>10843.328068617</c:v>
                </c:pt>
                <c:pt idx="2111">
                  <c:v>10881.1428235037</c:v>
                </c:pt>
                <c:pt idx="2112">
                  <c:v>10918.9488463337</c:v>
                </c:pt>
                <c:pt idx="2113">
                  <c:v>10956.745778046599</c:v>
                </c:pt>
                <c:pt idx="2114">
                  <c:v>10994.5332586894</c:v>
                </c:pt>
                <c:pt idx="2115">
                  <c:v>11032.3107162546</c:v>
                </c:pt>
                <c:pt idx="2116">
                  <c:v>11070.078081891101</c:v>
                </c:pt>
                <c:pt idx="2117">
                  <c:v>11107.834653358001</c:v>
                </c:pt>
                <c:pt idx="2118">
                  <c:v>11145.5802474555</c:v>
                </c:pt>
                <c:pt idx="2119">
                  <c:v>11183.3144478785</c:v>
                </c:pt>
                <c:pt idx="2120">
                  <c:v>11221.0368469847</c:v>
                </c:pt>
                <c:pt idx="2121">
                  <c:v>11258.7470171082</c:v>
                </c:pt>
                <c:pt idx="2122">
                  <c:v>11296.444634584999</c:v>
                </c:pt>
                <c:pt idx="2123">
                  <c:v>11334.1292929344</c:v>
                </c:pt>
                <c:pt idx="2124">
                  <c:v>11371.800556895099</c:v>
                </c:pt>
                <c:pt idx="2125">
                  <c:v>11409.4581427554</c:v>
                </c:pt>
                <c:pt idx="2126">
                  <c:v>11447.101605383001</c:v>
                </c:pt>
                <c:pt idx="2127">
                  <c:v>11484.730525299399</c:v>
                </c:pt>
                <c:pt idx="2128">
                  <c:v>11522.344539740599</c:v>
                </c:pt>
                <c:pt idx="2129">
                  <c:v>11559.9433069318</c:v>
                </c:pt>
                <c:pt idx="2130">
                  <c:v>11597.526416864999</c:v>
                </c:pt>
                <c:pt idx="2131">
                  <c:v>11635.093430090001</c:v>
                </c:pt>
                <c:pt idx="2132">
                  <c:v>11672.643964556601</c:v>
                </c:pt>
                <c:pt idx="2133">
                  <c:v>11710.1776599965</c:v>
                </c:pt>
                <c:pt idx="2134">
                  <c:v>11747.6941987993</c:v>
                </c:pt>
                <c:pt idx="2135">
                  <c:v>11785.1930212354</c:v>
                </c:pt>
                <c:pt idx="2136">
                  <c:v>11822.6739171342</c:v>
                </c:pt>
                <c:pt idx="2137">
                  <c:v>11860.136381520901</c:v>
                </c:pt>
                <c:pt idx="2138">
                  <c:v>11897.580041605799</c:v>
                </c:pt>
                <c:pt idx="2139">
                  <c:v>11935.004521813</c:v>
                </c:pt>
                <c:pt idx="2140">
                  <c:v>11972.4094597272</c:v>
                </c:pt>
                <c:pt idx="2141">
                  <c:v>12009.7944348119</c:v>
                </c:pt>
                <c:pt idx="2142">
                  <c:v>12047.1590305674</c:v>
                </c:pt>
                <c:pt idx="2143">
                  <c:v>12084.502885506099</c:v>
                </c:pt>
                <c:pt idx="2144">
                  <c:v>12121.825619662401</c:v>
                </c:pt>
                <c:pt idx="2145">
                  <c:v>12159.126846797901</c:v>
                </c:pt>
                <c:pt idx="2146">
                  <c:v>12196.406147941199</c:v>
                </c:pt>
                <c:pt idx="2147">
                  <c:v>12233.663118627501</c:v>
                </c:pt>
                <c:pt idx="2148">
                  <c:v>12270.8974072901</c:v>
                </c:pt>
                <c:pt idx="2149">
                  <c:v>12308.108614663999</c:v>
                </c:pt>
                <c:pt idx="2150">
                  <c:v>12345.296336948701</c:v>
                </c:pt>
                <c:pt idx="2151">
                  <c:v>12382.4601701955</c:v>
                </c:pt>
                <c:pt idx="2152">
                  <c:v>12419.599773006301</c:v>
                </c:pt>
                <c:pt idx="2153">
                  <c:v>12456.714685021199</c:v>
                </c:pt>
                <c:pt idx="2154">
                  <c:v>12493.8045704998</c:v>
                </c:pt>
                <c:pt idx="2155">
                  <c:v>12530.869036612499</c:v>
                </c:pt>
                <c:pt idx="2156">
                  <c:v>12567.907640907601</c:v>
                </c:pt>
                <c:pt idx="2157">
                  <c:v>12604.920051495699</c:v>
                </c:pt>
                <c:pt idx="2158">
                  <c:v>12641.9058543762</c:v>
                </c:pt>
                <c:pt idx="2159">
                  <c:v>12678.864634880099</c:v>
                </c:pt>
                <c:pt idx="2160">
                  <c:v>12715.7960447156</c:v>
                </c:pt>
                <c:pt idx="2161">
                  <c:v>12752.6996515712</c:v>
                </c:pt>
                <c:pt idx="2162">
                  <c:v>12789.5751007948</c:v>
                </c:pt>
                <c:pt idx="2163">
                  <c:v>12826.421991622299</c:v>
                </c:pt>
                <c:pt idx="2164">
                  <c:v>12863.2399398502</c:v>
                </c:pt>
                <c:pt idx="2165">
                  <c:v>12900.0285485559</c:v>
                </c:pt>
                <c:pt idx="2166">
                  <c:v>12936.787422122101</c:v>
                </c:pt>
                <c:pt idx="2167">
                  <c:v>12973.5161771125</c:v>
                </c:pt>
                <c:pt idx="2168">
                  <c:v>13010.2144136918</c:v>
                </c:pt>
                <c:pt idx="2169">
                  <c:v>13046.8817802387</c:v>
                </c:pt>
                <c:pt idx="2170">
                  <c:v>13083.517853146001</c:v>
                </c:pt>
                <c:pt idx="2171">
                  <c:v>13120.1222545084</c:v>
                </c:pt>
                <c:pt idx="2172">
                  <c:v>13156.6946188453</c:v>
                </c:pt>
                <c:pt idx="2173">
                  <c:v>13193.234517257701</c:v>
                </c:pt>
                <c:pt idx="2174">
                  <c:v>13229.7416080574</c:v>
                </c:pt>
                <c:pt idx="2175">
                  <c:v>13266.2154789494</c:v>
                </c:pt>
                <c:pt idx="2176">
                  <c:v>13302.6557455442</c:v>
                </c:pt>
                <c:pt idx="2177">
                  <c:v>13339.0620347369</c:v>
                </c:pt>
                <c:pt idx="2178">
                  <c:v>13375.433956466501</c:v>
                </c:pt>
                <c:pt idx="2179">
                  <c:v>13411.771132031499</c:v>
                </c:pt>
                <c:pt idx="2180">
                  <c:v>13448.0731659536</c:v>
                </c:pt>
                <c:pt idx="2181">
                  <c:v>13484.339695873899</c:v>
                </c:pt>
                <c:pt idx="2182">
                  <c:v>13520.5703612377</c:v>
                </c:pt>
                <c:pt idx="2183">
                  <c:v>13556.764683895901</c:v>
                </c:pt>
                <c:pt idx="2184">
                  <c:v>13592.922328667701</c:v>
                </c:pt>
                <c:pt idx="2185">
                  <c:v>13629.0430344586</c:v>
                </c:pt>
                <c:pt idx="2186">
                  <c:v>13665.1262598753</c:v>
                </c:pt>
                <c:pt idx="2187">
                  <c:v>13701.171709840701</c:v>
                </c:pt>
                <c:pt idx="2188">
                  <c:v>13737.1790750903</c:v>
                </c:pt>
                <c:pt idx="2189">
                  <c:v>13773.1478150778</c:v>
                </c:pt>
                <c:pt idx="2190">
                  <c:v>13809.077632487601</c:v>
                </c:pt>
                <c:pt idx="2191">
                  <c:v>13844.968140442999</c:v>
                </c:pt>
                <c:pt idx="2192">
                  <c:v>13880.8189369709</c:v>
                </c:pt>
                <c:pt idx="2193">
                  <c:v>13916.6297512939</c:v>
                </c:pt>
                <c:pt idx="2194">
                  <c:v>13952.4001509431</c:v>
                </c:pt>
                <c:pt idx="2195">
                  <c:v>13988.129779066299</c:v>
                </c:pt>
                <c:pt idx="2196">
                  <c:v>14023.8182400564</c:v>
                </c:pt>
                <c:pt idx="2197">
                  <c:v>14059.465154474499</c:v>
                </c:pt>
                <c:pt idx="2198">
                  <c:v>14095.0702037107</c:v>
                </c:pt>
                <c:pt idx="2199">
                  <c:v>14130.6329538225</c:v>
                </c:pt>
                <c:pt idx="2200">
                  <c:v>14166.1531204856</c:v>
                </c:pt>
                <c:pt idx="2201">
                  <c:v>14201.6302557119</c:v>
                </c:pt>
                <c:pt idx="2202">
                  <c:v>14237.064067796</c:v>
                </c:pt>
                <c:pt idx="2203">
                  <c:v>14272.4541855099</c:v>
                </c:pt>
                <c:pt idx="2204">
                  <c:v>14307.800204331101</c:v>
                </c:pt>
                <c:pt idx="2205">
                  <c:v>14343.1017831056</c:v>
                </c:pt>
                <c:pt idx="2206">
                  <c:v>14378.358552366801</c:v>
                </c:pt>
                <c:pt idx="2207">
                  <c:v>14413.5701479623</c:v>
                </c:pt>
                <c:pt idx="2208">
                  <c:v>14448.7362381603</c:v>
                </c:pt>
                <c:pt idx="2209">
                  <c:v>14483.856493249201</c:v>
                </c:pt>
                <c:pt idx="2210">
                  <c:v>14518.9305094014</c:v>
                </c:pt>
                <c:pt idx="2211">
                  <c:v>14553.957940161299</c:v>
                </c:pt>
                <c:pt idx="2212">
                  <c:v>14588.938462727599</c:v>
                </c:pt>
                <c:pt idx="2213">
                  <c:v>14623.8717032601</c:v>
                </c:pt>
                <c:pt idx="2214">
                  <c:v>14658.7573519179</c:v>
                </c:pt>
                <c:pt idx="2215">
                  <c:v>14693.5949563782</c:v>
                </c:pt>
                <c:pt idx="2216">
                  <c:v>14728.384292376701</c:v>
                </c:pt>
                <c:pt idx="2217">
                  <c:v>14763.1249417131</c:v>
                </c:pt>
                <c:pt idx="2218">
                  <c:v>14797.8166083048</c:v>
                </c:pt>
                <c:pt idx="2219">
                  <c:v>14832.4589235237</c:v>
                </c:pt>
                <c:pt idx="2220">
                  <c:v>14867.0515419445</c:v>
                </c:pt>
                <c:pt idx="2221">
                  <c:v>14901.5941485659</c:v>
                </c:pt>
                <c:pt idx="2222">
                  <c:v>14936.086394711299</c:v>
                </c:pt>
                <c:pt idx="2223">
                  <c:v>14970.527911454299</c:v>
                </c:pt>
                <c:pt idx="2224">
                  <c:v>15004.9184174777</c:v>
                </c:pt>
                <c:pt idx="2225">
                  <c:v>15039.257555473399</c:v>
                </c:pt>
                <c:pt idx="2226">
                  <c:v>15073.5450002118</c:v>
                </c:pt>
                <c:pt idx="2227">
                  <c:v>15107.7804290409</c:v>
                </c:pt>
                <c:pt idx="2228">
                  <c:v>15141.9634966925</c:v>
                </c:pt>
                <c:pt idx="2229">
                  <c:v>15176.0938970761</c:v>
                </c:pt>
                <c:pt idx="2230">
                  <c:v>15210.171305903799</c:v>
                </c:pt>
                <c:pt idx="2231">
                  <c:v>15244.1953586949</c:v>
                </c:pt>
                <c:pt idx="2232">
                  <c:v>15278.165808825401</c:v>
                </c:pt>
                <c:pt idx="2233">
                  <c:v>15312.082265372401</c:v>
                </c:pt>
                <c:pt idx="2234">
                  <c:v>15345.944450577599</c:v>
                </c:pt>
                <c:pt idx="2235">
                  <c:v>15379.7520668373</c:v>
                </c:pt>
                <c:pt idx="2236">
                  <c:v>15413.504752770399</c:v>
                </c:pt>
                <c:pt idx="2237">
                  <c:v>15447.202219322</c:v>
                </c:pt>
                <c:pt idx="2238">
                  <c:v>15480.8441729612</c:v>
                </c:pt>
                <c:pt idx="2239">
                  <c:v>15514.4302918882</c:v>
                </c:pt>
                <c:pt idx="2240">
                  <c:v>15547.960264819299</c:v>
                </c:pt>
                <c:pt idx="2241">
                  <c:v>15581.4337842922</c:v>
                </c:pt>
                <c:pt idx="2242">
                  <c:v>15614.850558783301</c:v>
                </c:pt>
                <c:pt idx="2243">
                  <c:v>15648.2103040027</c:v>
                </c:pt>
                <c:pt idx="2244">
                  <c:v>15681.5126830638</c:v>
                </c:pt>
                <c:pt idx="2245">
                  <c:v>15714.757441146799</c:v>
                </c:pt>
                <c:pt idx="2246">
                  <c:v>15747.944255619999</c:v>
                </c:pt>
                <c:pt idx="2247">
                  <c:v>15781.0728479885</c:v>
                </c:pt>
                <c:pt idx="2248">
                  <c:v>15814.1429229777</c:v>
                </c:pt>
                <c:pt idx="2249">
                  <c:v>15847.154191445001</c:v>
                </c:pt>
                <c:pt idx="2250">
                  <c:v>15880.106359987099</c:v>
                </c:pt>
                <c:pt idx="2251">
                  <c:v>15912.999163278901</c:v>
                </c:pt>
                <c:pt idx="2252">
                  <c:v>15945.8323092461</c:v>
                </c:pt>
                <c:pt idx="2253">
                  <c:v>15978.6055244117</c:v>
                </c:pt>
                <c:pt idx="2254">
                  <c:v>16011.318527499299</c:v>
                </c:pt>
                <c:pt idx="2255">
                  <c:v>16043.971043645101</c:v>
                </c:pt>
                <c:pt idx="2256">
                  <c:v>16076.562791750899</c:v>
                </c:pt>
                <c:pt idx="2257">
                  <c:v>16109.093507809401</c:v>
                </c:pt>
                <c:pt idx="2258">
                  <c:v>16141.5629189009</c:v>
                </c:pt>
                <c:pt idx="2259">
                  <c:v>16173.970817909199</c:v>
                </c:pt>
                <c:pt idx="2260">
                  <c:v>16206.3167800061</c:v>
                </c:pt>
                <c:pt idx="2261">
                  <c:v>16238.6007479125</c:v>
                </c:pt>
                <c:pt idx="2262">
                  <c:v>16270.822278375501</c:v>
                </c:pt>
                <c:pt idx="2263">
                  <c:v>16302.9811928075</c:v>
                </c:pt>
                <c:pt idx="2264">
                  <c:v>16335.077331101</c:v>
                </c:pt>
                <c:pt idx="2265">
                  <c:v>16367.1102583188</c:v>
                </c:pt>
                <c:pt idx="2266">
                  <c:v>16399.079800195599</c:v>
                </c:pt>
                <c:pt idx="2267">
                  <c:v>16430.985814355499</c:v>
                </c:pt>
                <c:pt idx="2268">
                  <c:v>16462.827919327901</c:v>
                </c:pt>
                <c:pt idx="2269">
                  <c:v>16494.605899278002</c:v>
                </c:pt>
                <c:pt idx="2270">
                  <c:v>16526.319504942501</c:v>
                </c:pt>
                <c:pt idx="2271">
                  <c:v>16557.9685092283</c:v>
                </c:pt>
                <c:pt idx="2272">
                  <c:v>16589.552681073401</c:v>
                </c:pt>
                <c:pt idx="2273">
                  <c:v>16621.071832144498</c:v>
                </c:pt>
                <c:pt idx="2274">
                  <c:v>16652.525653988399</c:v>
                </c:pt>
                <c:pt idx="2275">
                  <c:v>16683.9139723398</c:v>
                </c:pt>
                <c:pt idx="2276">
                  <c:v>16715.236516458299</c:v>
                </c:pt>
                <c:pt idx="2277">
                  <c:v>16746.4930931341</c:v>
                </c:pt>
                <c:pt idx="2278">
                  <c:v>16777.683435031799</c:v>
                </c:pt>
                <c:pt idx="2279">
                  <c:v>16808.807360270399</c:v>
                </c:pt>
                <c:pt idx="2280">
                  <c:v>16839.8646268999</c:v>
                </c:pt>
                <c:pt idx="2281">
                  <c:v>16870.8550797506</c:v>
                </c:pt>
                <c:pt idx="2282">
                  <c:v>16901.778408055299</c:v>
                </c:pt>
                <c:pt idx="2283">
                  <c:v>16932.634447455399</c:v>
                </c:pt>
                <c:pt idx="2284">
                  <c:v>16963.423038814501</c:v>
                </c:pt>
                <c:pt idx="2285">
                  <c:v>16994.143864007601</c:v>
                </c:pt>
                <c:pt idx="2286">
                  <c:v>17024.796857655099</c:v>
                </c:pt>
                <c:pt idx="2287">
                  <c:v>17055.381706051201</c:v>
                </c:pt>
                <c:pt idx="2288">
                  <c:v>17085.8982468301</c:v>
                </c:pt>
                <c:pt idx="2289">
                  <c:v>17116.346300409499</c:v>
                </c:pt>
                <c:pt idx="2290">
                  <c:v>17146.725650517201</c:v>
                </c:pt>
                <c:pt idx="2291">
                  <c:v>17177.0361054971</c:v>
                </c:pt>
                <c:pt idx="2292">
                  <c:v>17207.2774729095</c:v>
                </c:pt>
                <c:pt idx="2293">
                  <c:v>17237.449610628999</c:v>
                </c:pt>
                <c:pt idx="2294">
                  <c:v>17267.5522917649</c:v>
                </c:pt>
                <c:pt idx="2295">
                  <c:v>17297.585332301402</c:v>
                </c:pt>
                <c:pt idx="2296">
                  <c:v>17327.548563211702</c:v>
                </c:pt>
                <c:pt idx="2297">
                  <c:v>17357.4418385844</c:v>
                </c:pt>
                <c:pt idx="2298">
                  <c:v>17387.264948575299</c:v>
                </c:pt>
                <c:pt idx="2299">
                  <c:v>17417.0176977089</c:v>
                </c:pt>
                <c:pt idx="2300">
                  <c:v>17446.699968655499</c:v>
                </c:pt>
                <c:pt idx="2301">
                  <c:v>17476.311576478802</c:v>
                </c:pt>
                <c:pt idx="2302">
                  <c:v>17505.852366406201</c:v>
                </c:pt>
                <c:pt idx="2303">
                  <c:v>17535.3221353933</c:v>
                </c:pt>
                <c:pt idx="2304">
                  <c:v>17564.720771568798</c:v>
                </c:pt>
                <c:pt idx="2305">
                  <c:v>17594.048095677801</c:v>
                </c:pt>
                <c:pt idx="2306">
                  <c:v>17623.303969832101</c:v>
                </c:pt>
                <c:pt idx="2307">
                  <c:v>17652.488223918499</c:v>
                </c:pt>
                <c:pt idx="2308">
                  <c:v>17681.600706890302</c:v>
                </c:pt>
                <c:pt idx="2309">
                  <c:v>17710.6412847764</c:v>
                </c:pt>
                <c:pt idx="2310">
                  <c:v>17739.6098171946</c:v>
                </c:pt>
                <c:pt idx="2311">
                  <c:v>17768.506157845699</c:v>
                </c:pt>
                <c:pt idx="2312">
                  <c:v>17797.3301544225</c:v>
                </c:pt>
                <c:pt idx="2313">
                  <c:v>17826.081686183501</c:v>
                </c:pt>
                <c:pt idx="2314">
                  <c:v>17854.760601556201</c:v>
                </c:pt>
                <c:pt idx="2315">
                  <c:v>17883.366791731201</c:v>
                </c:pt>
                <c:pt idx="2316">
                  <c:v>17911.9001289427</c:v>
                </c:pt>
                <c:pt idx="2317">
                  <c:v>17940.360448832798</c:v>
                </c:pt>
                <c:pt idx="2318">
                  <c:v>17968.747681885401</c:v>
                </c:pt>
                <c:pt idx="2319">
                  <c:v>17997.061661335101</c:v>
                </c:pt>
                <c:pt idx="2320">
                  <c:v>18025.302285093599</c:v>
                </c:pt>
                <c:pt idx="2321">
                  <c:v>18053.469441523299</c:v>
                </c:pt>
                <c:pt idx="2322">
                  <c:v>18081.563004883599</c:v>
                </c:pt>
                <c:pt idx="2323">
                  <c:v>18109.5828726031</c:v>
                </c:pt>
                <c:pt idx="2324">
                  <c:v>18137.528941648401</c:v>
                </c:pt>
                <c:pt idx="2325">
                  <c:v>18165.401088510702</c:v>
                </c:pt>
                <c:pt idx="2326">
                  <c:v>18193.199215041499</c:v>
                </c:pt>
                <c:pt idx="2327">
                  <c:v>18220.923224681599</c:v>
                </c:pt>
                <c:pt idx="2328">
                  <c:v>18248.573014038699</c:v>
                </c:pt>
                <c:pt idx="2329">
                  <c:v>18276.1484882029</c:v>
                </c:pt>
                <c:pt idx="2330">
                  <c:v>18303.6495506922</c:v>
                </c:pt>
                <c:pt idx="2331">
                  <c:v>18331.076115923101</c:v>
                </c:pt>
                <c:pt idx="2332">
                  <c:v>18358.4280878686</c:v>
                </c:pt>
                <c:pt idx="2333">
                  <c:v>18385.705372000601</c:v>
                </c:pt>
                <c:pt idx="2334">
                  <c:v>18412.907903843101</c:v>
                </c:pt>
                <c:pt idx="2335">
                  <c:v>18440.0355967633</c:v>
                </c:pt>
                <c:pt idx="2336">
                  <c:v>18467.088325912198</c:v>
                </c:pt>
                <c:pt idx="2337">
                  <c:v>18494.066116285801</c:v>
                </c:pt>
                <c:pt idx="2338">
                  <c:v>18520.968794982698</c:v>
                </c:pt>
                <c:pt idx="2339">
                  <c:v>18547.796322352599</c:v>
                </c:pt>
                <c:pt idx="2340">
                  <c:v>18574.548625477099</c:v>
                </c:pt>
                <c:pt idx="2341">
                  <c:v>18601.225660842101</c:v>
                </c:pt>
                <c:pt idx="2342">
                  <c:v>18627.827316238199</c:v>
                </c:pt>
                <c:pt idx="2343">
                  <c:v>18654.353618345602</c:v>
                </c:pt>
                <c:pt idx="2344">
                  <c:v>18680.8044134089</c:v>
                </c:pt>
                <c:pt idx="2345">
                  <c:v>18707.179645964399</c:v>
                </c:pt>
                <c:pt idx="2346">
                  <c:v>18733.479325128301</c:v>
                </c:pt>
                <c:pt idx="2347">
                  <c:v>18759.703369129002</c:v>
                </c:pt>
                <c:pt idx="2348">
                  <c:v>18785.851661603101</c:v>
                </c:pt>
                <c:pt idx="2349">
                  <c:v>18811.924275269801</c:v>
                </c:pt>
                <c:pt idx="2350">
                  <c:v>18837.921080165099</c:v>
                </c:pt>
                <c:pt idx="2351">
                  <c:v>18863.842033357501</c:v>
                </c:pt>
                <c:pt idx="2352">
                  <c:v>18889.687147246801</c:v>
                </c:pt>
                <c:pt idx="2353">
                  <c:v>18915.456358413801</c:v>
                </c:pt>
                <c:pt idx="2354">
                  <c:v>18941.149571050901</c:v>
                </c:pt>
                <c:pt idx="2355">
                  <c:v>18966.7668383829</c:v>
                </c:pt>
                <c:pt idx="2356">
                  <c:v>18992.3080858422</c:v>
                </c:pt>
                <c:pt idx="2357">
                  <c:v>19017.773249007401</c:v>
                </c:pt>
                <c:pt idx="2358">
                  <c:v>19043.162386276999</c:v>
                </c:pt>
                <c:pt idx="2359">
                  <c:v>19068.475385586102</c:v>
                </c:pt>
                <c:pt idx="2360">
                  <c:v>19093.712261567802</c:v>
                </c:pt>
                <c:pt idx="2361">
                  <c:v>19118.873038129499</c:v>
                </c:pt>
                <c:pt idx="2362">
                  <c:v>19143.9576127281</c:v>
                </c:pt>
                <c:pt idx="2363">
                  <c:v>19168.965982580499</c:v>
                </c:pt>
                <c:pt idx="2364">
                  <c:v>19193.898211515301</c:v>
                </c:pt>
                <c:pt idx="2365">
                  <c:v>19218.754191302902</c:v>
                </c:pt>
                <c:pt idx="2366">
                  <c:v>19243.533955594499</c:v>
                </c:pt>
                <c:pt idx="2367">
                  <c:v>19268.237509192499</c:v>
                </c:pt>
                <c:pt idx="2368">
                  <c:v>19292.864846298799</c:v>
                </c:pt>
                <c:pt idx="2369">
                  <c:v>19317.4159344769</c:v>
                </c:pt>
                <c:pt idx="2370">
                  <c:v>19341.890760758899</c:v>
                </c:pt>
                <c:pt idx="2371">
                  <c:v>19366.2893687223</c:v>
                </c:pt>
                <c:pt idx="2372">
                  <c:v>19390.611748630101</c:v>
                </c:pt>
                <c:pt idx="2373">
                  <c:v>19414.857882000499</c:v>
                </c:pt>
                <c:pt idx="2374">
                  <c:v>19439.0278038535</c:v>
                </c:pt>
                <c:pt idx="2375">
                  <c:v>19463.1215014679</c:v>
                </c:pt>
                <c:pt idx="2376">
                  <c:v>19487.139026376</c:v>
                </c:pt>
                <c:pt idx="2377">
                  <c:v>19511.080325582199</c:v>
                </c:pt>
                <c:pt idx="2378">
                  <c:v>19534.9454689839</c:v>
                </c:pt>
                <c:pt idx="2379">
                  <c:v>19558.734458608698</c:v>
                </c:pt>
                <c:pt idx="2380">
                  <c:v>19582.447307420302</c:v>
                </c:pt>
                <c:pt idx="2381">
                  <c:v>19606.084020728402</c:v>
                </c:pt>
                <c:pt idx="2382">
                  <c:v>19629.644660502199</c:v>
                </c:pt>
                <c:pt idx="2383">
                  <c:v>19653.129222817701</c:v>
                </c:pt>
                <c:pt idx="2384">
                  <c:v>19676.537743567998</c:v>
                </c:pt>
                <c:pt idx="2385">
                  <c:v>19699.870257444702</c:v>
                </c:pt>
                <c:pt idx="2386">
                  <c:v>19723.126798848702</c:v>
                </c:pt>
                <c:pt idx="2387">
                  <c:v>19746.307385230899</c:v>
                </c:pt>
                <c:pt idx="2388">
                  <c:v>19769.412052375101</c:v>
                </c:pt>
                <c:pt idx="2389">
                  <c:v>19792.440850888499</c:v>
                </c:pt>
                <c:pt idx="2390">
                  <c:v>19815.3937966249</c:v>
                </c:pt>
                <c:pt idx="2391">
                  <c:v>19838.270963618001</c:v>
                </c:pt>
                <c:pt idx="2392">
                  <c:v>19861.0723723519</c:v>
                </c:pt>
                <c:pt idx="2393">
                  <c:v>19883.7980651172</c:v>
                </c:pt>
                <c:pt idx="2394">
                  <c:v>19906.4480998459</c:v>
                </c:pt>
                <c:pt idx="2395">
                  <c:v>19929.0225313663</c:v>
                </c:pt>
                <c:pt idx="2396">
                  <c:v>19951.521383049501</c:v>
                </c:pt>
                <c:pt idx="2397">
                  <c:v>19973.9447208745</c:v>
                </c:pt>
                <c:pt idx="2398">
                  <c:v>19996.292607169999</c:v>
                </c:pt>
                <c:pt idx="2399">
                  <c:v>20018.565085056602</c:v>
                </c:pt>
                <c:pt idx="2400">
                  <c:v>20040.762209564298</c:v>
                </c:pt>
                <c:pt idx="2401">
                  <c:v>20062.884051212</c:v>
                </c:pt>
                <c:pt idx="2402">
                  <c:v>20084.930667353699</c:v>
                </c:pt>
                <c:pt idx="2403">
                  <c:v>20106.902118301401</c:v>
                </c:pt>
                <c:pt idx="2404">
                  <c:v>20128.798470409201</c:v>
                </c:pt>
                <c:pt idx="2405">
                  <c:v>20150.619779418099</c:v>
                </c:pt>
                <c:pt idx="2406">
                  <c:v>20172.366130636801</c:v>
                </c:pt>
                <c:pt idx="2407">
                  <c:v>20194.0375750155</c:v>
                </c:pt>
                <c:pt idx="2408">
                  <c:v>20215.6341949835</c:v>
                </c:pt>
                <c:pt idx="2409">
                  <c:v>20237.1560595275</c:v>
                </c:pt>
                <c:pt idx="2410">
                  <c:v>20258.603242421501</c:v>
                </c:pt>
                <c:pt idx="2411">
                  <c:v>20279.975813739798</c:v>
                </c:pt>
                <c:pt idx="2412">
                  <c:v>20301.273862074398</c:v>
                </c:pt>
                <c:pt idx="2413">
                  <c:v>20322.497462006701</c:v>
                </c:pt>
                <c:pt idx="2414">
                  <c:v>20343.646681794999</c:v>
                </c:pt>
                <c:pt idx="2415">
                  <c:v>20364.721629439999</c:v>
                </c:pt>
                <c:pt idx="2416">
                  <c:v>20385.722385942099</c:v>
                </c:pt>
                <c:pt idx="2417">
                  <c:v>20406.6489818882</c:v>
                </c:pt>
                <c:pt idx="2418">
                  <c:v>20427.501602376698</c:v>
                </c:pt>
                <c:pt idx="2419">
                  <c:v>20448.280254876201</c:v>
                </c:pt>
                <c:pt idx="2420">
                  <c:v>20468.985065245899</c:v>
                </c:pt>
                <c:pt idx="2421">
                  <c:v>20489.616080180302</c:v>
                </c:pt>
                <c:pt idx="2422">
                  <c:v>20510.173476673299</c:v>
                </c:pt>
                <c:pt idx="2423">
                  <c:v>20530.657270477001</c:v>
                </c:pt>
                <c:pt idx="2424">
                  <c:v>20551.0675744539</c:v>
                </c:pt>
                <c:pt idx="2425">
                  <c:v>20571.404520942699</c:v>
                </c:pt>
                <c:pt idx="2426">
                  <c:v>20591.6681511971</c:v>
                </c:pt>
                <c:pt idx="2427">
                  <c:v>20611.858639296199</c:v>
                </c:pt>
                <c:pt idx="2428">
                  <c:v>20631.975996626701</c:v>
                </c:pt>
                <c:pt idx="2429">
                  <c:v>20652.020418409898</c:v>
                </c:pt>
                <c:pt idx="2430">
                  <c:v>20671.991956547299</c:v>
                </c:pt>
                <c:pt idx="2431">
                  <c:v>20691.890723701101</c:v>
                </c:pt>
                <c:pt idx="2432">
                  <c:v>20711.7167938042</c:v>
                </c:pt>
                <c:pt idx="2433">
                  <c:v>20731.470340642602</c:v>
                </c:pt>
                <c:pt idx="2434">
                  <c:v>20751.151465892101</c:v>
                </c:pt>
                <c:pt idx="2435">
                  <c:v>20770.760230408599</c:v>
                </c:pt>
                <c:pt idx="2436">
                  <c:v>20790.296746325301</c:v>
                </c:pt>
                <c:pt idx="2437">
                  <c:v>20809.761187142001</c:v>
                </c:pt>
                <c:pt idx="2438">
                  <c:v>20829.1536087313</c:v>
                </c:pt>
                <c:pt idx="2439">
                  <c:v>20848.474163859599</c:v>
                </c:pt>
                <c:pt idx="2440">
                  <c:v>20867.722957071899</c:v>
                </c:pt>
                <c:pt idx="2441">
                  <c:v>20886.9001224618</c:v>
                </c:pt>
                <c:pt idx="2442">
                  <c:v>20906.005723869701</c:v>
                </c:pt>
                <c:pt idx="2443">
                  <c:v>20925.039962150098</c:v>
                </c:pt>
                <c:pt idx="2444">
                  <c:v>20944.002886146602</c:v>
                </c:pt>
                <c:pt idx="2445">
                  <c:v>20962.894672751801</c:v>
                </c:pt>
                <c:pt idx="2446">
                  <c:v>20981.7154034616</c:v>
                </c:pt>
                <c:pt idx="2447">
                  <c:v>21000.465226354499</c:v>
                </c:pt>
                <c:pt idx="2448">
                  <c:v>21019.144265622701</c:v>
                </c:pt>
                <c:pt idx="2449">
                  <c:v>21037.752654672699</c:v>
                </c:pt>
                <c:pt idx="2450">
                  <c:v>21056.290521240699</c:v>
                </c:pt>
                <c:pt idx="2451">
                  <c:v>21074.757974926801</c:v>
                </c:pt>
                <c:pt idx="2452">
                  <c:v>21093.1551550025</c:v>
                </c:pt>
                <c:pt idx="2453">
                  <c:v>21111.482212484399</c:v>
                </c:pt>
                <c:pt idx="2454">
                  <c:v>21129.739258706701</c:v>
                </c:pt>
                <c:pt idx="2455">
                  <c:v>21147.926428552601</c:v>
                </c:pt>
                <c:pt idx="2456">
                  <c:v>21166.043863699899</c:v>
                </c:pt>
                <c:pt idx="2457">
                  <c:v>21184.091714808601</c:v>
                </c:pt>
                <c:pt idx="2458">
                  <c:v>21202.070079498299</c:v>
                </c:pt>
                <c:pt idx="2459">
                  <c:v>21219.979135715399</c:v>
                </c:pt>
                <c:pt idx="2460">
                  <c:v>21237.818997619699</c:v>
                </c:pt>
                <c:pt idx="2461">
                  <c:v>21255.5898129858</c:v>
                </c:pt>
                <c:pt idx="2462">
                  <c:v>21273.291717442102</c:v>
                </c:pt>
                <c:pt idx="2463">
                  <c:v>21290.9248503872</c:v>
                </c:pt>
                <c:pt idx="2464">
                  <c:v>21308.489367571499</c:v>
                </c:pt>
                <c:pt idx="2465">
                  <c:v>21325.9854132574</c:v>
                </c:pt>
                <c:pt idx="2466">
                  <c:v>21343.413109372599</c:v>
                </c:pt>
                <c:pt idx="2467">
                  <c:v>21360.772616743099</c:v>
                </c:pt>
                <c:pt idx="2468">
                  <c:v>21378.064082485998</c:v>
                </c:pt>
                <c:pt idx="2469">
                  <c:v>21395.287651492199</c:v>
                </c:pt>
                <c:pt idx="2470">
                  <c:v>21412.443464925502</c:v>
                </c:pt>
                <c:pt idx="2471">
                  <c:v>21429.531679117601</c:v>
                </c:pt>
                <c:pt idx="2472">
                  <c:v>21446.552431059001</c:v>
                </c:pt>
                <c:pt idx="2473">
                  <c:v>21463.505886503201</c:v>
                </c:pt>
                <c:pt idx="2474">
                  <c:v>21480.392186196201</c:v>
                </c:pt>
                <c:pt idx="2475">
                  <c:v>21497.211491191301</c:v>
                </c:pt>
                <c:pt idx="2476">
                  <c:v>21513.963941583199</c:v>
                </c:pt>
                <c:pt idx="2477">
                  <c:v>21530.6496894804</c:v>
                </c:pt>
                <c:pt idx="2478">
                  <c:v>21547.2689012179</c:v>
                </c:pt>
                <c:pt idx="2479">
                  <c:v>21563.8217274325</c:v>
                </c:pt>
                <c:pt idx="2480">
                  <c:v>21580.308316182702</c:v>
                </c:pt>
                <c:pt idx="2481">
                  <c:v>21596.728830644301</c:v>
                </c:pt>
                <c:pt idx="2482">
                  <c:v>21613.083420743002</c:v>
                </c:pt>
                <c:pt idx="2483">
                  <c:v>21629.372247496402</c:v>
                </c:pt>
                <c:pt idx="2484">
                  <c:v>21645.595469479598</c:v>
                </c:pt>
                <c:pt idx="2485">
                  <c:v>21661.753244195901</c:v>
                </c:pt>
                <c:pt idx="2486">
                  <c:v>21677.845728873999</c:v>
                </c:pt>
                <c:pt idx="2487">
                  <c:v>21693.873086730498</c:v>
                </c:pt>
                <c:pt idx="2488">
                  <c:v>21709.835480162699</c:v>
                </c:pt>
                <c:pt idx="2489">
                  <c:v>21725.733059315298</c:v>
                </c:pt>
                <c:pt idx="2490">
                  <c:v>21741.566000931802</c:v>
                </c:pt>
                <c:pt idx="2491">
                  <c:v>21757.334445892699</c:v>
                </c:pt>
                <c:pt idx="2492">
                  <c:v>21773.038573899699</c:v>
                </c:pt>
                <c:pt idx="2493">
                  <c:v>21788.678585889698</c:v>
                </c:pt>
                <c:pt idx="2494">
                  <c:v>21804.254562431499</c:v>
                </c:pt>
                <c:pt idx="2495">
                  <c:v>21819.766707754599</c:v>
                </c:pt>
                <c:pt idx="2496">
                  <c:v>21835.2151874148</c:v>
                </c:pt>
                <c:pt idx="2497">
                  <c:v>21850.600165485699</c:v>
                </c:pt>
                <c:pt idx="2498">
                  <c:v>21865.9218346046</c:v>
                </c:pt>
                <c:pt idx="2499">
                  <c:v>21881.180321010401</c:v>
                </c:pt>
                <c:pt idx="2500">
                  <c:v>21896.3757990208</c:v>
                </c:pt>
                <c:pt idx="2501">
                  <c:v>21911.5084724566</c:v>
                </c:pt>
                <c:pt idx="2502">
                  <c:v>21926.578451487901</c:v>
                </c:pt>
                <c:pt idx="2503">
                  <c:v>21941.585964202699</c:v>
                </c:pt>
                <c:pt idx="2504">
                  <c:v>21956.531126369198</c:v>
                </c:pt>
                <c:pt idx="2505">
                  <c:v>21971.414142346901</c:v>
                </c:pt>
                <c:pt idx="2506">
                  <c:v>21986.235155322898</c:v>
                </c:pt>
                <c:pt idx="2507">
                  <c:v>22000.994367020001</c:v>
                </c:pt>
                <c:pt idx="2508">
                  <c:v>22015.691900944701</c:v>
                </c:pt>
                <c:pt idx="2509">
                  <c:v>22030.3279734803</c:v>
                </c:pt>
                <c:pt idx="2510">
                  <c:v>22044.902759370601</c:v>
                </c:pt>
                <c:pt idx="2511">
                  <c:v>22059.416387622201</c:v>
                </c:pt>
                <c:pt idx="2512">
                  <c:v>22073.869040338599</c:v>
                </c:pt>
                <c:pt idx="2513">
                  <c:v>22088.260909251901</c:v>
                </c:pt>
                <c:pt idx="2514">
                  <c:v>22102.5921835763</c:v>
                </c:pt>
                <c:pt idx="2515">
                  <c:v>22116.862970922099</c:v>
                </c:pt>
                <c:pt idx="2516">
                  <c:v>22131.073522413</c:v>
                </c:pt>
                <c:pt idx="2517">
                  <c:v>22145.223941612901</c:v>
                </c:pt>
                <c:pt idx="2518">
                  <c:v>22159.3144469621</c:v>
                </c:pt>
                <c:pt idx="2519">
                  <c:v>22173.345202795401</c:v>
                </c:pt>
                <c:pt idx="2520">
                  <c:v>22187.316375852701</c:v>
                </c:pt>
                <c:pt idx="2521">
                  <c:v>22201.2281435732</c:v>
                </c:pt>
                <c:pt idx="2522">
                  <c:v>22215.080700392002</c:v>
                </c:pt>
                <c:pt idx="2523">
                  <c:v>22228.874174853801</c:v>
                </c:pt>
                <c:pt idx="2524">
                  <c:v>22242.608799465299</c:v>
                </c:pt>
                <c:pt idx="2525">
                  <c:v>22256.284704113201</c:v>
                </c:pt>
                <c:pt idx="2526">
                  <c:v>22269.902080603701</c:v>
                </c:pt>
                <c:pt idx="2527">
                  <c:v>22283.461101861802</c:v>
                </c:pt>
                <c:pt idx="2528">
                  <c:v>22296.9619593276</c:v>
                </c:pt>
                <c:pt idx="2529">
                  <c:v>22310.4048073216</c:v>
                </c:pt>
                <c:pt idx="2530">
                  <c:v>22323.789841996699</c:v>
                </c:pt>
                <c:pt idx="2531">
                  <c:v>22337.117231591001</c:v>
                </c:pt>
                <c:pt idx="2532">
                  <c:v>22350.387136949001</c:v>
                </c:pt>
                <c:pt idx="2533">
                  <c:v>22363.599765394501</c:v>
                </c:pt>
                <c:pt idx="2534">
                  <c:v>22376.755281406</c:v>
                </c:pt>
                <c:pt idx="2535">
                  <c:v>22389.853850372801</c:v>
                </c:pt>
                <c:pt idx="2536">
                  <c:v>22402.895662737901</c:v>
                </c:pt>
                <c:pt idx="2537">
                  <c:v>22415.8808879057</c:v>
                </c:pt>
                <c:pt idx="2538">
                  <c:v>22428.809720613401</c:v>
                </c:pt>
                <c:pt idx="2539">
                  <c:v>22441.682316713199</c:v>
                </c:pt>
                <c:pt idx="2540">
                  <c:v>22454.4988684854</c:v>
                </c:pt>
                <c:pt idx="2541">
                  <c:v>22467.2595515963</c:v>
                </c:pt>
                <c:pt idx="2542">
                  <c:v>22479.9645367419</c:v>
                </c:pt>
                <c:pt idx="2543">
                  <c:v>22492.6140166164</c:v>
                </c:pt>
                <c:pt idx="2544">
                  <c:v>22505.2081504005</c:v>
                </c:pt>
                <c:pt idx="2545">
                  <c:v>22517.7471343459</c:v>
                </c:pt>
                <c:pt idx="2546">
                  <c:v>22530.231130809101</c:v>
                </c:pt>
                <c:pt idx="2547">
                  <c:v>22542.660334031101</c:v>
                </c:pt>
                <c:pt idx="2548">
                  <c:v>22555.034911225001</c:v>
                </c:pt>
                <c:pt idx="2549">
                  <c:v>22567.3550483209</c:v>
                </c:pt>
                <c:pt idx="2550">
                  <c:v>22579.620917110598</c:v>
                </c:pt>
                <c:pt idx="2551">
                  <c:v>22591.832702222</c:v>
                </c:pt>
                <c:pt idx="2552">
                  <c:v>22603.990577153701</c:v>
                </c:pt>
                <c:pt idx="2553">
                  <c:v>22616.094722335001</c:v>
                </c:pt>
                <c:pt idx="2554">
                  <c:v>22628.1453212673</c:v>
                </c:pt>
                <c:pt idx="2555">
                  <c:v>22640.142539488999</c:v>
                </c:pt>
                <c:pt idx="2556">
                  <c:v>22652.086569778799</c:v>
                </c:pt>
                <c:pt idx="2557">
                  <c:v>22663.977586178102</c:v>
                </c:pt>
                <c:pt idx="2558">
                  <c:v>22675.8157647681</c:v>
                </c:pt>
                <c:pt idx="2559">
                  <c:v>22687.6012900805</c:v>
                </c:pt>
                <c:pt idx="2560">
                  <c:v>22699.334330300499</c:v>
                </c:pt>
                <c:pt idx="2561">
                  <c:v>22711.015069573899</c:v>
                </c:pt>
                <c:pt idx="2562">
                  <c:v>22722.643687700001</c:v>
                </c:pt>
                <c:pt idx="2563">
                  <c:v>22734.220361233001</c:v>
                </c:pt>
                <c:pt idx="2564">
                  <c:v>22745.7452684895</c:v>
                </c:pt>
                <c:pt idx="2565">
                  <c:v>22757.218589188898</c:v>
                </c:pt>
                <c:pt idx="2566">
                  <c:v>22768.640499867401</c:v>
                </c:pt>
                <c:pt idx="2567">
                  <c:v>22780.011177722401</c:v>
                </c:pt>
                <c:pt idx="2568">
                  <c:v>22791.330795975799</c:v>
                </c:pt>
                <c:pt idx="2569">
                  <c:v>22802.599530804098</c:v>
                </c:pt>
                <c:pt idx="2570">
                  <c:v>22813.817601735402</c:v>
                </c:pt>
                <c:pt idx="2571">
                  <c:v>22824.985130880199</c:v>
                </c:pt>
                <c:pt idx="2572">
                  <c:v>22836.102297981401</c:v>
                </c:pt>
                <c:pt idx="2573">
                  <c:v>22847.169323197701</c:v>
                </c:pt>
                <c:pt idx="2574">
                  <c:v>22858.186360540101</c:v>
                </c:pt>
                <c:pt idx="2575">
                  <c:v>22869.153589064601</c:v>
                </c:pt>
                <c:pt idx="2576">
                  <c:v>22880.071172371499</c:v>
                </c:pt>
                <c:pt idx="2577">
                  <c:v>22890.939280778999</c:v>
                </c:pt>
                <c:pt idx="2578">
                  <c:v>22901.7581356583</c:v>
                </c:pt>
                <c:pt idx="2579">
                  <c:v>22912.5278643477</c:v>
                </c:pt>
                <c:pt idx="2580">
                  <c:v>22923.248681676701</c:v>
                </c:pt>
                <c:pt idx="2581">
                  <c:v>22933.920747809902</c:v>
                </c:pt>
                <c:pt idx="2582">
                  <c:v>22944.544215669001</c:v>
                </c:pt>
                <c:pt idx="2583">
                  <c:v>22955.119291840801</c:v>
                </c:pt>
                <c:pt idx="2584">
                  <c:v>22965.646155048202</c:v>
                </c:pt>
                <c:pt idx="2585">
                  <c:v>22976.124973754198</c:v>
                </c:pt>
                <c:pt idx="2586">
                  <c:v>22986.5559001972</c:v>
                </c:pt>
                <c:pt idx="2587">
                  <c:v>22996.9391437552</c:v>
                </c:pt>
                <c:pt idx="2588">
                  <c:v>23007.274840664599</c:v>
                </c:pt>
                <c:pt idx="2589">
                  <c:v>23017.563204389699</c:v>
                </c:pt>
                <c:pt idx="2590">
                  <c:v>23027.804399719</c:v>
                </c:pt>
                <c:pt idx="2591">
                  <c:v>23037.998577130002</c:v>
                </c:pt>
                <c:pt idx="2592">
                  <c:v>23048.145933674899</c:v>
                </c:pt>
                <c:pt idx="2593">
                  <c:v>23058.246650256599</c:v>
                </c:pt>
                <c:pt idx="2594">
                  <c:v>23068.300871352301</c:v>
                </c:pt>
                <c:pt idx="2595">
                  <c:v>23078.308792776799</c:v>
                </c:pt>
                <c:pt idx="2596">
                  <c:v>23088.270588649098</c:v>
                </c:pt>
                <c:pt idx="2597">
                  <c:v>23098.186407521102</c:v>
                </c:pt>
                <c:pt idx="2598">
                  <c:v>23108.056449734398</c:v>
                </c:pt>
                <c:pt idx="2599">
                  <c:v>23117.8808741217</c:v>
                </c:pt>
                <c:pt idx="2600">
                  <c:v>23127.659859993</c:v>
                </c:pt>
                <c:pt idx="2601">
                  <c:v>23137.3935725191</c:v>
                </c:pt>
                <c:pt idx="2602">
                  <c:v>23147.0821929005</c:v>
                </c:pt>
                <c:pt idx="2603">
                  <c:v>23156.725874832799</c:v>
                </c:pt>
                <c:pt idx="2604">
                  <c:v>23166.324796414399</c:v>
                </c:pt>
                <c:pt idx="2605">
                  <c:v>23175.879149182601</c:v>
                </c:pt>
                <c:pt idx="2606">
                  <c:v>23185.389067800799</c:v>
                </c:pt>
                <c:pt idx="2607">
                  <c:v>23194.854750273898</c:v>
                </c:pt>
                <c:pt idx="2608">
                  <c:v>23204.27635534</c:v>
                </c:pt>
                <c:pt idx="2609">
                  <c:v>23213.654056875199</c:v>
                </c:pt>
                <c:pt idx="2610">
                  <c:v>23222.988025728799</c:v>
                </c:pt>
                <c:pt idx="2611">
                  <c:v>23232.278423346499</c:v>
                </c:pt>
                <c:pt idx="2612">
                  <c:v>23241.525421317801</c:v>
                </c:pt>
                <c:pt idx="2613">
                  <c:v>23250.729192963001</c:v>
                </c:pt>
                <c:pt idx="2614">
                  <c:v>23259.8898985495</c:v>
                </c:pt>
                <c:pt idx="2615">
                  <c:v>23269.007710525799</c:v>
                </c:pt>
                <c:pt idx="2616">
                  <c:v>23278.082797662599</c:v>
                </c:pt>
                <c:pt idx="2617">
                  <c:v>23287.115325919101</c:v>
                </c:pt>
                <c:pt idx="2618">
                  <c:v>23296.105458996801</c:v>
                </c:pt>
                <c:pt idx="2619">
                  <c:v>23305.053371604001</c:v>
                </c:pt>
                <c:pt idx="2620">
                  <c:v>23313.959222256301</c:v>
                </c:pt>
                <c:pt idx="2621">
                  <c:v>23322.823179672399</c:v>
                </c:pt>
                <c:pt idx="2622">
                  <c:v>23331.645408774599</c:v>
                </c:pt>
                <c:pt idx="2623">
                  <c:v>23340.426076129599</c:v>
                </c:pt>
                <c:pt idx="2624">
                  <c:v>23349.1653486904</c:v>
                </c:pt>
                <c:pt idx="2625">
                  <c:v>23357.863382026</c:v>
                </c:pt>
                <c:pt idx="2626">
                  <c:v>23366.520351510098</c:v>
                </c:pt>
                <c:pt idx="2627">
                  <c:v>23375.1364180932</c:v>
                </c:pt>
                <c:pt idx="2628">
                  <c:v>23383.711738563401</c:v>
                </c:pt>
                <c:pt idx="2629">
                  <c:v>23392.246482955601</c:v>
                </c:pt>
                <c:pt idx="2630">
                  <c:v>23400.7408127954</c:v>
                </c:pt>
                <c:pt idx="2631">
                  <c:v>23409.1948890897</c:v>
                </c:pt>
                <c:pt idx="2632">
                  <c:v>23417.608874498899</c:v>
                </c:pt>
                <c:pt idx="2633">
                  <c:v>23425.9829308917</c:v>
                </c:pt>
                <c:pt idx="2634">
                  <c:v>23434.317224913699</c:v>
                </c:pt>
                <c:pt idx="2635">
                  <c:v>23442.611906116101</c:v>
                </c:pt>
                <c:pt idx="2636">
                  <c:v>23450.8671469812</c:v>
                </c:pt>
                <c:pt idx="2637">
                  <c:v>23459.083101732402</c:v>
                </c:pt>
                <c:pt idx="2638">
                  <c:v>23467.2599301872</c:v>
                </c:pt>
                <c:pt idx="2639">
                  <c:v>23475.397790863299</c:v>
                </c:pt>
                <c:pt idx="2640">
                  <c:v>23483.496847777998</c:v>
                </c:pt>
                <c:pt idx="2641">
                  <c:v>23491.557257503799</c:v>
                </c:pt>
                <c:pt idx="2642">
                  <c:v>23499.579176171999</c:v>
                </c:pt>
                <c:pt idx="2643">
                  <c:v>23507.562764995801</c:v>
                </c:pt>
                <c:pt idx="2644">
                  <c:v>23515.508180825898</c:v>
                </c:pt>
                <c:pt idx="2645">
                  <c:v>23523.415592143599</c:v>
                </c:pt>
                <c:pt idx="2646">
                  <c:v>23531.285117683001</c:v>
                </c:pt>
                <c:pt idx="2647">
                  <c:v>23539.116954692501</c:v>
                </c:pt>
                <c:pt idx="2648">
                  <c:v>23546.911248334301</c:v>
                </c:pt>
                <c:pt idx="2649">
                  <c:v>23554.668158752</c:v>
                </c:pt>
                <c:pt idx="2650">
                  <c:v>23562.387808494001</c:v>
                </c:pt>
                <c:pt idx="2651">
                  <c:v>23570.070390492499</c:v>
                </c:pt>
                <c:pt idx="2652">
                  <c:v>23577.716047141501</c:v>
                </c:pt>
                <c:pt idx="2653">
                  <c:v>23585.324932918898</c:v>
                </c:pt>
                <c:pt idx="2654">
                  <c:v>23592.897206862199</c:v>
                </c:pt>
                <c:pt idx="2655">
                  <c:v>23600.433007523101</c:v>
                </c:pt>
                <c:pt idx="2656">
                  <c:v>23607.932504996199</c:v>
                </c:pt>
                <c:pt idx="2657">
                  <c:v>23615.395837882901</c:v>
                </c:pt>
                <c:pt idx="2658">
                  <c:v>23622.823146645402</c:v>
                </c:pt>
                <c:pt idx="2659">
                  <c:v>23630.214616781501</c:v>
                </c:pt>
                <c:pt idx="2660">
                  <c:v>23637.570387272699</c:v>
                </c:pt>
                <c:pt idx="2661">
                  <c:v>23644.890598236201</c:v>
                </c:pt>
                <c:pt idx="2662">
                  <c:v>23652.175400136901</c:v>
                </c:pt>
                <c:pt idx="2663">
                  <c:v>23659.424960942</c:v>
                </c:pt>
                <c:pt idx="2664">
                  <c:v>23666.639403072299</c:v>
                </c:pt>
                <c:pt idx="2665">
                  <c:v>23673.818898142799</c:v>
                </c:pt>
                <c:pt idx="2666">
                  <c:v>23680.963589774099</c:v>
                </c:pt>
                <c:pt idx="2667">
                  <c:v>23688.073617499598</c:v>
                </c:pt>
                <c:pt idx="2668">
                  <c:v>23695.149148004901</c:v>
                </c:pt>
                <c:pt idx="2669">
                  <c:v>23702.190307864701</c:v>
                </c:pt>
                <c:pt idx="2670">
                  <c:v>23709.1972516399</c:v>
                </c:pt>
                <c:pt idx="2671">
                  <c:v>23716.1701307125</c:v>
                </c:pt>
                <c:pt idx="2672">
                  <c:v>23723.109088599602</c:v>
                </c:pt>
                <c:pt idx="2673">
                  <c:v>23730.014267133</c:v>
                </c:pt>
                <c:pt idx="2674">
                  <c:v>23736.885821027601</c:v>
                </c:pt>
                <c:pt idx="2675">
                  <c:v>23743.723882631599</c:v>
                </c:pt>
                <c:pt idx="2676">
                  <c:v>23750.528605706699</c:v>
                </c:pt>
                <c:pt idx="2677">
                  <c:v>23757.300130749602</c:v>
                </c:pt>
                <c:pt idx="2678">
                  <c:v>23764.038607407401</c:v>
                </c:pt>
                <c:pt idx="2679">
                  <c:v>23770.744163588501</c:v>
                </c:pt>
                <c:pt idx="2680">
                  <c:v>23777.4169591317</c:v>
                </c:pt>
                <c:pt idx="2681">
                  <c:v>23784.057130089299</c:v>
                </c:pt>
                <c:pt idx="2682">
                  <c:v>23790.6648169988</c:v>
                </c:pt>
                <c:pt idx="2683">
                  <c:v>23797.2401593082</c:v>
                </c:pt>
                <c:pt idx="2684">
                  <c:v>23803.783304394601</c:v>
                </c:pt>
                <c:pt idx="2685">
                  <c:v>23810.2943881961</c:v>
                </c:pt>
                <c:pt idx="2686">
                  <c:v>23816.773557793498</c:v>
                </c:pt>
                <c:pt idx="2687">
                  <c:v>23823.2209401336</c:v>
                </c:pt>
                <c:pt idx="2688">
                  <c:v>23829.636682271499</c:v>
                </c:pt>
                <c:pt idx="2689">
                  <c:v>23836.020926105</c:v>
                </c:pt>
                <c:pt idx="2690">
                  <c:v>23842.3738044495</c:v>
                </c:pt>
                <c:pt idx="2691">
                  <c:v>23848.6954539412</c:v>
                </c:pt>
                <c:pt idx="2692">
                  <c:v>23854.986020132499</c:v>
                </c:pt>
                <c:pt idx="2693">
                  <c:v>23861.245636333599</c:v>
                </c:pt>
                <c:pt idx="2694">
                  <c:v>23867.474435474302</c:v>
                </c:pt>
                <c:pt idx="2695">
                  <c:v>23873.672554937701</c:v>
                </c:pt>
                <c:pt idx="2696">
                  <c:v>23879.840135767099</c:v>
                </c:pt>
                <c:pt idx="2697">
                  <c:v>23885.977304411699</c:v>
                </c:pt>
                <c:pt idx="2698">
                  <c:v>23892.084208451601</c:v>
                </c:pt>
                <c:pt idx="2699">
                  <c:v>23898.160967976099</c:v>
                </c:pt>
                <c:pt idx="2700">
                  <c:v>23904.207730536898</c:v>
                </c:pt>
                <c:pt idx="2701">
                  <c:v>23910.224616701398</c:v>
                </c:pt>
                <c:pt idx="2702">
                  <c:v>23916.211771268001</c:v>
                </c:pt>
                <c:pt idx="2703">
                  <c:v>23922.169319516601</c:v>
                </c:pt>
                <c:pt idx="2704">
                  <c:v>23928.097393300301</c:v>
                </c:pt>
                <c:pt idx="2705">
                  <c:v>23933.996132213098</c:v>
                </c:pt>
                <c:pt idx="2706">
                  <c:v>23939.865658807699</c:v>
                </c:pt>
                <c:pt idx="2707">
                  <c:v>23945.706107817401</c:v>
                </c:pt>
                <c:pt idx="2708">
                  <c:v>23951.517610946699</c:v>
                </c:pt>
                <c:pt idx="2709">
                  <c:v>23957.300295910001</c:v>
                </c:pt>
                <c:pt idx="2710">
                  <c:v>23963.0542911296</c:v>
                </c:pt>
                <c:pt idx="2711">
                  <c:v>23968.779729405702</c:v>
                </c:pt>
                <c:pt idx="2712">
                  <c:v>23974.4767377768</c:v>
                </c:pt>
                <c:pt idx="2713">
                  <c:v>23980.145444224599</c:v>
                </c:pt>
                <c:pt idx="2714">
                  <c:v>23985.785978156</c:v>
                </c:pt>
                <c:pt idx="2715">
                  <c:v>23991.3984636559</c:v>
                </c:pt>
                <c:pt idx="2716">
                  <c:v>23996.983029711198</c:v>
                </c:pt>
                <c:pt idx="2717">
                  <c:v>24002.539803103398</c:v>
                </c:pt>
                <c:pt idx="2718">
                  <c:v>24008.068908839501</c:v>
                </c:pt>
                <c:pt idx="2719">
                  <c:v>24013.5704724317</c:v>
                </c:pt>
                <c:pt idx="2720">
                  <c:v>24019.0446196597</c:v>
                </c:pt>
                <c:pt idx="2721">
                  <c:v>24024.491476247</c:v>
                </c:pt>
                <c:pt idx="2722">
                  <c:v>24029.9111638289</c:v>
                </c:pt>
                <c:pt idx="2723">
                  <c:v>24035.3038160057</c:v>
                </c:pt>
                <c:pt idx="2724">
                  <c:v>24040.669539996201</c:v>
                </c:pt>
                <c:pt idx="2725">
                  <c:v>24046.0084548614</c:v>
                </c:pt>
                <c:pt idx="2726">
                  <c:v>24051.3207063427</c:v>
                </c:pt>
                <c:pt idx="2727">
                  <c:v>24056.606412418299</c:v>
                </c:pt>
                <c:pt idx="2728">
                  <c:v>24061.865678672599</c:v>
                </c:pt>
                <c:pt idx="2729">
                  <c:v>24067.098639456901</c:v>
                </c:pt>
                <c:pt idx="2730">
                  <c:v>24072.305407843902</c:v>
                </c:pt>
                <c:pt idx="2731">
                  <c:v>24077.486101931099</c:v>
                </c:pt>
                <c:pt idx="2732">
                  <c:v>24082.640853107299</c:v>
                </c:pt>
                <c:pt idx="2733">
                  <c:v>24087.769775102301</c:v>
                </c:pt>
                <c:pt idx="2734">
                  <c:v>24092.872975087899</c:v>
                </c:pt>
                <c:pt idx="2735">
                  <c:v>24097.950597486299</c:v>
                </c:pt>
                <c:pt idx="2736">
                  <c:v>24103.0027355319</c:v>
                </c:pt>
                <c:pt idx="2737">
                  <c:v>24108.029522556801</c:v>
                </c:pt>
                <c:pt idx="2738">
                  <c:v>24113.031069429999</c:v>
                </c:pt>
                <c:pt idx="2739">
                  <c:v>24118.007494789999</c:v>
                </c:pt>
                <c:pt idx="2740">
                  <c:v>24122.9589103488</c:v>
                </c:pt>
                <c:pt idx="2741">
                  <c:v>24127.885437207999</c:v>
                </c:pt>
                <c:pt idx="2742">
                  <c:v>24132.7871915586</c:v>
                </c:pt>
                <c:pt idx="2743">
                  <c:v>24137.664281825098</c:v>
                </c:pt>
                <c:pt idx="2744">
                  <c:v>24142.516831803099</c:v>
                </c:pt>
                <c:pt idx="2745">
                  <c:v>24147.3449417478</c:v>
                </c:pt>
                <c:pt idx="2746">
                  <c:v>24152.1487440727</c:v>
                </c:pt>
                <c:pt idx="2747">
                  <c:v>24156.928333339099</c:v>
                </c:pt>
                <c:pt idx="2748">
                  <c:v>24161.6838353561</c:v>
                </c:pt>
                <c:pt idx="2749">
                  <c:v>24166.415362898399</c:v>
                </c:pt>
                <c:pt idx="2750">
                  <c:v>24171.123021157699</c:v>
                </c:pt>
                <c:pt idx="2751">
                  <c:v>24175.806918826202</c:v>
                </c:pt>
                <c:pt idx="2752">
                  <c:v>24180.467176927999</c:v>
                </c:pt>
                <c:pt idx="2753">
                  <c:v>24185.103898498499</c:v>
                </c:pt>
                <c:pt idx="2754">
                  <c:v>24189.717204008299</c:v>
                </c:pt>
                <c:pt idx="2755">
                  <c:v>24194.307190369</c:v>
                </c:pt>
                <c:pt idx="2756">
                  <c:v>24198.873976083101</c:v>
                </c:pt>
                <c:pt idx="2757">
                  <c:v>24203.417661968899</c:v>
                </c:pt>
                <c:pt idx="2758">
                  <c:v>24207.938367140301</c:v>
                </c:pt>
                <c:pt idx="2759">
                  <c:v>24212.436192452999</c:v>
                </c:pt>
                <c:pt idx="2760">
                  <c:v>24216.911244438201</c:v>
                </c:pt>
                <c:pt idx="2761">
                  <c:v>24221.3636404627</c:v>
                </c:pt>
                <c:pt idx="2762">
                  <c:v>24225.793476419502</c:v>
                </c:pt>
                <c:pt idx="2763">
                  <c:v>24230.200861969701</c:v>
                </c:pt>
                <c:pt idx="2764">
                  <c:v>24234.585902369599</c:v>
                </c:pt>
                <c:pt idx="2765">
                  <c:v>24238.948708161101</c:v>
                </c:pt>
                <c:pt idx="2766">
                  <c:v>24243.289379221402</c:v>
                </c:pt>
                <c:pt idx="2767">
                  <c:v>24247.608026119899</c:v>
                </c:pt>
                <c:pt idx="2768">
                  <c:v>24251.904746777102</c:v>
                </c:pt>
                <c:pt idx="2769">
                  <c:v>24256.179646647099</c:v>
                </c:pt>
                <c:pt idx="2770">
                  <c:v>24260.432834321899</c:v>
                </c:pt>
                <c:pt idx="2771">
                  <c:v>24264.6644045871</c:v>
                </c:pt>
                <c:pt idx="2772">
                  <c:v>24268.874466324301</c:v>
                </c:pt>
                <c:pt idx="2773">
                  <c:v>24273.0631216404</c:v>
                </c:pt>
                <c:pt idx="2774">
                  <c:v>24277.2304697994</c:v>
                </c:pt>
                <c:pt idx="2775">
                  <c:v>24281.376613240802</c:v>
                </c:pt>
                <c:pt idx="2776">
                  <c:v>24285.501653980002</c:v>
                </c:pt>
                <c:pt idx="2777">
                  <c:v>24289.605693285099</c:v>
                </c:pt>
                <c:pt idx="2778">
                  <c:v>24293.688826150501</c:v>
                </c:pt>
                <c:pt idx="2779">
                  <c:v>24297.751159336</c:v>
                </c:pt>
                <c:pt idx="2780">
                  <c:v>24301.792789482599</c:v>
                </c:pt>
                <c:pt idx="2781">
                  <c:v>24305.8138134211</c:v>
                </c:pt>
                <c:pt idx="2782">
                  <c:v>24309.814334189599</c:v>
                </c:pt>
                <c:pt idx="2783">
                  <c:v>24313.794446143402</c:v>
                </c:pt>
                <c:pt idx="2784">
                  <c:v>24317.7542481323</c:v>
                </c:pt>
                <c:pt idx="2785">
                  <c:v>24321.693837800001</c:v>
                </c:pt>
                <c:pt idx="2786">
                  <c:v>24325.613312764701</c:v>
                </c:pt>
                <c:pt idx="2787">
                  <c:v>24329.512769595302</c:v>
                </c:pt>
                <c:pt idx="2788">
                  <c:v>24333.392304733799</c:v>
                </c:pt>
                <c:pt idx="2789">
                  <c:v>24337.252011631099</c:v>
                </c:pt>
                <c:pt idx="2790">
                  <c:v>24341.091988602799</c:v>
                </c:pt>
                <c:pt idx="2791">
                  <c:v>24344.912328584101</c:v>
                </c:pt>
                <c:pt idx="2792">
                  <c:v>24348.713128293799</c:v>
                </c:pt>
                <c:pt idx="2793">
                  <c:v>24352.4944801782</c:v>
                </c:pt>
                <c:pt idx="2794">
                  <c:v>24356.256477709099</c:v>
                </c:pt>
                <c:pt idx="2795">
                  <c:v>24359.999216719199</c:v>
                </c:pt>
                <c:pt idx="2796">
                  <c:v>24363.722788069299</c:v>
                </c:pt>
                <c:pt idx="2797">
                  <c:v>24367.427285038098</c:v>
                </c:pt>
                <c:pt idx="2798">
                  <c:v>24371.112800172799</c:v>
                </c:pt>
                <c:pt idx="2799">
                  <c:v>24374.779425150398</c:v>
                </c:pt>
                <c:pt idx="2800">
                  <c:v>24378.427249393899</c:v>
                </c:pt>
                <c:pt idx="2801">
                  <c:v>24382.056365861899</c:v>
                </c:pt>
                <c:pt idx="2802">
                  <c:v>24385.666875602499</c:v>
                </c:pt>
                <c:pt idx="2803">
                  <c:v>24389.2588414772</c:v>
                </c:pt>
                <c:pt idx="2804">
                  <c:v>24392.832386951501</c:v>
                </c:pt>
                <c:pt idx="2805">
                  <c:v>24396.387572417701</c:v>
                </c:pt>
                <c:pt idx="2806">
                  <c:v>24399.924510106801</c:v>
                </c:pt>
                <c:pt idx="2807">
                  <c:v>24403.443277659899</c:v>
                </c:pt>
                <c:pt idx="2808">
                  <c:v>24406.943957503001</c:v>
                </c:pt>
                <c:pt idx="2809">
                  <c:v>24410.426651079699</c:v>
                </c:pt>
                <c:pt idx="2810">
                  <c:v>24413.891439191899</c:v>
                </c:pt>
                <c:pt idx="2811">
                  <c:v>24417.338407337498</c:v>
                </c:pt>
                <c:pt idx="2812">
                  <c:v>24420.767650308</c:v>
                </c:pt>
                <c:pt idx="2813">
                  <c:v>24424.1792375603</c:v>
                </c:pt>
                <c:pt idx="2814">
                  <c:v>24427.5732811946</c:v>
                </c:pt>
                <c:pt idx="2815">
                  <c:v>24430.949840986199</c:v>
                </c:pt>
                <c:pt idx="2816">
                  <c:v>24434.3090198014</c:v>
                </c:pt>
                <c:pt idx="2817">
                  <c:v>24437.650894328901</c:v>
                </c:pt>
                <c:pt idx="2818">
                  <c:v>24440.975555292702</c:v>
                </c:pt>
                <c:pt idx="2819">
                  <c:v>24444.2830779328</c:v>
                </c:pt>
                <c:pt idx="2820">
                  <c:v>24447.573557942502</c:v>
                </c:pt>
                <c:pt idx="2821">
                  <c:v>24450.847071023301</c:v>
                </c:pt>
                <c:pt idx="2822">
                  <c:v>24454.103701571301</c:v>
                </c:pt>
                <c:pt idx="2823">
                  <c:v>24457.343533469899</c:v>
                </c:pt>
                <c:pt idx="2824">
                  <c:v>24460.5666477499</c:v>
                </c:pt>
                <c:pt idx="2825">
                  <c:v>24463.773125673401</c:v>
                </c:pt>
                <c:pt idx="2826">
                  <c:v>24466.9630511592</c:v>
                </c:pt>
                <c:pt idx="2827">
                  <c:v>24470.136507958101</c:v>
                </c:pt>
                <c:pt idx="2828">
                  <c:v>24473.293577288699</c:v>
                </c:pt>
                <c:pt idx="2829">
                  <c:v>24476.434331534299</c:v>
                </c:pt>
                <c:pt idx="2830">
                  <c:v>24479.558858656099</c:v>
                </c:pt>
                <c:pt idx="2831">
                  <c:v>24482.667236971502</c:v>
                </c:pt>
                <c:pt idx="2832">
                  <c:v>24485.759546171201</c:v>
                </c:pt>
                <c:pt idx="2833">
                  <c:v>24488.835864796802</c:v>
                </c:pt>
                <c:pt idx="2834">
                  <c:v>24491.896271797501</c:v>
                </c:pt>
                <c:pt idx="2835">
                  <c:v>24494.940847718201</c:v>
                </c:pt>
                <c:pt idx="2836">
                  <c:v>24497.969665332501</c:v>
                </c:pt>
                <c:pt idx="2837">
                  <c:v>24500.982808452201</c:v>
                </c:pt>
                <c:pt idx="2838">
                  <c:v>24503.9803551277</c:v>
                </c:pt>
                <c:pt idx="2839">
                  <c:v>24506.962376330801</c:v>
                </c:pt>
                <c:pt idx="2840">
                  <c:v>24509.928952729799</c:v>
                </c:pt>
                <c:pt idx="2841">
                  <c:v>24512.880162290301</c:v>
                </c:pt>
                <c:pt idx="2842">
                  <c:v>24515.8160784951</c:v>
                </c:pt>
                <c:pt idx="2843">
                  <c:v>24518.736779582101</c:v>
                </c:pt>
                <c:pt idx="2844">
                  <c:v>24521.642340422801</c:v>
                </c:pt>
                <c:pt idx="2845">
                  <c:v>24524.532833392099</c:v>
                </c:pt>
                <c:pt idx="2846">
                  <c:v>24527.4083338573</c:v>
                </c:pt>
                <c:pt idx="2847">
                  <c:v>24530.2689198683</c:v>
                </c:pt>
                <c:pt idx="2848">
                  <c:v>24533.114662833101</c:v>
                </c:pt>
                <c:pt idx="2849">
                  <c:v>24535.945637311499</c:v>
                </c:pt>
                <c:pt idx="2850">
                  <c:v>24538.761918390599</c:v>
                </c:pt>
                <c:pt idx="2851">
                  <c:v>24541.5635754471</c:v>
                </c:pt>
                <c:pt idx="2852">
                  <c:v>24544.350682706201</c:v>
                </c:pt>
                <c:pt idx="2853">
                  <c:v>24547.123314488999</c:v>
                </c:pt>
                <c:pt idx="2854">
                  <c:v>24549.881541292601</c:v>
                </c:pt>
                <c:pt idx="2855">
                  <c:v>24552.6254353816</c:v>
                </c:pt>
                <c:pt idx="2856">
                  <c:v>24555.3550684529</c:v>
                </c:pt>
                <c:pt idx="2857">
                  <c:v>24558.070511325001</c:v>
                </c:pt>
                <c:pt idx="2858">
                  <c:v>24560.771835215899</c:v>
                </c:pt>
                <c:pt idx="2859">
                  <c:v>24563.459109659601</c:v>
                </c:pt>
                <c:pt idx="2860">
                  <c:v>24566.132406673602</c:v>
                </c:pt>
                <c:pt idx="2861">
                  <c:v>24568.791794080302</c:v>
                </c:pt>
                <c:pt idx="2862">
                  <c:v>24571.4373424564</c:v>
                </c:pt>
                <c:pt idx="2863">
                  <c:v>24574.0691213809</c:v>
                </c:pt>
                <c:pt idx="2864">
                  <c:v>24576.687198907901</c:v>
                </c:pt>
                <c:pt idx="2865">
                  <c:v>24579.291644811801</c:v>
                </c:pt>
                <c:pt idx="2866">
                  <c:v>24581.882525967801</c:v>
                </c:pt>
                <c:pt idx="2867">
                  <c:v>24584.459911815102</c:v>
                </c:pt>
                <c:pt idx="2868">
                  <c:v>24587.0238686665</c:v>
                </c:pt>
                <c:pt idx="2869">
                  <c:v>24589.574465834001</c:v>
                </c:pt>
                <c:pt idx="2870">
                  <c:v>24592.1117680348</c:v>
                </c:pt>
                <c:pt idx="2871">
                  <c:v>24594.635843276701</c:v>
                </c:pt>
                <c:pt idx="2872">
                  <c:v>24597.1467575309</c:v>
                </c:pt>
                <c:pt idx="2873">
                  <c:v>24599.6445778587</c:v>
                </c:pt>
                <c:pt idx="2874">
                  <c:v>24602.129368559701</c:v>
                </c:pt>
                <c:pt idx="2875">
                  <c:v>24604.6011967417</c:v>
                </c:pt>
                <c:pt idx="2876">
                  <c:v>24607.060125806001</c:v>
                </c:pt>
                <c:pt idx="2877">
                  <c:v>24609.506220718999</c:v>
                </c:pt>
                <c:pt idx="2878">
                  <c:v>24611.939552988399</c:v>
                </c:pt>
                <c:pt idx="2879">
                  <c:v>24614.360172750199</c:v>
                </c:pt>
                <c:pt idx="2880">
                  <c:v>24616.768157310398</c:v>
                </c:pt>
                <c:pt idx="2881">
                  <c:v>24619.163564626098</c:v>
                </c:pt>
                <c:pt idx="2882">
                  <c:v>24621.546461935799</c:v>
                </c:pt>
                <c:pt idx="2883">
                  <c:v>24623.916902714798</c:v>
                </c:pt>
                <c:pt idx="2884">
                  <c:v>24626.274958978</c:v>
                </c:pt>
                <c:pt idx="2885">
                  <c:v>24628.6206919129</c:v>
                </c:pt>
                <c:pt idx="2886">
                  <c:v>24630.954163722199</c:v>
                </c:pt>
                <c:pt idx="2887">
                  <c:v>24633.275430003399</c:v>
                </c:pt>
                <c:pt idx="2888">
                  <c:v>24635.5845612263</c:v>
                </c:pt>
                <c:pt idx="2889">
                  <c:v>24637.881617204501</c:v>
                </c:pt>
                <c:pt idx="2890">
                  <c:v>24640.166652254</c:v>
                </c:pt>
                <c:pt idx="2891">
                  <c:v>24642.439734321299</c:v>
                </c:pt>
                <c:pt idx="2892">
                  <c:v>24644.700917030099</c:v>
                </c:pt>
                <c:pt idx="2893">
                  <c:v>24646.950272796599</c:v>
                </c:pt>
                <c:pt idx="2894">
                  <c:v>24649.1878477385</c:v>
                </c:pt>
                <c:pt idx="2895">
                  <c:v>24651.413707572399</c:v>
                </c:pt>
                <c:pt idx="2896">
                  <c:v>24653.6279160548</c:v>
                </c:pt>
                <c:pt idx="2897">
                  <c:v>24655.8305215152</c:v>
                </c:pt>
                <c:pt idx="2898">
                  <c:v>24658.0215928004</c:v>
                </c:pt>
                <c:pt idx="2899">
                  <c:v>24660.2011841985</c:v>
                </c:pt>
                <c:pt idx="2900">
                  <c:v>24662.369354320199</c:v>
                </c:pt>
                <c:pt idx="2901">
                  <c:v>24664.526163781498</c:v>
                </c:pt>
                <c:pt idx="2902">
                  <c:v>24666.6716664821</c:v>
                </c:pt>
                <c:pt idx="2903">
                  <c:v>24668.805918913</c:v>
                </c:pt>
                <c:pt idx="2904">
                  <c:v>24670.928981306901</c:v>
                </c:pt>
                <c:pt idx="2905">
                  <c:v>24673.040912375898</c:v>
                </c:pt>
                <c:pt idx="2906">
                  <c:v>24675.141762083302</c:v>
                </c:pt>
                <c:pt idx="2907">
                  <c:v>24677.2315942399</c:v>
                </c:pt>
                <c:pt idx="2908">
                  <c:v>24679.3104607317</c:v>
                </c:pt>
                <c:pt idx="2909">
                  <c:v>24681.378417790202</c:v>
                </c:pt>
                <c:pt idx="2910">
                  <c:v>24683.4355211931</c:v>
                </c:pt>
                <c:pt idx="2911">
                  <c:v>24685.481827262302</c:v>
                </c:pt>
                <c:pt idx="2912">
                  <c:v>24687.5173888563</c:v>
                </c:pt>
                <c:pt idx="2913">
                  <c:v>24689.5422636205</c:v>
                </c:pt>
                <c:pt idx="2914">
                  <c:v>24691.5565027991</c:v>
                </c:pt>
                <c:pt idx="2915">
                  <c:v>24693.560163647599</c:v>
                </c:pt>
                <c:pt idx="2916">
                  <c:v>24695.5532986625</c:v>
                </c:pt>
                <c:pt idx="2917">
                  <c:v>24697.535962861199</c:v>
                </c:pt>
                <c:pt idx="2918">
                  <c:v>24699.5082060963</c:v>
                </c:pt>
                <c:pt idx="2919">
                  <c:v>24701.470085484001</c:v>
                </c:pt>
                <c:pt idx="2920">
                  <c:v>24703.421651942201</c:v>
                </c:pt>
                <c:pt idx="2921">
                  <c:v>24705.362960163598</c:v>
                </c:pt>
                <c:pt idx="2922">
                  <c:v>24707.294059833101</c:v>
                </c:pt>
                <c:pt idx="2923">
                  <c:v>24709.2150047287</c:v>
                </c:pt>
                <c:pt idx="2924">
                  <c:v>24711.1258474848</c:v>
                </c:pt>
                <c:pt idx="2925">
                  <c:v>24713.0266383403</c:v>
                </c:pt>
                <c:pt idx="2926">
                  <c:v>24714.917429944901</c:v>
                </c:pt>
                <c:pt idx="2927">
                  <c:v>24716.798271326301</c:v>
                </c:pt>
                <c:pt idx="2928">
                  <c:v>24718.669216593698</c:v>
                </c:pt>
                <c:pt idx="2929">
                  <c:v>24720.530313512001</c:v>
                </c:pt>
                <c:pt idx="2930">
                  <c:v>24722.381614553298</c:v>
                </c:pt>
                <c:pt idx="2931">
                  <c:v>24724.2231698465</c:v>
                </c:pt>
                <c:pt idx="2932">
                  <c:v>24726.055027357201</c:v>
                </c:pt>
                <c:pt idx="2933">
                  <c:v>24727.877238724901</c:v>
                </c:pt>
                <c:pt idx="2934">
                  <c:v>24729.6898539875</c:v>
                </c:pt>
                <c:pt idx="2935">
                  <c:v>24731.492919416301</c:v>
                </c:pt>
                <c:pt idx="2936">
                  <c:v>24733.286487060701</c:v>
                </c:pt>
                <c:pt idx="2937">
                  <c:v>24735.0706045234</c:v>
                </c:pt>
                <c:pt idx="2938">
                  <c:v>24736.8453200902</c:v>
                </c:pt>
                <c:pt idx="2939">
                  <c:v>24738.610683142</c:v>
                </c:pt>
                <c:pt idx="2940">
                  <c:v>24740.366739972898</c:v>
                </c:pt>
                <c:pt idx="2941">
                  <c:v>24742.1135398759</c:v>
                </c:pt>
                <c:pt idx="2942">
                  <c:v>24743.851130016199</c:v>
                </c:pt>
                <c:pt idx="2943">
                  <c:v>24745.579557686699</c:v>
                </c:pt>
                <c:pt idx="2944">
                  <c:v>24747.298869769598</c:v>
                </c:pt>
                <c:pt idx="2945">
                  <c:v>24749.009113015702</c:v>
                </c:pt>
                <c:pt idx="2946">
                  <c:v>24750.710334953899</c:v>
                </c:pt>
                <c:pt idx="2947">
                  <c:v>24752.402581786399</c:v>
                </c:pt>
                <c:pt idx="2948">
                  <c:v>24754.085899359299</c:v>
                </c:pt>
                <c:pt idx="2949">
                  <c:v>24755.7603339138</c:v>
                </c:pt>
                <c:pt idx="2950">
                  <c:v>24757.425931394999</c:v>
                </c:pt>
                <c:pt idx="2951">
                  <c:v>24759.082736856799</c:v>
                </c:pt>
                <c:pt idx="2952">
                  <c:v>24760.730795712301</c:v>
                </c:pt>
                <c:pt idx="2953">
                  <c:v>24762.370153570599</c:v>
                </c:pt>
                <c:pt idx="2954">
                  <c:v>24764.0008527924</c:v>
                </c:pt>
                <c:pt idx="2955">
                  <c:v>24765.6229439288</c:v>
                </c:pt>
                <c:pt idx="2956">
                  <c:v>24767.2364648281</c:v>
                </c:pt>
                <c:pt idx="2957">
                  <c:v>24768.841464116402</c:v>
                </c:pt>
                <c:pt idx="2958">
                  <c:v>24770.437983055999</c:v>
                </c:pt>
                <c:pt idx="2959">
                  <c:v>24772.026069285999</c:v>
                </c:pt>
                <c:pt idx="2960">
                  <c:v>24773.6057613183</c:v>
                </c:pt>
                <c:pt idx="2961">
                  <c:v>24775.177105935902</c:v>
                </c:pt>
                <c:pt idx="2962">
                  <c:v>24776.740143298</c:v>
                </c:pt>
                <c:pt idx="2963">
                  <c:v>24778.294922769299</c:v>
                </c:pt>
                <c:pt idx="2964">
                  <c:v>24779.841477176498</c:v>
                </c:pt>
                <c:pt idx="2965">
                  <c:v>24781.379857772499</c:v>
                </c:pt>
                <c:pt idx="2966">
                  <c:v>24782.910104978298</c:v>
                </c:pt>
                <c:pt idx="2967">
                  <c:v>24784.432255911499</c:v>
                </c:pt>
                <c:pt idx="2968">
                  <c:v>24785.946357173601</c:v>
                </c:pt>
                <c:pt idx="2969">
                  <c:v>24787.452449259301</c:v>
                </c:pt>
                <c:pt idx="2970">
                  <c:v>24788.9505726432</c:v>
                </c:pt>
                <c:pt idx="2971">
                  <c:v>24790.440772676</c:v>
                </c:pt>
                <c:pt idx="2972">
                  <c:v>24791.9230860465</c:v>
                </c:pt>
                <c:pt idx="2973">
                  <c:v>24793.397552307601</c:v>
                </c:pt>
                <c:pt idx="2974">
                  <c:v>24794.864217730301</c:v>
                </c:pt>
                <c:pt idx="2975">
                  <c:v>24796.323120019599</c:v>
                </c:pt>
                <c:pt idx="2976">
                  <c:v>24797.774296187199</c:v>
                </c:pt>
                <c:pt idx="2977">
                  <c:v>24799.217791340001</c:v>
                </c:pt>
                <c:pt idx="2978">
                  <c:v>24800.653644501199</c:v>
                </c:pt>
                <c:pt idx="2979">
                  <c:v>24802.0818907914</c:v>
                </c:pt>
                <c:pt idx="2980">
                  <c:v>24803.502576357201</c:v>
                </c:pt>
                <c:pt idx="2981">
                  <c:v>24804.915734329501</c:v>
                </c:pt>
                <c:pt idx="2982">
                  <c:v>24806.321408368301</c:v>
                </c:pt>
                <c:pt idx="2983">
                  <c:v>24807.7196341091</c:v>
                </c:pt>
                <c:pt idx="2984">
                  <c:v>24809.1104527547</c:v>
                </c:pt>
                <c:pt idx="2985">
                  <c:v>24810.493899929599</c:v>
                </c:pt>
                <c:pt idx="2986">
                  <c:v>24811.8700179835</c:v>
                </c:pt>
                <c:pt idx="2987">
                  <c:v>24813.238841852199</c:v>
                </c:pt>
                <c:pt idx="2988">
                  <c:v>24814.600409177299</c:v>
                </c:pt>
                <c:pt idx="2989">
                  <c:v>24815.954760447799</c:v>
                </c:pt>
                <c:pt idx="2990">
                  <c:v>24817.301929797701</c:v>
                </c:pt>
                <c:pt idx="2991">
                  <c:v>24818.641958441302</c:v>
                </c:pt>
                <c:pt idx="2992">
                  <c:v>24819.974879565401</c:v>
                </c:pt>
                <c:pt idx="2993">
                  <c:v>24821.300732530599</c:v>
                </c:pt>
                <c:pt idx="2994">
                  <c:v>24822.6195541655</c:v>
                </c:pt>
                <c:pt idx="2995">
                  <c:v>24823.931380771901</c:v>
                </c:pt>
                <c:pt idx="2996">
                  <c:v>24825.236247229499</c:v>
                </c:pt>
                <c:pt idx="2997">
                  <c:v>24826.534192289899</c:v>
                </c:pt>
                <c:pt idx="2998">
                  <c:v>24827.825249973699</c:v>
                </c:pt>
                <c:pt idx="2999">
                  <c:v>24829.109457248898</c:v>
                </c:pt>
              </c:numCache>
            </c:numRef>
          </c:xVal>
          <c:yVal>
            <c:numRef>
              <c:f>Calculs_modèle!$H$2:$H$3001</c:f>
              <c:numCache>
                <c:formatCode>General</c:formatCode>
                <c:ptCount val="3000"/>
                <c:pt idx="0">
                  <c:v>1.4616737266720901E-19</c:v>
                </c:pt>
                <c:pt idx="1">
                  <c:v>1.50589333889461E-19</c:v>
                </c:pt>
                <c:pt idx="2">
                  <c:v>1.5514506885102699E-19</c:v>
                </c:pt>
                <c:pt idx="3">
                  <c:v>1.5983862954964701E-19</c:v>
                </c:pt>
                <c:pt idx="4">
                  <c:v>1.6467418361078599E-19</c:v>
                </c:pt>
                <c:pt idx="5">
                  <c:v>1.69656024342227E-19</c:v>
                </c:pt>
                <c:pt idx="6">
                  <c:v>1.7478858078864399E-19</c:v>
                </c:pt>
                <c:pt idx="7">
                  <c:v>1.80076410190672E-19</c:v>
                </c:pt>
                <c:pt idx="8">
                  <c:v>1.8552421055313699E-19</c:v>
                </c:pt>
                <c:pt idx="9">
                  <c:v>1.9113682315869701E-19</c:v>
                </c:pt>
                <c:pt idx="10">
                  <c:v>1.9691923005420199E-19</c:v>
                </c:pt>
                <c:pt idx="11">
                  <c:v>2.0287657164621601E-19</c:v>
                </c:pt>
                <c:pt idx="12">
                  <c:v>2.0901413916007501E-19</c:v>
                </c:pt>
                <c:pt idx="13">
                  <c:v>2.1533738720812101E-19</c:v>
                </c:pt>
                <c:pt idx="14">
                  <c:v>2.2185192624876601E-19</c:v>
                </c:pt>
                <c:pt idx="15">
                  <c:v>2.2856355023659298E-19</c:v>
                </c:pt>
                <c:pt idx="16">
                  <c:v>2.35478219026838E-19</c:v>
                </c:pt>
                <c:pt idx="17">
                  <c:v>2.42602075970916E-19</c:v>
                </c:pt>
                <c:pt idx="18">
                  <c:v>2.4994144791641802E-19</c:v>
                </c:pt>
                <c:pt idx="19">
                  <c:v>2.5750284772074599E-19</c:v>
                </c:pt>
                <c:pt idx="20">
                  <c:v>2.65293014469477E-19</c:v>
                </c:pt>
                <c:pt idx="21">
                  <c:v>2.7331886068977198E-19</c:v>
                </c:pt>
                <c:pt idx="22">
                  <c:v>2.8158750000049299E-19</c:v>
                </c:pt>
                <c:pt idx="23">
                  <c:v>2.9010627224866101E-19</c:v>
                </c:pt>
                <c:pt idx="24">
                  <c:v>2.9888276864592499E-19</c:v>
                </c:pt>
                <c:pt idx="25">
                  <c:v>3.0792480663209199E-19</c:v>
                </c:pt>
                <c:pt idx="26">
                  <c:v>3.1724035446574699E-19</c:v>
                </c:pt>
                <c:pt idx="27">
                  <c:v>3.2683773231594502E-19</c:v>
                </c:pt>
                <c:pt idx="28">
                  <c:v>3.36725461443444E-19</c:v>
                </c:pt>
                <c:pt idx="29">
                  <c:v>3.46912339610082E-19</c:v>
                </c:pt>
                <c:pt idx="30">
                  <c:v>3.57407365669405E-19</c:v>
                </c:pt>
                <c:pt idx="31">
                  <c:v>3.68219915521887E-19</c:v>
                </c:pt>
                <c:pt idx="32">
                  <c:v>3.7935956615970998E-19</c:v>
                </c:pt>
                <c:pt idx="33">
                  <c:v>3.9083622134905499E-19</c:v>
                </c:pt>
                <c:pt idx="34">
                  <c:v>4.0266008649366298E-19</c:v>
                </c:pt>
                <c:pt idx="35">
                  <c:v>4.14841643498356E-19</c:v>
                </c:pt>
                <c:pt idx="36">
                  <c:v>4.27391726178432E-19</c:v>
                </c:pt>
                <c:pt idx="37">
                  <c:v>4.4032149512319898E-19</c:v>
                </c:pt>
                <c:pt idx="38">
                  <c:v>4.5364241255951096E-19</c:v>
                </c:pt>
                <c:pt idx="39">
                  <c:v>4.6736634289762301E-19</c:v>
                </c:pt>
                <c:pt idx="40">
                  <c:v>4.8150545218534298E-19</c:v>
                </c:pt>
                <c:pt idx="41">
                  <c:v>4.9607228351740696E-19</c:v>
                </c:pt>
                <c:pt idx="42">
                  <c:v>5.1107983244488E-19</c:v>
                </c:pt>
                <c:pt idx="43">
                  <c:v>5.26541371019911E-19</c:v>
                </c:pt>
                <c:pt idx="44">
                  <c:v>5.4247067402389702E-19</c:v>
                </c:pt>
                <c:pt idx="45">
                  <c:v>5.5888189328517097E-19</c:v>
                </c:pt>
                <c:pt idx="46">
                  <c:v>5.7578958281546704E-19</c:v>
                </c:pt>
                <c:pt idx="47">
                  <c:v>5.9320879935576202E-19</c:v>
                </c:pt>
                <c:pt idx="48">
                  <c:v>6.1115497669397102E-19</c:v>
                </c:pt>
                <c:pt idx="49">
                  <c:v>6.2964407648372403E-19</c:v>
                </c:pt>
                <c:pt idx="50">
                  <c:v>6.48692512834967E-19</c:v>
                </c:pt>
                <c:pt idx="51">
                  <c:v>6.6831722772335699E-19</c:v>
                </c:pt>
                <c:pt idx="52">
                  <c:v>6.8853564071734304E-19</c:v>
                </c:pt>
                <c:pt idx="53">
                  <c:v>7.0936572438754196E-19</c:v>
                </c:pt>
                <c:pt idx="54">
                  <c:v>7.3082595403381597E-19</c:v>
                </c:pt>
                <c:pt idx="55">
                  <c:v>7.5293543336759297E-19</c:v>
                </c:pt>
                <c:pt idx="56">
                  <c:v>7.7571376882954905E-19</c:v>
                </c:pt>
                <c:pt idx="57">
                  <c:v>7.9918122040837102E-19</c:v>
                </c:pt>
                <c:pt idx="58">
                  <c:v>8.2335862623139903E-19</c:v>
                </c:pt>
                <c:pt idx="59">
                  <c:v>8.4826745283751699E-19</c:v>
                </c:pt>
                <c:pt idx="60">
                  <c:v>8.7392987058656194E-19</c:v>
                </c:pt>
                <c:pt idx="61">
                  <c:v>9.0036860284054795E-19</c:v>
                </c:pt>
                <c:pt idx="62">
                  <c:v>9.2760720246474206E-19</c:v>
                </c:pt>
                <c:pt idx="63">
                  <c:v>9.5566985073597007E-19</c:v>
                </c:pt>
                <c:pt idx="64">
                  <c:v>9.84581457888478E-19</c:v>
                </c:pt>
                <c:pt idx="65">
                  <c:v>1.01436771338683E-18</c:v>
                </c:pt>
                <c:pt idx="66">
                  <c:v>1.04505511106239E-18</c:v>
                </c:pt>
                <c:pt idx="67">
                  <c:v>1.0766708737039501E-18</c:v>
                </c:pt>
                <c:pt idx="68">
                  <c:v>1.1092430787399999E-18</c:v>
                </c:pt>
                <c:pt idx="69">
                  <c:v>1.14280070851169E-18</c:v>
                </c:pt>
                <c:pt idx="70">
                  <c:v>1.17737352459049E-18</c:v>
                </c:pt>
                <c:pt idx="71">
                  <c:v>1.2129922688699201E-18</c:v>
                </c:pt>
                <c:pt idx="72">
                  <c:v>1.2496885881561401E-18</c:v>
                </c:pt>
                <c:pt idx="73">
                  <c:v>1.2874950593044101E-18</c:v>
                </c:pt>
                <c:pt idx="74">
                  <c:v>1.32644528976496E-18</c:v>
                </c:pt>
                <c:pt idx="75">
                  <c:v>1.36657386731004E-18</c:v>
                </c:pt>
                <c:pt idx="76">
                  <c:v>1.4079164354433501E-18</c:v>
                </c:pt>
                <c:pt idx="77">
                  <c:v>1.45050974367289E-18</c:v>
                </c:pt>
                <c:pt idx="78">
                  <c:v>1.4943915972381E-18</c:v>
                </c:pt>
                <c:pt idx="79">
                  <c:v>1.53960100792863E-18</c:v>
                </c:pt>
                <c:pt idx="80">
                  <c:v>1.58617811867492E-18</c:v>
                </c:pt>
                <c:pt idx="81">
                  <c:v>1.6341643292305401E-18</c:v>
                </c:pt>
                <c:pt idx="82">
                  <c:v>1.68360224589925E-18</c:v>
                </c:pt>
                <c:pt idx="83">
                  <c:v>1.73453578208083E-18</c:v>
                </c:pt>
                <c:pt idx="84">
                  <c:v>1.78701020854408E-18</c:v>
                </c:pt>
                <c:pt idx="85">
                  <c:v>1.84107212829025E-18</c:v>
                </c:pt>
                <c:pt idx="86">
                  <c:v>1.8967695519625498E-18</c:v>
                </c:pt>
                <c:pt idx="87">
                  <c:v>1.9541519983918499E-18</c:v>
                </c:pt>
                <c:pt idx="88">
                  <c:v>2.01327039405097E-18</c:v>
                </c:pt>
                <c:pt idx="89">
                  <c:v>2.0741772992827801E-18</c:v>
                </c:pt>
                <c:pt idx="90">
                  <c:v>2.1369268077543598E-18</c:v>
                </c:pt>
                <c:pt idx="91">
                  <c:v>2.2015746470027999E-18</c:v>
                </c:pt>
                <c:pt idx="92">
                  <c:v>2.2681782538446899E-18</c:v>
                </c:pt>
                <c:pt idx="93">
                  <c:v>2.3367968246489501E-18</c:v>
                </c:pt>
                <c:pt idx="94">
                  <c:v>2.40749126506393E-18</c:v>
                </c:pt>
                <c:pt idx="95">
                  <c:v>2.4803244413820701E-18</c:v>
                </c:pt>
                <c:pt idx="96">
                  <c:v>2.5553609543117799E-18</c:v>
                </c:pt>
                <c:pt idx="97">
                  <c:v>2.6326676417064601E-18</c:v>
                </c:pt>
                <c:pt idx="98">
                  <c:v>2.7123130255626301E-18</c:v>
                </c:pt>
                <c:pt idx="99">
                  <c:v>2.7943677393395901E-18</c:v>
                </c:pt>
                <c:pt idx="100">
                  <c:v>2.8789049301428601E-18</c:v>
                </c:pt>
                <c:pt idx="101">
                  <c:v>2.9659997559950301E-18</c:v>
                </c:pt>
                <c:pt idx="102">
                  <c:v>3.05572938583559E-18</c:v>
                </c:pt>
                <c:pt idx="103">
                  <c:v>3.1481735022503399E-18</c:v>
                </c:pt>
                <c:pt idx="104">
                  <c:v>3.24341430147124E-18</c:v>
                </c:pt>
                <c:pt idx="105">
                  <c:v>3.3415362420119201E-18</c:v>
                </c:pt>
                <c:pt idx="106">
                  <c:v>3.4426267987615099E-18</c:v>
                </c:pt>
                <c:pt idx="107">
                  <c:v>3.5467757088906603E-18</c:v>
                </c:pt>
                <c:pt idx="108">
                  <c:v>3.6540752232163802E-18</c:v>
                </c:pt>
                <c:pt idx="109">
                  <c:v>3.7646208602957001E-18</c:v>
                </c:pt>
                <c:pt idx="110">
                  <c:v>3.87851090369655E-18</c:v>
                </c:pt>
                <c:pt idx="111">
                  <c:v>3.99584640199768E-18</c:v>
                </c:pt>
                <c:pt idx="112">
                  <c:v>4.1167316715180098E-18</c:v>
                </c:pt>
                <c:pt idx="113">
                  <c:v>4.24127404495189E-18</c:v>
                </c:pt>
                <c:pt idx="114">
                  <c:v>4.3695841227337803E-18</c:v>
                </c:pt>
                <c:pt idx="115">
                  <c:v>4.50177577303831E-18</c:v>
                </c:pt>
                <c:pt idx="116">
                  <c:v>4.6379668858740101E-18</c:v>
                </c:pt>
                <c:pt idx="117">
                  <c:v>4.7782778648957003E-18</c:v>
                </c:pt>
                <c:pt idx="118">
                  <c:v>4.922833889686E-18</c:v>
                </c:pt>
                <c:pt idx="119">
                  <c:v>5.07176290483845E-18</c:v>
                </c:pt>
                <c:pt idx="120">
                  <c:v>5.2251976308743702E-18</c:v>
                </c:pt>
                <c:pt idx="121">
                  <c:v>5.3832740560552303E-18</c:v>
                </c:pt>
                <c:pt idx="122">
                  <c:v>5.5461326932057402E-18</c:v>
                </c:pt>
                <c:pt idx="123">
                  <c:v>5.7139183283491798E-18</c:v>
                </c:pt>
                <c:pt idx="124">
                  <c:v>5.8867797693427997E-18</c:v>
                </c:pt>
                <c:pt idx="125">
                  <c:v>6.06487085133631E-18</c:v>
                </c:pt>
                <c:pt idx="126">
                  <c:v>6.2483496826780897E-18</c:v>
                </c:pt>
                <c:pt idx="127">
                  <c:v>6.43737939900892E-18</c:v>
                </c:pt>
                <c:pt idx="128">
                  <c:v>6.6321274091682003E-18</c:v>
                </c:pt>
                <c:pt idx="129">
                  <c:v>6.83276740611101E-18</c:v>
                </c:pt>
                <c:pt idx="130">
                  <c:v>7.0394771046261895E-18</c:v>
                </c:pt>
                <c:pt idx="131">
                  <c:v>7.2524405036183597E-18</c:v>
                </c:pt>
                <c:pt idx="132">
                  <c:v>7.4718466292845604E-18</c:v>
                </c:pt>
                <c:pt idx="133">
                  <c:v>7.6978902892081406E-18</c:v>
                </c:pt>
                <c:pt idx="134">
                  <c:v>7.9307723237234206E-18</c:v>
                </c:pt>
                <c:pt idx="135">
                  <c:v>8.1706996059156901E-18</c:v>
                </c:pt>
                <c:pt idx="136">
                  <c:v>8.4178855443504802E-18</c:v>
                </c:pt>
                <c:pt idx="137">
                  <c:v>8.6725495803443003E-18</c:v>
                </c:pt>
                <c:pt idx="138">
                  <c:v>8.9349176906936994E-18</c:v>
                </c:pt>
                <c:pt idx="139">
                  <c:v>9.2052231417695002E-18</c:v>
                </c:pt>
                <c:pt idx="140">
                  <c:v>9.4837062381519304E-18</c:v>
                </c:pt>
                <c:pt idx="141">
                  <c:v>9.7706140712660396E-18</c:v>
                </c:pt>
                <c:pt idx="142">
                  <c:v>1.00662017762047E-17</c:v>
                </c:pt>
                <c:pt idx="143">
                  <c:v>1.03707317776352E-17</c:v>
                </c:pt>
                <c:pt idx="144">
                  <c:v>1.0684474543892301E-17</c:v>
                </c:pt>
                <c:pt idx="145">
                  <c:v>1.10077090897084E-17</c:v>
                </c:pt>
                <c:pt idx="146">
                  <c:v>1.1340721970754299E-17</c:v>
                </c:pt>
                <c:pt idx="147">
                  <c:v>1.1683809797285899E-17</c:v>
                </c:pt>
                <c:pt idx="148">
                  <c:v>1.2037276720497799E-17</c:v>
                </c:pt>
                <c:pt idx="149">
                  <c:v>1.2401437197534E-17</c:v>
                </c:pt>
                <c:pt idx="150">
                  <c:v>1.27766142319357E-17</c:v>
                </c:pt>
                <c:pt idx="151">
                  <c:v>1.31631416359232E-17</c:v>
                </c:pt>
                <c:pt idx="152">
                  <c:v>1.35613622708428E-17</c:v>
                </c:pt>
                <c:pt idx="153">
                  <c:v>1.3971630560813899E-17</c:v>
                </c:pt>
                <c:pt idx="154">
                  <c:v>1.4394310230446699E-17</c:v>
                </c:pt>
                <c:pt idx="155">
                  <c:v>1.4829777321218101E-17</c:v>
                </c:pt>
                <c:pt idx="156">
                  <c:v>1.5278418431918701E-17</c:v>
                </c:pt>
                <c:pt idx="157">
                  <c:v>1.5740631975477199E-17</c:v>
                </c:pt>
                <c:pt idx="158">
                  <c:v>1.6216828933052701E-17</c:v>
                </c:pt>
                <c:pt idx="159">
                  <c:v>1.6707432099942102E-17</c:v>
                </c:pt>
                <c:pt idx="160">
                  <c:v>1.7212877342402499E-17</c:v>
                </c:pt>
                <c:pt idx="161">
                  <c:v>1.7733613597651299E-17</c:v>
                </c:pt>
                <c:pt idx="162">
                  <c:v>1.8270103627960299E-17</c:v>
                </c:pt>
                <c:pt idx="163">
                  <c:v>1.8822824020655601E-17</c:v>
                </c:pt>
                <c:pt idx="164">
                  <c:v>1.9392265439482199E-17</c:v>
                </c:pt>
                <c:pt idx="165">
                  <c:v>1.9978934132791701E-17</c:v>
                </c:pt>
                <c:pt idx="166">
                  <c:v>2.0583351430813E-17</c:v>
                </c:pt>
                <c:pt idx="167">
                  <c:v>2.1206053745652399E-17</c:v>
                </c:pt>
                <c:pt idx="168">
                  <c:v>2.1847594330846101E-17</c:v>
                </c:pt>
                <c:pt idx="169">
                  <c:v>2.2508543532724501E-17</c:v>
                </c:pt>
                <c:pt idx="170">
                  <c:v>2.3189488036318599E-17</c:v>
                </c:pt>
                <c:pt idx="171">
                  <c:v>2.3891033127641301E-17</c:v>
                </c:pt>
                <c:pt idx="172">
                  <c:v>2.4613801939594501E-17</c:v>
                </c:pt>
                <c:pt idx="173">
                  <c:v>2.53584374628836E-17</c:v>
                </c:pt>
                <c:pt idx="174">
                  <c:v>2.6125597267364099E-17</c:v>
                </c:pt>
                <c:pt idx="175">
                  <c:v>2.6915968081186801E-17</c:v>
                </c:pt>
                <c:pt idx="176">
                  <c:v>2.77302486980042E-17</c:v>
                </c:pt>
                <c:pt idx="177">
                  <c:v>2.8569165561577701E-17</c:v>
                </c:pt>
                <c:pt idx="178">
                  <c:v>2.9433460197546102E-17</c:v>
                </c:pt>
                <c:pt idx="179">
                  <c:v>3.0323901781656301E-17</c:v>
                </c:pt>
                <c:pt idx="180">
                  <c:v>3.1241282112472001E-17</c:v>
                </c:pt>
                <c:pt idx="181">
                  <c:v>3.2186415611372098E-17</c:v>
                </c:pt>
                <c:pt idx="182">
                  <c:v>3.3160141836198198E-17</c:v>
                </c:pt>
                <c:pt idx="183">
                  <c:v>3.4163327994900802E-17</c:v>
                </c:pt>
                <c:pt idx="184">
                  <c:v>3.5196861404599298E-17</c:v>
                </c:pt>
                <c:pt idx="185">
                  <c:v>3.6261662059814597E-17</c:v>
                </c:pt>
                <c:pt idx="186">
                  <c:v>3.7358675091530202E-17</c:v>
                </c:pt>
                <c:pt idx="187">
                  <c:v>3.8488875794483601E-17</c:v>
                </c:pt>
                <c:pt idx="188">
                  <c:v>3.96532696271677E-17</c:v>
                </c:pt>
                <c:pt idx="189">
                  <c:v>4.0852889698183098E-17</c:v>
                </c:pt>
                <c:pt idx="190">
                  <c:v>4.2088799279886101E-17</c:v>
                </c:pt>
                <c:pt idx="191">
                  <c:v>4.3362099349325402E-17</c:v>
                </c:pt>
                <c:pt idx="192">
                  <c:v>4.4673921047304998E-17</c:v>
                </c:pt>
                <c:pt idx="193">
                  <c:v>4.6025428192029797E-17</c:v>
                </c:pt>
                <c:pt idx="194">
                  <c:v>4.7417824820044199E-17</c:v>
                </c:pt>
                <c:pt idx="195">
                  <c:v>4.8852342618001098E-17</c:v>
                </c:pt>
                <c:pt idx="196">
                  <c:v>5.0330258518185303E-17</c:v>
                </c:pt>
                <c:pt idx="197">
                  <c:v>5.1852884643928999E-17</c:v>
                </c:pt>
                <c:pt idx="198">
                  <c:v>5.3421575850550297E-17</c:v>
                </c:pt>
                <c:pt idx="199">
                  <c:v>5.503772469806E-17</c:v>
                </c:pt>
                <c:pt idx="200">
                  <c:v>5.6702763964808905E-17</c:v>
                </c:pt>
                <c:pt idx="201">
                  <c:v>5.8418176702072695E-17</c:v>
                </c:pt>
                <c:pt idx="202">
                  <c:v>6.0185486179466304E-17</c:v>
                </c:pt>
                <c:pt idx="203">
                  <c:v>6.2006260912236499E-17</c:v>
                </c:pt>
                <c:pt idx="204">
                  <c:v>6.3882117174908094E-17</c:v>
                </c:pt>
                <c:pt idx="205">
                  <c:v>6.5814726542223504E-17</c:v>
                </c:pt>
                <c:pt idx="206">
                  <c:v>6.7805800807264195E-17</c:v>
                </c:pt>
                <c:pt idx="207">
                  <c:v>6.9857109576974799E-17</c:v>
                </c:pt>
                <c:pt idx="208">
                  <c:v>7.1970477758517005E-17</c:v>
                </c:pt>
                <c:pt idx="209">
                  <c:v>7.4147780531976597E-17</c:v>
                </c:pt>
                <c:pt idx="210">
                  <c:v>7.6390950891302896E-17</c:v>
                </c:pt>
                <c:pt idx="211">
                  <c:v>7.8701984671600301E-17</c:v>
                </c:pt>
                <c:pt idx="212">
                  <c:v>8.1082935521836695E-17</c:v>
                </c:pt>
                <c:pt idx="213">
                  <c:v>8.3535914904842796E-17</c:v>
                </c:pt>
                <c:pt idx="214">
                  <c:v>8.6063102151897199E-17</c:v>
                </c:pt>
                <c:pt idx="215">
                  <c:v>8.8666744462726498E-17</c:v>
                </c:pt>
                <c:pt idx="216">
                  <c:v>9.1349154391859005E-17</c:v>
                </c:pt>
                <c:pt idx="217">
                  <c:v>9.4112714875917006E-17</c:v>
                </c:pt>
                <c:pt idx="218">
                  <c:v>9.6959881747264202E-17</c:v>
                </c:pt>
                <c:pt idx="219">
                  <c:v>9.9893181220356494E-17</c:v>
                </c:pt>
                <c:pt idx="220">
                  <c:v>1.0291521994633E-16</c:v>
                </c:pt>
                <c:pt idx="221">
                  <c:v>1.0602868501300001E-16</c:v>
                </c:pt>
                <c:pt idx="222">
                  <c:v>1.09236341431213E-16</c:v>
                </c:pt>
                <c:pt idx="223">
                  <c:v>1.1254103716214299E-16</c:v>
                </c:pt>
                <c:pt idx="224">
                  <c:v>1.1594571065822601E-16</c:v>
                </c:pt>
                <c:pt idx="225">
                  <c:v>1.1945338332222401E-16</c:v>
                </c:pt>
                <c:pt idx="226">
                  <c:v>1.2306717207545401E-16</c:v>
                </c:pt>
                <c:pt idx="227">
                  <c:v>1.2679028935779101E-16</c:v>
                </c:pt>
                <c:pt idx="228">
                  <c:v>1.3062604061401899E-16</c:v>
                </c:pt>
                <c:pt idx="229">
                  <c:v>1.3457783183477101E-16</c:v>
                </c:pt>
                <c:pt idx="230">
                  <c:v>1.3864917709746599E-16</c:v>
                </c:pt>
                <c:pt idx="231">
                  <c:v>1.42843693539019E-16</c:v>
                </c:pt>
                <c:pt idx="232">
                  <c:v>1.4716510135583799E-16</c:v>
                </c:pt>
                <c:pt idx="233">
                  <c:v>1.5161724642664599E-16</c:v>
                </c:pt>
                <c:pt idx="234">
                  <c:v>1.56204080203301E-16</c:v>
                </c:pt>
                <c:pt idx="235">
                  <c:v>1.6092967981997799E-16</c:v>
                </c:pt>
                <c:pt idx="236">
                  <c:v>1.65798238038572E-16</c:v>
                </c:pt>
                <c:pt idx="237">
                  <c:v>1.7081408587152299E-16</c:v>
                </c:pt>
                <c:pt idx="238">
                  <c:v>1.7598167749993299E-16</c:v>
                </c:pt>
                <c:pt idx="239">
                  <c:v>1.81305600328155E-16</c:v>
                </c:pt>
                <c:pt idx="240">
                  <c:v>1.86790587552023E-16</c:v>
                </c:pt>
                <c:pt idx="241">
                  <c:v>1.92441510617911E-16</c:v>
                </c:pt>
                <c:pt idx="242">
                  <c:v>1.9826338927732001E-16</c:v>
                </c:pt>
                <c:pt idx="243">
                  <c:v>2.04261396614165E-16</c:v>
                </c:pt>
                <c:pt idx="244">
                  <c:v>2.1044085904478999E-16</c:v>
                </c:pt>
                <c:pt idx="245">
                  <c:v>2.16807266372536E-16</c:v>
                </c:pt>
                <c:pt idx="246">
                  <c:v>2.2336627430139001E-16</c:v>
                </c:pt>
                <c:pt idx="247">
                  <c:v>2.3012371197693602E-16</c:v>
                </c:pt>
                <c:pt idx="248">
                  <c:v>2.3708557947269202E-16</c:v>
                </c:pt>
                <c:pt idx="249">
                  <c:v>2.4425806287200201E-16</c:v>
                </c:pt>
                <c:pt idx="250">
                  <c:v>2.51647534268028E-16</c:v>
                </c:pt>
                <c:pt idx="251">
                  <c:v>2.59260564331977E-16</c:v>
                </c:pt>
                <c:pt idx="252">
                  <c:v>2.6710389466299702E-16</c:v>
                </c:pt>
                <c:pt idx="253">
                  <c:v>2.7518451319757801E-16</c:v>
                </c:pt>
                <c:pt idx="254">
                  <c:v>2.8350958382742702E-16</c:v>
                </c:pt>
                <c:pt idx="255">
                  <c:v>2.92086521808881E-16</c:v>
                </c:pt>
                <c:pt idx="256">
                  <c:v>3.0092294348997402E-16</c:v>
                </c:pt>
                <c:pt idx="257">
                  <c:v>3.1002666631042698E-16</c:v>
                </c:pt>
                <c:pt idx="258">
                  <c:v>3.1940583448397902E-16</c:v>
                </c:pt>
                <c:pt idx="259">
                  <c:v>3.2906871790667202E-16</c:v>
                </c:pt>
                <c:pt idx="260">
                  <c:v>3.3902393838501399E-16</c:v>
                </c:pt>
                <c:pt idx="261">
                  <c:v>3.4928034395367798E-16</c:v>
                </c:pt>
                <c:pt idx="262">
                  <c:v>3.5984700887548999E-16</c:v>
                </c:pt>
                <c:pt idx="263">
                  <c:v>3.7073335932374401E-16</c:v>
                </c:pt>
                <c:pt idx="264">
                  <c:v>3.81949047699894E-16</c:v>
                </c:pt>
                <c:pt idx="265">
                  <c:v>3.9350405317939999E-16</c:v>
                </c:pt>
                <c:pt idx="266">
                  <c:v>4.0540863143879898E-16</c:v>
                </c:pt>
                <c:pt idx="267">
                  <c:v>4.1767333979217699E-16</c:v>
                </c:pt>
                <c:pt idx="268">
                  <c:v>4.3030908746408001E-16</c:v>
                </c:pt>
                <c:pt idx="269">
                  <c:v>4.4332711045307001E-16</c:v>
                </c:pt>
                <c:pt idx="270">
                  <c:v>4.5673894639524497E-16</c:v>
                </c:pt>
                <c:pt idx="271">
                  <c:v>4.7055656024655495E-16</c:v>
                </c:pt>
                <c:pt idx="272">
                  <c:v>4.8479216832756995E-16</c:v>
                </c:pt>
                <c:pt idx="273">
                  <c:v>4.9945843941518302E-16</c:v>
                </c:pt>
                <c:pt idx="274">
                  <c:v>5.1456841933320397E-16</c:v>
                </c:pt>
                <c:pt idx="275">
                  <c:v>5.3013550581591301E-16</c:v>
                </c:pt>
                <c:pt idx="276">
                  <c:v>5.46173549053907E-16</c:v>
                </c:pt>
                <c:pt idx="277">
                  <c:v>5.6269680142117003E-16</c:v>
                </c:pt>
                <c:pt idx="278">
                  <c:v>5.7971989233861996E-16</c:v>
                </c:pt>
                <c:pt idx="279">
                  <c:v>5.9725800422932898E-16</c:v>
                </c:pt>
                <c:pt idx="280">
                  <c:v>6.1532667142683904E-16</c:v>
                </c:pt>
                <c:pt idx="281">
                  <c:v>6.33941981266851E-16</c:v>
                </c:pt>
                <c:pt idx="282">
                  <c:v>6.5312044840491701E-16</c:v>
                </c:pt>
                <c:pt idx="283">
                  <c:v>6.7287911536229202E-16</c:v>
                </c:pt>
                <c:pt idx="284">
                  <c:v>6.9323555252593095E-16</c:v>
                </c:pt>
                <c:pt idx="285">
                  <c:v>7.1420780787554998E-16</c:v>
                </c:pt>
                <c:pt idx="286">
                  <c:v>7.3581453266596499E-16</c:v>
                </c:pt>
                <c:pt idx="287">
                  <c:v>7.5807493115414E-16</c:v>
                </c:pt>
                <c:pt idx="288">
                  <c:v>7.8100873546274499E-16</c:v>
                </c:pt>
                <c:pt idx="289">
                  <c:v>8.0463638153537798E-16</c:v>
                </c:pt>
                <c:pt idx="290">
                  <c:v>8.2897883318132903E-16</c:v>
                </c:pt>
                <c:pt idx="291">
                  <c:v>8.5405768262143502E-16</c:v>
                </c:pt>
                <c:pt idx="292">
                  <c:v>8.7989525103393102E-16</c:v>
                </c:pt>
                <c:pt idx="293">
                  <c:v>9.0651446287212994E-16</c:v>
                </c:pt>
                <c:pt idx="294">
                  <c:v>9.3393899668318692E-16</c:v>
                </c:pt>
                <c:pt idx="295">
                  <c:v>9.6219318456228296E-16</c:v>
                </c:pt>
                <c:pt idx="296">
                  <c:v>9.9130216297135303E-16</c:v>
                </c:pt>
                <c:pt idx="297">
                  <c:v>1.0212917470568201E-15</c:v>
                </c:pt>
                <c:pt idx="298">
                  <c:v>1.0521885814683101E-15</c:v>
                </c:pt>
                <c:pt idx="299">
                  <c:v>1.0840201403587299E-15</c:v>
                </c:pt>
                <c:pt idx="300">
                  <c:v>1.11681470224772E-15</c:v>
                </c:pt>
                <c:pt idx="301">
                  <c:v>1.15060137515818E-15</c:v>
                </c:pt>
                <c:pt idx="302">
                  <c:v>1.18541019716208E-15</c:v>
                </c:pt>
                <c:pt idx="303">
                  <c:v>1.22127208610756E-15</c:v>
                </c:pt>
                <c:pt idx="304">
                  <c:v>1.2582188898918199E-15</c:v>
                </c:pt>
                <c:pt idx="305">
                  <c:v>1.2962834367341001E-15</c:v>
                </c:pt>
                <c:pt idx="306">
                  <c:v>1.33549953517559E-15</c:v>
                </c:pt>
                <c:pt idx="307">
                  <c:v>1.3759020243524599E-15</c:v>
                </c:pt>
                <c:pt idx="308">
                  <c:v>1.41752679913222E-15</c:v>
                </c:pt>
                <c:pt idx="309">
                  <c:v>1.46041083525028E-15</c:v>
                </c:pt>
                <c:pt idx="310">
                  <c:v>1.5045922144463E-15</c:v>
                </c:pt>
                <c:pt idx="311">
                  <c:v>1.55011022501014E-15</c:v>
                </c:pt>
                <c:pt idx="312">
                  <c:v>1.59700528637243E-15</c:v>
                </c:pt>
                <c:pt idx="313">
                  <c:v>1.6453190245139101E-15</c:v>
                </c:pt>
                <c:pt idx="314">
                  <c:v>1.6950943976478301E-15</c:v>
                </c:pt>
                <c:pt idx="315">
                  <c:v>1.7463756208104999E-15</c:v>
                </c:pt>
                <c:pt idx="316">
                  <c:v>1.7992082161342098E-15</c:v>
                </c:pt>
                <c:pt idx="317">
                  <c:v>1.8536391636660402E-15</c:v>
                </c:pt>
                <c:pt idx="318">
                  <c:v>1.9097167756855099E-15</c:v>
                </c:pt>
                <c:pt idx="319">
                  <c:v>1.9674908977962999E-15</c:v>
                </c:pt>
                <c:pt idx="320">
                  <c:v>2.02701285865331E-15</c:v>
                </c:pt>
                <c:pt idx="321">
                  <c:v>2.0883354950991602E-15</c:v>
                </c:pt>
                <c:pt idx="322">
                  <c:v>2.15151332811932E-15</c:v>
                </c:pt>
                <c:pt idx="323">
                  <c:v>2.2166024622963502E-15</c:v>
                </c:pt>
                <c:pt idx="324">
                  <c:v>2.2836607114922199E-15</c:v>
                </c:pt>
                <c:pt idx="325">
                  <c:v>2.3527476491212198E-15</c:v>
                </c:pt>
                <c:pt idx="326">
                  <c:v>2.42392465842275E-15</c:v>
                </c:pt>
                <c:pt idx="327">
                  <c:v>2.4972549575979398E-15</c:v>
                </c:pt>
                <c:pt idx="328">
                  <c:v>2.5728036249461201E-15</c:v>
                </c:pt>
                <c:pt idx="329">
                  <c:v>2.6506379256386701E-15</c:v>
                </c:pt>
                <c:pt idx="330">
                  <c:v>2.7308270100816301E-15</c:v>
                </c:pt>
                <c:pt idx="331">
                  <c:v>2.8134420144614201E-15</c:v>
                </c:pt>
                <c:pt idx="332">
                  <c:v>2.8985563372460501E-15</c:v>
                </c:pt>
                <c:pt idx="333">
                  <c:v>2.9862453878203501E-15</c:v>
                </c:pt>
                <c:pt idx="334">
                  <c:v>3.0765875919445498E-15</c:v>
                </c:pt>
                <c:pt idx="335">
                  <c:v>3.1696626322019299E-15</c:v>
                </c:pt>
                <c:pt idx="336">
                  <c:v>3.2655534589157002E-15</c:v>
                </c:pt>
                <c:pt idx="337">
                  <c:v>3.3643452846906399E-15</c:v>
                </c:pt>
                <c:pt idx="338">
                  <c:v>3.4661260871422E-15</c:v>
                </c:pt>
                <c:pt idx="339">
                  <c:v>3.5709856034381501E-15</c:v>
                </c:pt>
                <c:pt idx="340">
                  <c:v>3.6790178439445798E-15</c:v>
                </c:pt>
                <c:pt idx="341">
                  <c:v>3.7903180758507502E-15</c:v>
                </c:pt>
                <c:pt idx="342">
                  <c:v>3.9049853368149903E-15</c:v>
                </c:pt>
                <c:pt idx="343">
                  <c:v>4.0231219322355902E-15</c:v>
                </c:pt>
                <c:pt idx="344">
                  <c:v>4.1448321784277603E-15</c:v>
                </c:pt>
                <c:pt idx="345">
                  <c:v>4.2702246649050797E-15</c:v>
                </c:pt>
                <c:pt idx="346">
                  <c:v>4.3994104948271899E-15</c:v>
                </c:pt>
                <c:pt idx="347">
                  <c:v>4.5325047931875299E-15</c:v>
                </c:pt>
                <c:pt idx="348">
                  <c:v>4.6696251986255899E-15</c:v>
                </c:pt>
                <c:pt idx="349">
                  <c:v>4.8108941257085198E-15</c:v>
                </c:pt>
                <c:pt idx="350">
                  <c:v>4.9564367540141301E-15</c:v>
                </c:pt>
                <c:pt idx="351">
                  <c:v>5.1063825363185703E-15</c:v>
                </c:pt>
                <c:pt idx="352">
                  <c:v>5.2608644445025096E-15</c:v>
                </c:pt>
                <c:pt idx="353">
                  <c:v>5.4200197236450297E-15</c:v>
                </c:pt>
                <c:pt idx="354">
                  <c:v>5.5839901433881002E-15</c:v>
                </c:pt>
                <c:pt idx="355">
                  <c:v>5.7529209924782596E-15</c:v>
                </c:pt>
                <c:pt idx="356">
                  <c:v>5.9269625869541598E-15</c:v>
                </c:pt>
                <c:pt idx="357">
                  <c:v>6.1062692646881497E-15</c:v>
                </c:pt>
                <c:pt idx="358">
                  <c:v>6.2910003908448801E-15</c:v>
                </c:pt>
                <c:pt idx="359">
                  <c:v>6.4813203578809998E-15</c:v>
                </c:pt>
                <c:pt idx="360">
                  <c:v>6.6773978314514903E-15</c:v>
                </c:pt>
                <c:pt idx="361">
                  <c:v>6.8794072585973903E-15</c:v>
                </c:pt>
                <c:pt idx="362">
                  <c:v>7.0875281136518002E-15</c:v>
                </c:pt>
                <c:pt idx="363">
                  <c:v>7.3019451496045499E-15</c:v>
                </c:pt>
                <c:pt idx="364">
                  <c:v>7.5228489008314599E-15</c:v>
                </c:pt>
                <c:pt idx="365">
                  <c:v>7.7504354317296002E-15</c:v>
                </c:pt>
                <c:pt idx="366">
                  <c:v>7.9849070908112594E-15</c:v>
                </c:pt>
                <c:pt idx="367">
                  <c:v>8.2264722593392605E-15</c:v>
                </c:pt>
                <c:pt idx="368">
                  <c:v>8.4753453513268601E-15</c:v>
                </c:pt>
                <c:pt idx="369">
                  <c:v>8.73174756763172E-15</c:v>
                </c:pt>
                <c:pt idx="370">
                  <c:v>8.99590689595586E-15</c:v>
                </c:pt>
                <c:pt idx="371">
                  <c:v>9.2680573567516197E-15</c:v>
                </c:pt>
                <c:pt idx="372">
                  <c:v>9.5484412655035804E-15</c:v>
                </c:pt>
                <c:pt idx="373">
                  <c:v>9.8373077245403293E-15</c:v>
                </c:pt>
                <c:pt idx="374">
                  <c:v>1.01349128743995E-14</c:v>
                </c:pt>
                <c:pt idx="375">
                  <c:v>1.0441521653379699E-14</c:v>
                </c:pt>
                <c:pt idx="376">
                  <c:v>1.07574060379888E-14</c:v>
                </c:pt>
                <c:pt idx="377">
                  <c:v>1.1082846802495201E-14</c:v>
                </c:pt>
                <c:pt idx="378">
                  <c:v>1.14181330161996E-14</c:v>
                </c:pt>
                <c:pt idx="379">
                  <c:v>1.1763562546163501E-14</c:v>
                </c:pt>
                <c:pt idx="380">
                  <c:v>1.21194423085743E-14</c:v>
                </c:pt>
                <c:pt idx="381">
                  <c:v>1.2486088268744999E-14</c:v>
                </c:pt>
                <c:pt idx="382">
                  <c:v>1.28638264465724E-14</c:v>
                </c:pt>
                <c:pt idx="383">
                  <c:v>1.32529921624436E-14</c:v>
                </c:pt>
                <c:pt idx="384">
                  <c:v>1.36539312940594E-14</c:v>
                </c:pt>
                <c:pt idx="385">
                  <c:v>1.4066999773703801E-14</c:v>
                </c:pt>
                <c:pt idx="386">
                  <c:v>1.44925645937038E-14</c:v>
                </c:pt>
                <c:pt idx="387">
                  <c:v>1.49310040577931E-14</c:v>
                </c:pt>
                <c:pt idx="388">
                  <c:v>1.53827075297477E-14</c:v>
                </c:pt>
                <c:pt idx="389">
                  <c:v>1.58480764388447E-14</c:v>
                </c:pt>
                <c:pt idx="390">
                  <c:v>1.6327523777132301E-14</c:v>
                </c:pt>
                <c:pt idx="391">
                  <c:v>1.6821475607617901E-14</c:v>
                </c:pt>
                <c:pt idx="392">
                  <c:v>1.73303710642681E-14</c:v>
                </c:pt>
                <c:pt idx="393">
                  <c:v>1.7854661849279201E-14</c:v>
                </c:pt>
                <c:pt idx="394">
                  <c:v>1.8394813992629599E-14</c:v>
                </c:pt>
                <c:pt idx="395">
                  <c:v>1.8951307097985901E-14</c:v>
                </c:pt>
                <c:pt idx="396">
                  <c:v>1.9524635599525901E-14</c:v>
                </c:pt>
                <c:pt idx="397">
                  <c:v>2.0115308761938199E-14</c:v>
                </c:pt>
                <c:pt idx="398">
                  <c:v>2.0723851685881602E-14</c:v>
                </c:pt>
                <c:pt idx="399">
                  <c:v>2.1350804553889899E-14</c:v>
                </c:pt>
                <c:pt idx="400">
                  <c:v>2.1996724389925E-14</c:v>
                </c:pt>
                <c:pt idx="401">
                  <c:v>2.2662185059376402E-14</c:v>
                </c:pt>
                <c:pt idx="402">
                  <c:v>2.3347777771790999E-14</c:v>
                </c:pt>
                <c:pt idx="403">
                  <c:v>2.4054111332236801E-14</c:v>
                </c:pt>
                <c:pt idx="404">
                  <c:v>2.4781813649490702E-14</c:v>
                </c:pt>
                <c:pt idx="405">
                  <c:v>2.5531531484674501E-14</c:v>
                </c:pt>
                <c:pt idx="406">
                  <c:v>2.6303929697160399E-14</c:v>
                </c:pt>
                <c:pt idx="407">
                  <c:v>2.70996947636753E-14</c:v>
                </c:pt>
                <c:pt idx="408">
                  <c:v>2.7919533018748701E-14</c:v>
                </c:pt>
                <c:pt idx="409">
                  <c:v>2.8764175933369502E-14</c:v>
                </c:pt>
                <c:pt idx="410">
                  <c:v>2.9634370060401897E-14</c:v>
                </c:pt>
                <c:pt idx="411">
                  <c:v>3.0530889602814398E-14</c:v>
                </c:pt>
                <c:pt idx="412">
                  <c:v>3.1454531386389202E-14</c:v>
                </c:pt>
                <c:pt idx="413">
                  <c:v>3.2406117373366897E-14</c:v>
                </c:pt>
                <c:pt idx="414">
                  <c:v>3.3386489635155098E-14</c:v>
                </c:pt>
                <c:pt idx="415">
                  <c:v>3.4396522920558398E-14</c:v>
                </c:pt>
                <c:pt idx="416">
                  <c:v>3.5437112087547103E-14</c:v>
                </c:pt>
                <c:pt idx="417">
                  <c:v>3.6509179644196901E-14</c:v>
                </c:pt>
                <c:pt idx="418">
                  <c:v>3.7613683289625797E-14</c:v>
                </c:pt>
                <c:pt idx="419">
                  <c:v>3.8751598318471599E-14</c:v>
                </c:pt>
                <c:pt idx="420">
                  <c:v>3.9923940243706497E-14</c:v>
                </c:pt>
                <c:pt idx="421">
                  <c:v>4.1131747201114899E-14</c:v>
                </c:pt>
                <c:pt idx="422">
                  <c:v>4.2376095031169303E-14</c:v>
                </c:pt>
                <c:pt idx="423">
                  <c:v>4.3658087224445402E-14</c:v>
                </c:pt>
                <c:pt idx="424">
                  <c:v>4.4978862462560801E-14</c:v>
                </c:pt>
                <c:pt idx="425">
                  <c:v>4.6339594618175E-14</c:v>
                </c:pt>
                <c:pt idx="426">
                  <c:v>4.7741492754988401E-14</c:v>
                </c:pt>
                <c:pt idx="427">
                  <c:v>4.9185803641388497E-14</c:v>
                </c:pt>
                <c:pt idx="428">
                  <c:v>5.06738067231578E-14</c:v>
                </c:pt>
                <c:pt idx="429">
                  <c:v>5.2206826691704199E-14</c:v>
                </c:pt>
                <c:pt idx="430">
                  <c:v>5.3786225943121199E-14</c:v>
                </c:pt>
                <c:pt idx="431">
                  <c:v>5.5413404578189397E-14</c:v>
                </c:pt>
                <c:pt idx="432">
                  <c:v>5.7089812970605101E-14</c:v>
                </c:pt>
                <c:pt idx="433">
                  <c:v>5.8816934171459099E-14</c:v>
                </c:pt>
                <c:pt idx="434">
                  <c:v>6.0596306532049204E-14</c:v>
                </c:pt>
                <c:pt idx="435">
                  <c:v>6.2429508622005596E-14</c:v>
                </c:pt>
                <c:pt idx="436">
                  <c:v>6.4318171797518299E-14</c:v>
                </c:pt>
                <c:pt idx="437">
                  <c:v>6.6263970146755106E-14</c:v>
                </c:pt>
                <c:pt idx="438">
                  <c:v>6.8268635571736794E-14</c:v>
                </c:pt>
                <c:pt idx="439">
                  <c:v>7.0333947733750897E-14</c:v>
                </c:pt>
                <c:pt idx="440">
                  <c:v>7.24617415942925E-14</c:v>
                </c:pt>
                <c:pt idx="441">
                  <c:v>7.4653904901414904E-14</c:v>
                </c:pt>
                <c:pt idx="442">
                  <c:v>7.6912388244316303E-14</c:v>
                </c:pt>
                <c:pt idx="443">
                  <c:v>7.9239197512397506E-14</c:v>
                </c:pt>
                <c:pt idx="444">
                  <c:v>8.1636398922557706E-14</c:v>
                </c:pt>
                <c:pt idx="445">
                  <c:v>8.4106121532837101E-14</c:v>
                </c:pt>
                <c:pt idx="446">
                  <c:v>8.6650559756063801E-14</c:v>
                </c:pt>
                <c:pt idx="447">
                  <c:v>8.9271975873498195E-14</c:v>
                </c:pt>
                <c:pt idx="448">
                  <c:v>9.1972695007543201E-14</c:v>
                </c:pt>
                <c:pt idx="449">
                  <c:v>9.4755117689969902E-14</c:v>
                </c:pt>
                <c:pt idx="450">
                  <c:v>9.7621717348272994E-14</c:v>
                </c:pt>
                <c:pt idx="451">
                  <c:v>1.00575040305671E-13</c:v>
                </c:pt>
                <c:pt idx="452">
                  <c:v>1.03617708294751E-13</c:v>
                </c:pt>
                <c:pt idx="453">
                  <c:v>1.06752425998405E-13</c:v>
                </c:pt>
                <c:pt idx="454">
                  <c:v>1.0998197602253901E-13</c:v>
                </c:pt>
                <c:pt idx="455">
                  <c:v>1.1330923146429999E-13</c:v>
                </c:pt>
                <c:pt idx="456">
                  <c:v>1.1673714334384701E-13</c:v>
                </c:pt>
                <c:pt idx="457">
                  <c:v>1.2026875819987199E-13</c:v>
                </c:pt>
                <c:pt idx="458">
                  <c:v>1.2390721557595399E-13</c:v>
                </c:pt>
                <c:pt idx="459">
                  <c:v>1.2765574550691201E-13</c:v>
                </c:pt>
                <c:pt idx="460">
                  <c:v>1.31517678573382E-13</c:v>
                </c:pt>
                <c:pt idx="461">
                  <c:v>1.3549644590183001E-13</c:v>
                </c:pt>
                <c:pt idx="462">
                  <c:v>1.3959558167818E-13</c:v>
                </c:pt>
                <c:pt idx="463">
                  <c:v>1.43818725661473E-13</c:v>
                </c:pt>
                <c:pt idx="464">
                  <c:v>1.48169633238442E-13</c:v>
                </c:pt>
                <c:pt idx="465">
                  <c:v>1.5265216788257501E-13</c:v>
                </c:pt>
                <c:pt idx="466">
                  <c:v>1.5727031120869899E-13</c:v>
                </c:pt>
                <c:pt idx="467">
                  <c:v>1.62028165486624E-13</c:v>
                </c:pt>
                <c:pt idx="468">
                  <c:v>1.6692995615478699E-13</c:v>
                </c:pt>
                <c:pt idx="469">
                  <c:v>1.71980041874834E-13</c:v>
                </c:pt>
                <c:pt idx="470">
                  <c:v>1.77182904477039E-13</c:v>
                </c:pt>
                <c:pt idx="471">
                  <c:v>1.8254316906946199E-13</c:v>
                </c:pt>
                <c:pt idx="472">
                  <c:v>1.8806559649701999E-13</c:v>
                </c:pt>
                <c:pt idx="473">
                  <c:v>1.93755090882412E-13</c:v>
                </c:pt>
                <c:pt idx="474">
                  <c:v>1.9961670968071599E-13</c:v>
                </c:pt>
                <c:pt idx="475">
                  <c:v>2.05655658652079E-13</c:v>
                </c:pt>
                <c:pt idx="476">
                  <c:v>2.1187729940265901E-13</c:v>
                </c:pt>
                <c:pt idx="477">
                  <c:v>2.1828716446651E-13</c:v>
                </c:pt>
                <c:pt idx="478">
                  <c:v>2.2489094473733301E-13</c:v>
                </c:pt>
                <c:pt idx="479">
                  <c:v>2.3169450706400098E-13</c:v>
                </c:pt>
                <c:pt idx="480">
                  <c:v>2.3870389425056802E-13</c:v>
                </c:pt>
                <c:pt idx="481">
                  <c:v>2.4592533511083398E-13</c:v>
                </c:pt>
                <c:pt idx="482">
                  <c:v>2.53365239441063E-13</c:v>
                </c:pt>
                <c:pt idx="483">
                  <c:v>2.61030225670076E-13</c:v>
                </c:pt>
                <c:pt idx="484">
                  <c:v>2.6892709572279899E-13</c:v>
                </c:pt>
                <c:pt idx="485">
                  <c:v>2.7706288780681301E-13</c:v>
                </c:pt>
                <c:pt idx="486">
                  <c:v>2.8544479094840599E-13</c:v>
                </c:pt>
                <c:pt idx="487">
                  <c:v>2.9408027067485201E-13</c:v>
                </c:pt>
                <c:pt idx="488">
                  <c:v>3.0297699360503202E-13</c:v>
                </c:pt>
                <c:pt idx="489">
                  <c:v>3.1214287772235698E-13</c:v>
                </c:pt>
                <c:pt idx="490">
                  <c:v>3.2158604210183701E-13</c:v>
                </c:pt>
                <c:pt idx="491">
                  <c:v>3.3131488231946201E-13</c:v>
                </c:pt>
                <c:pt idx="492">
                  <c:v>3.4133807045219501E-13</c:v>
                </c:pt>
                <c:pt idx="493">
                  <c:v>3.5166447966859102E-13</c:v>
                </c:pt>
                <c:pt idx="494">
                  <c:v>3.6230328477463099E-13</c:v>
                </c:pt>
                <c:pt idx="495">
                  <c:v>3.7326393707725398E-13</c:v>
                </c:pt>
                <c:pt idx="496">
                  <c:v>3.8455618952081198E-13</c:v>
                </c:pt>
                <c:pt idx="497">
                  <c:v>3.9619004641415698E-13</c:v>
                </c:pt>
                <c:pt idx="498">
                  <c:v>4.0817588911292099E-13</c:v>
                </c:pt>
                <c:pt idx="499">
                  <c:v>4.2052430006429902E-13</c:v>
                </c:pt>
                <c:pt idx="500">
                  <c:v>4.3324631417163401E-13</c:v>
                </c:pt>
                <c:pt idx="501">
                  <c:v>4.4635319256628499E-13</c:v>
                </c:pt>
                <c:pt idx="502">
                  <c:v>4.5985657342637104E-13</c:v>
                </c:pt>
                <c:pt idx="503">
                  <c:v>4.7376849711322403E-13</c:v>
                </c:pt>
                <c:pt idx="504">
                  <c:v>4.8810128048908496E-13</c:v>
                </c:pt>
                <c:pt idx="505">
                  <c:v>5.0286766773585297E-13</c:v>
                </c:pt>
                <c:pt idx="506">
                  <c:v>5.1808078008216698E-13</c:v>
                </c:pt>
                <c:pt idx="507">
                  <c:v>5.3375414093984995E-13</c:v>
                </c:pt>
                <c:pt idx="508">
                  <c:v>5.4990165076743595E-13</c:v>
                </c:pt>
                <c:pt idx="509">
                  <c:v>5.6653766247955201E-13</c:v>
                </c:pt>
                <c:pt idx="510">
                  <c:v>5.8367695631044502E-13</c:v>
                </c:pt>
                <c:pt idx="511">
                  <c:v>6.0133479008688202E-13</c:v>
                </c:pt>
                <c:pt idx="512">
                  <c:v>6.1952679868232002E-13</c:v>
                </c:pt>
                <c:pt idx="513">
                  <c:v>6.3826916997209997E-13</c:v>
                </c:pt>
                <c:pt idx="514">
                  <c:v>6.5757854428760396E-13</c:v>
                </c:pt>
                <c:pt idx="515">
                  <c:v>6.7747206468915704E-13</c:v>
                </c:pt>
                <c:pt idx="516">
                  <c:v>6.9796745237538801E-13</c:v>
                </c:pt>
                <c:pt idx="517">
                  <c:v>7.1908285586448803E-13</c:v>
                </c:pt>
                <c:pt idx="518">
                  <c:v>7.4083705208584195E-13</c:v>
                </c:pt>
                <c:pt idx="519">
                  <c:v>7.6324939610710998E-13</c:v>
                </c:pt>
                <c:pt idx="520">
                  <c:v>7.8633977086129403E-13</c:v>
                </c:pt>
                <c:pt idx="521">
                  <c:v>8.1012866255610605E-13</c:v>
                </c:pt>
                <c:pt idx="522">
                  <c:v>8.3463726121976897E-13</c:v>
                </c:pt>
                <c:pt idx="523">
                  <c:v>8.5988730988227704E-13</c:v>
                </c:pt>
                <c:pt idx="524">
                  <c:v>8.8590123025764902E-13</c:v>
                </c:pt>
                <c:pt idx="525">
                  <c:v>9.1270214788038095E-13</c:v>
                </c:pt>
                <c:pt idx="526">
                  <c:v>9.4031386696896793E-13</c:v>
                </c:pt>
                <c:pt idx="527">
                  <c:v>9.6876092069880009E-13</c:v>
                </c:pt>
                <c:pt idx="528">
                  <c:v>9.9806857120213895E-13</c:v>
                </c:pt>
                <c:pt idx="529">
                  <c:v>1.02826285984104E-12</c:v>
                </c:pt>
                <c:pt idx="530">
                  <c:v>1.0593706072072799E-12</c:v>
                </c:pt>
                <c:pt idx="531">
                  <c:v>1.09141943825885E-12</c:v>
                </c:pt>
                <c:pt idx="532">
                  <c:v>1.12443783259281E-12</c:v>
                </c:pt>
                <c:pt idx="533">
                  <c:v>1.15845514958174E-12</c:v>
                </c:pt>
                <c:pt idx="534">
                  <c:v>1.1935015529643201E-12</c:v>
                </c:pt>
                <c:pt idx="535">
                  <c:v>1.22960821193702E-12</c:v>
                </c:pt>
                <c:pt idx="536">
                  <c:v>1.2668072006081699E-12</c:v>
                </c:pt>
                <c:pt idx="537">
                  <c:v>1.30513154827087E-12</c:v>
                </c:pt>
                <c:pt idx="538">
                  <c:v>1.34461533994884E-12</c:v>
                </c:pt>
                <c:pt idx="539">
                  <c:v>1.38529359071406E-12</c:v>
                </c:pt>
                <c:pt idx="540">
                  <c:v>1.4272024970512601E-12</c:v>
                </c:pt>
                <c:pt idx="541">
                  <c:v>1.4703792357663399E-12</c:v>
                </c:pt>
                <c:pt idx="542">
                  <c:v>1.5148622153508E-12</c:v>
                </c:pt>
                <c:pt idx="543">
                  <c:v>1.5606909000266E-12</c:v>
                </c:pt>
                <c:pt idx="544">
                  <c:v>1.60790603597416E-12</c:v>
                </c:pt>
                <c:pt idx="545">
                  <c:v>1.6565495507864999E-12</c:v>
                </c:pt>
                <c:pt idx="546">
                  <c:v>1.7066646791514999E-12</c:v>
                </c:pt>
                <c:pt idx="547">
                  <c:v>1.75829591257899E-12</c:v>
                </c:pt>
                <c:pt idx="548">
                  <c:v>1.81148915021933E-12</c:v>
                </c:pt>
                <c:pt idx="549">
                  <c:v>1.8662916234540999E-12</c:v>
                </c:pt>
                <c:pt idx="550">
                  <c:v>1.92275199644182E-12</c:v>
                </c:pt>
                <c:pt idx="551">
                  <c:v>1.9809204666636999E-12</c:v>
                </c:pt>
                <c:pt idx="552">
                  <c:v>2.04084868951429E-12</c:v>
                </c:pt>
                <c:pt idx="553">
                  <c:v>2.1025899039837101E-12</c:v>
                </c:pt>
                <c:pt idx="554">
                  <c:v>2.1661989577938698E-12</c:v>
                </c:pt>
                <c:pt idx="555">
                  <c:v>2.23173235767155E-12</c:v>
                </c:pt>
                <c:pt idx="556">
                  <c:v>2.29924831962115E-12</c:v>
                </c:pt>
                <c:pt idx="557">
                  <c:v>2.36880681919745E-12</c:v>
                </c:pt>
                <c:pt idx="558">
                  <c:v>2.4404696669150901E-12</c:v>
                </c:pt>
                <c:pt idx="559">
                  <c:v>2.5143004328389299E-12</c:v>
                </c:pt>
                <c:pt idx="560">
                  <c:v>2.5903648487674002E-12</c:v>
                </c:pt>
                <c:pt idx="561">
                  <c:v>2.6687305065948901E-12</c:v>
                </c:pt>
                <c:pt idx="562">
                  <c:v>2.7494667829023502E-12</c:v>
                </c:pt>
                <c:pt idx="563">
                  <c:v>2.83264556791433E-12</c:v>
                </c:pt>
                <c:pt idx="564">
                  <c:v>2.9183407627698001E-12</c:v>
                </c:pt>
                <c:pt idx="565">
                  <c:v>3.0066285308866999E-12</c:v>
                </c:pt>
                <c:pt idx="566">
                  <c:v>3.0975872979617098E-12</c:v>
                </c:pt>
                <c:pt idx="567">
                  <c:v>3.1912977519701999E-12</c:v>
                </c:pt>
                <c:pt idx="568">
                  <c:v>3.2878430945307101E-12</c:v>
                </c:pt>
                <c:pt idx="569">
                  <c:v>3.3873092922692601E-12</c:v>
                </c:pt>
                <c:pt idx="570">
                  <c:v>3.4897845740902802E-12</c:v>
                </c:pt>
                <c:pt idx="571">
                  <c:v>3.5953599339054702E-12</c:v>
                </c:pt>
                <c:pt idx="572">
                  <c:v>3.7041293819982298E-12</c:v>
                </c:pt>
                <c:pt idx="573">
                  <c:v>3.81618944229448E-12</c:v>
                </c:pt>
                <c:pt idx="574">
                  <c:v>3.9316394037270699E-12</c:v>
                </c:pt>
                <c:pt idx="575">
                  <c:v>4.0505823256936297E-12</c:v>
                </c:pt>
                <c:pt idx="576">
                  <c:v>4.1731232785048799E-12</c:v>
                </c:pt>
                <c:pt idx="577">
                  <c:v>4.2993716056651199E-12</c:v>
                </c:pt>
                <c:pt idx="578">
                  <c:v>4.4294394156848701E-12</c:v>
                </c:pt>
                <c:pt idx="579">
                  <c:v>4.5634418334453804E-12</c:v>
                </c:pt>
                <c:pt idx="580">
                  <c:v>4.7014985083853597E-12</c:v>
                </c:pt>
                <c:pt idx="581">
                  <c:v>4.8437313522202901E-12</c:v>
                </c:pt>
                <c:pt idx="582">
                  <c:v>4.9902675553163097E-12</c:v>
                </c:pt>
                <c:pt idx="583">
                  <c:v>5.1412365703159598E-12</c:v>
                </c:pt>
                <c:pt idx="584">
                  <c:v>5.2967728771474597E-12</c:v>
                </c:pt>
                <c:pt idx="585">
                  <c:v>5.4570147262020004E-12</c:v>
                </c:pt>
                <c:pt idx="586">
                  <c:v>5.6221041383335299E-12</c:v>
                </c:pt>
                <c:pt idx="587">
                  <c:v>5.7921881616810099E-12</c:v>
                </c:pt>
                <c:pt idx="588">
                  <c:v>5.9674176148455997E-12</c:v>
                </c:pt>
                <c:pt idx="589">
                  <c:v>6.14794809234848E-12</c:v>
                </c:pt>
                <c:pt idx="590">
                  <c:v>6.3339402159950199E-12</c:v>
                </c:pt>
                <c:pt idx="591">
                  <c:v>6.5255591321454699E-12</c:v>
                </c:pt>
                <c:pt idx="592">
                  <c:v>6.7229750144437097E-12</c:v>
                </c:pt>
                <c:pt idx="593">
                  <c:v>6.92636306381682E-12</c:v>
                </c:pt>
                <c:pt idx="594">
                  <c:v>7.13590451393291E-12</c:v>
                </c:pt>
                <c:pt idx="595">
                  <c:v>7.3517848716490796E-12</c:v>
                </c:pt>
                <c:pt idx="596">
                  <c:v>7.5741964306561295E-12</c:v>
                </c:pt>
                <c:pt idx="597">
                  <c:v>7.8033362605622806E-12</c:v>
                </c:pt>
                <c:pt idx="598">
                  <c:v>8.0394084691729996E-12</c:v>
                </c:pt>
                <c:pt idx="599">
                  <c:v>8.2826224429394007E-12</c:v>
                </c:pt>
                <c:pt idx="600">
                  <c:v>8.5331941037799495E-12</c:v>
                </c:pt>
                <c:pt idx="601">
                  <c:v>8.7913464118092598E-12</c:v>
                </c:pt>
                <c:pt idx="602">
                  <c:v>9.0573083598795296E-12</c:v>
                </c:pt>
                <c:pt idx="603">
                  <c:v>9.3313164817668995E-12</c:v>
                </c:pt>
                <c:pt idx="604">
                  <c:v>9.6136140980776002E-12</c:v>
                </c:pt>
                <c:pt idx="605">
                  <c:v>9.90445207034075E-12</c:v>
                </c:pt>
                <c:pt idx="606">
                  <c:v>1.02040885496434E-11</c:v>
                </c:pt>
                <c:pt idx="607">
                  <c:v>1.05127899820876E-11</c:v>
                </c:pt>
                <c:pt idx="608">
                  <c:v>1.08308303546967E-11</c:v>
                </c:pt>
                <c:pt idx="609">
                  <c:v>1.1158492452236901E-11</c:v>
                </c:pt>
                <c:pt idx="610">
                  <c:v>1.1496067103123E-11</c:v>
                </c:pt>
                <c:pt idx="611">
                  <c:v>1.18438541848755E-11</c:v>
                </c:pt>
                <c:pt idx="612">
                  <c:v>1.2202162875485E-11</c:v>
                </c:pt>
                <c:pt idx="613">
                  <c:v>1.2571311402046E-11</c:v>
                </c:pt>
                <c:pt idx="614">
                  <c:v>1.29516275434858E-11</c:v>
                </c:pt>
                <c:pt idx="615">
                  <c:v>1.3343449384656401E-11</c:v>
                </c:pt>
                <c:pt idx="616">
                  <c:v>1.3747125064969399E-11</c:v>
                </c:pt>
                <c:pt idx="617">
                  <c:v>1.41630127783956E-11</c:v>
                </c:pt>
                <c:pt idx="618">
                  <c:v>1.45914822816495E-11</c:v>
                </c:pt>
                <c:pt idx="619">
                  <c:v>1.5032914140096301E-11</c:v>
                </c:pt>
                <c:pt idx="620">
                  <c:v>1.5487700481843202E-11</c:v>
                </c:pt>
                <c:pt idx="621">
                  <c:v>1.5956245500467599E-11</c:v>
                </c:pt>
                <c:pt idx="622">
                  <c:v>1.6438965203651499E-11</c:v>
                </c:pt>
                <c:pt idx="623">
                  <c:v>1.6936288418637799E-11</c:v>
                </c:pt>
                <c:pt idx="624">
                  <c:v>1.74486570435938E-11</c:v>
                </c:pt>
                <c:pt idx="625">
                  <c:v>1.7976526047609799E-11</c:v>
                </c:pt>
                <c:pt idx="626">
                  <c:v>1.8520364727519399E-11</c:v>
                </c:pt>
                <c:pt idx="627">
                  <c:v>1.9080655953805499E-11</c:v>
                </c:pt>
                <c:pt idx="628">
                  <c:v>1.9657897427420201E-11</c:v>
                </c:pt>
                <c:pt idx="629">
                  <c:v>2.0252601931148601E-11</c:v>
                </c:pt>
                <c:pt idx="630">
                  <c:v>2.0865298083699299E-11</c:v>
                </c:pt>
                <c:pt idx="631">
                  <c:v>2.1496529836974201E-11</c:v>
                </c:pt>
                <c:pt idx="632">
                  <c:v>2.2146858235618799E-11</c:v>
                </c:pt>
                <c:pt idx="633">
                  <c:v>2.2816860662924801E-11</c:v>
                </c:pt>
                <c:pt idx="634">
                  <c:v>2.35071323490162E-11</c:v>
                </c:pt>
                <c:pt idx="635">
                  <c:v>2.4218286873576301E-11</c:v>
                </c:pt>
                <c:pt idx="636">
                  <c:v>2.4950955663115601E-11</c:v>
                </c:pt>
                <c:pt idx="637">
                  <c:v>2.5705789499156399E-11</c:v>
                </c:pt>
                <c:pt idx="638">
                  <c:v>2.6483458015501999E-11</c:v>
                </c:pt>
                <c:pt idx="639">
                  <c:v>2.7284656736436299E-11</c:v>
                </c:pt>
                <c:pt idx="640">
                  <c:v>2.8110089481216499E-11</c:v>
                </c:pt>
                <c:pt idx="641">
                  <c:v>2.89604977736991E-11</c:v>
                </c:pt>
                <c:pt idx="642">
                  <c:v>2.9836630678616102E-11</c:v>
                </c:pt>
                <c:pt idx="643">
                  <c:v>3.0739269938007001E-11</c:v>
                </c:pt>
                <c:pt idx="644">
                  <c:v>3.1669214889353903E-11</c:v>
                </c:pt>
                <c:pt idx="645">
                  <c:v>3.26272950337964E-11</c:v>
                </c:pt>
                <c:pt idx="646">
                  <c:v>3.3614357467911899E-11</c:v>
                </c:pt>
                <c:pt idx="647">
                  <c:v>3.4631284479214298E-11</c:v>
                </c:pt>
                <c:pt idx="648">
                  <c:v>3.5678973437005697E-11</c:v>
                </c:pt>
                <c:pt idx="649">
                  <c:v>3.6758359415159597E-11</c:v>
                </c:pt>
                <c:pt idx="650">
                  <c:v>3.7870400110260803E-11</c:v>
                </c:pt>
                <c:pt idx="651">
                  <c:v>3.9016080868885802E-11</c:v>
                </c:pt>
                <c:pt idx="652">
                  <c:v>4.0196422228527498E-11</c:v>
                </c:pt>
                <c:pt idx="653">
                  <c:v>4.1412472376663498E-11</c:v>
                </c:pt>
                <c:pt idx="654">
                  <c:v>4.2665312178035797E-11</c:v>
                </c:pt>
                <c:pt idx="655">
                  <c:v>4.3956052661003703E-11</c:v>
                </c:pt>
                <c:pt idx="656">
                  <c:v>4.5285842558467601E-11</c:v>
                </c:pt>
                <c:pt idx="657">
                  <c:v>4.6655863280578003E-11</c:v>
                </c:pt>
                <c:pt idx="658">
                  <c:v>4.806732891473E-11</c:v>
                </c:pt>
                <c:pt idx="659">
                  <c:v>4.95214962801285E-11</c:v>
                </c:pt>
                <c:pt idx="660">
                  <c:v>5.1019654873211497E-11</c:v>
                </c:pt>
                <c:pt idx="661">
                  <c:v>5.25631369222147E-11</c:v>
                </c:pt>
                <c:pt idx="662">
                  <c:v>5.4153314873521799E-11</c:v>
                </c:pt>
                <c:pt idx="663">
                  <c:v>5.5791598878016199E-11</c:v>
                </c:pt>
                <c:pt idx="664">
                  <c:v>5.7479444331999499E-11</c:v>
                </c:pt>
                <c:pt idx="665">
                  <c:v>5.9218351877187004E-11</c:v>
                </c:pt>
                <c:pt idx="666">
                  <c:v>6.1009867400696201E-11</c:v>
                </c:pt>
                <c:pt idx="667">
                  <c:v>6.2855582035041903E-11</c:v>
                </c:pt>
                <c:pt idx="668">
                  <c:v>6.4757132158126499E-11</c:v>
                </c:pt>
                <c:pt idx="669">
                  <c:v>6.6716211961441894E-11</c:v>
                </c:pt>
                <c:pt idx="670">
                  <c:v>6.8734555854565904E-11</c:v>
                </c:pt>
                <c:pt idx="671">
                  <c:v>7.0813963601572302E-11</c:v>
                </c:pt>
                <c:pt idx="672">
                  <c:v>7.2956275184602402E-11</c:v>
                </c:pt>
                <c:pt idx="673">
                  <c:v>7.5163400967556394E-11</c:v>
                </c:pt>
                <c:pt idx="674">
                  <c:v>7.7437296559663704E-11</c:v>
                </c:pt>
                <c:pt idx="675">
                  <c:v>7.9779982924605994E-11</c:v>
                </c:pt>
                <c:pt idx="676">
                  <c:v>8.2193543866865506E-11</c:v>
                </c:pt>
                <c:pt idx="677">
                  <c:v>8.4680121004425194E-11</c:v>
                </c:pt>
                <c:pt idx="678">
                  <c:v>8.7241921309684005E-11</c:v>
                </c:pt>
                <c:pt idx="679">
                  <c:v>8.9881224650366504E-11</c:v>
                </c:pt>
                <c:pt idx="680">
                  <c:v>9.2600376248583302E-11</c:v>
                </c:pt>
                <c:pt idx="681">
                  <c:v>9.54017866808178E-11</c:v>
                </c:pt>
                <c:pt idx="682">
                  <c:v>9.8287946959757406E-11</c:v>
                </c:pt>
                <c:pt idx="683">
                  <c:v>1.0126142350699499E-10</c:v>
                </c:pt>
                <c:pt idx="684">
                  <c:v>1.04324855639371E-10</c:v>
                </c:pt>
                <c:pt idx="685">
                  <c:v>1.0748096310988E-10</c:v>
                </c:pt>
                <c:pt idx="686">
                  <c:v>1.1073255113493001E-10</c:v>
                </c:pt>
                <c:pt idx="687">
                  <c:v>1.1408251039432799E-10</c:v>
                </c:pt>
                <c:pt idx="688">
                  <c:v>1.1753381451761801E-10</c:v>
                </c:pt>
                <c:pt idx="689">
                  <c:v>1.21089527624978E-10</c:v>
                </c:pt>
                <c:pt idx="690">
                  <c:v>1.24752814381766E-10</c:v>
                </c:pt>
                <c:pt idx="691">
                  <c:v>1.2852692240301001E-10</c:v>
                </c:pt>
                <c:pt idx="692">
                  <c:v>1.3241520738978901E-10</c:v>
                </c:pt>
                <c:pt idx="693">
                  <c:v>1.3642112558828599E-10</c:v>
                </c:pt>
                <c:pt idx="694">
                  <c:v>1.4054823127612601E-10</c:v>
                </c:pt>
                <c:pt idx="695">
                  <c:v>1.4480019435782301E-10</c:v>
                </c:pt>
                <c:pt idx="696">
                  <c:v>1.4918079031019699E-10</c:v>
                </c:pt>
                <c:pt idx="697">
                  <c:v>1.5369391023689699E-10</c:v>
                </c:pt>
                <c:pt idx="698">
                  <c:v>1.5834356589566101E-10</c:v>
                </c:pt>
                <c:pt idx="699">
                  <c:v>1.6313388467099299E-10</c:v>
                </c:pt>
                <c:pt idx="700">
                  <c:v>1.6806912465597E-10</c:v>
                </c:pt>
                <c:pt idx="701">
                  <c:v>1.7315366711129001E-10</c:v>
                </c:pt>
                <c:pt idx="702">
                  <c:v>1.7839203154707201E-10</c:v>
                </c:pt>
                <c:pt idx="703">
                  <c:v>1.8378887069553699E-10</c:v>
                </c:pt>
                <c:pt idx="704">
                  <c:v>1.8934897805188301E-10</c:v>
                </c:pt>
                <c:pt idx="705">
                  <c:v>1.95077295415164E-10</c:v>
                </c:pt>
                <c:pt idx="706">
                  <c:v>2.00978907860965E-10</c:v>
                </c:pt>
                <c:pt idx="707">
                  <c:v>2.0705906133683299E-10</c:v>
                </c:pt>
                <c:pt idx="708">
                  <c:v>2.1332315512130401E-10</c:v>
                </c:pt>
                <c:pt idx="709">
                  <c:v>2.1977675439206E-10</c:v>
                </c:pt>
                <c:pt idx="710">
                  <c:v>2.2642559022585201E-10</c:v>
                </c:pt>
                <c:pt idx="711">
                  <c:v>2.3327557468031297E-10</c:v>
                </c:pt>
                <c:pt idx="712">
                  <c:v>2.4033278571202801E-10</c:v>
                </c:pt>
                <c:pt idx="713">
                  <c:v>2.4760349985380599E-10</c:v>
                </c:pt>
                <c:pt idx="714">
                  <c:v>2.5509417210549701E-10</c:v>
                </c:pt>
                <c:pt idx="715">
                  <c:v>2.6281144347483598E-10</c:v>
                </c:pt>
                <c:pt idx="716">
                  <c:v>2.7076220633197198E-10</c:v>
                </c:pt>
                <c:pt idx="717">
                  <c:v>2.7895349883660302E-10</c:v>
                </c:pt>
                <c:pt idx="718">
                  <c:v>2.8739258537430198E-10</c:v>
                </c:pt>
                <c:pt idx="719">
                  <c:v>2.9608698169283101E-10</c:v>
                </c:pt>
                <c:pt idx="720">
                  <c:v>3.05044404629293E-10</c:v>
                </c:pt>
                <c:pt idx="721">
                  <c:v>3.1427282238280102E-10</c:v>
                </c:pt>
                <c:pt idx="722">
                  <c:v>3.2378040424164302E-10</c:v>
                </c:pt>
                <c:pt idx="723">
                  <c:v>3.3357564626505098E-10</c:v>
                </c:pt>
                <c:pt idx="724">
                  <c:v>3.4366719532849398E-10</c:v>
                </c:pt>
                <c:pt idx="725">
                  <c:v>3.54064050214558E-10</c:v>
                </c:pt>
                <c:pt idx="726">
                  <c:v>3.6477543593097098E-10</c:v>
                </c:pt>
                <c:pt idx="727">
                  <c:v>3.7581087911961302E-10</c:v>
                </c:pt>
                <c:pt idx="728">
                  <c:v>3.8718015778365102E-10</c:v>
                </c:pt>
                <c:pt idx="729">
                  <c:v>3.9889340183289302E-10</c:v>
                </c:pt>
                <c:pt idx="730">
                  <c:v>4.10960992538188E-10</c:v>
                </c:pt>
                <c:pt idx="731">
                  <c:v>4.2339366307676202E-10</c:v>
                </c:pt>
                <c:pt idx="732">
                  <c:v>4.3620244825934399E-10</c:v>
                </c:pt>
                <c:pt idx="733">
                  <c:v>4.4939873480274102E-10</c:v>
                </c:pt>
                <c:pt idx="734">
                  <c:v>4.6299426132968402E-10</c:v>
                </c:pt>
                <c:pt idx="735">
                  <c:v>4.7700106809596797E-10</c:v>
                </c:pt>
                <c:pt idx="736">
                  <c:v>4.9143162267204795E-10</c:v>
                </c:pt>
                <c:pt idx="737">
                  <c:v>5.0629874453381496E-10</c:v>
                </c:pt>
                <c:pt idx="738">
                  <c:v>5.2161565533510605E-10</c:v>
                </c:pt>
                <c:pt idx="739">
                  <c:v>5.3739590349847702E-10</c:v>
                </c:pt>
                <c:pt idx="740">
                  <c:v>5.5365359044214801E-10</c:v>
                </c:pt>
                <c:pt idx="741">
                  <c:v>5.7040306894360903E-10</c:v>
                </c:pt>
                <c:pt idx="742">
                  <c:v>5.8765929504827103E-10</c:v>
                </c:pt>
                <c:pt idx="743">
                  <c:v>6.0543755156942102E-10</c:v>
                </c:pt>
                <c:pt idx="744">
                  <c:v>6.2375367431510601E-10</c:v>
                </c:pt>
                <c:pt idx="745">
                  <c:v>6.4262387613346605E-10</c:v>
                </c:pt>
                <c:pt idx="746">
                  <c:v>6.6206497313957404E-10</c:v>
                </c:pt>
                <c:pt idx="747">
                  <c:v>6.8209418362440702E-10</c:v>
                </c:pt>
                <c:pt idx="748">
                  <c:v>7.0272935428165095E-10</c:v>
                </c:pt>
                <c:pt idx="749">
                  <c:v>7.2398880938934402E-10</c:v>
                </c:pt>
                <c:pt idx="750">
                  <c:v>7.4589140108227197E-10</c:v>
                </c:pt>
                <c:pt idx="751">
                  <c:v>7.6845658476063899E-10</c:v>
                </c:pt>
                <c:pt idx="752">
                  <c:v>7.9170444422604196E-10</c:v>
                </c:pt>
                <c:pt idx="753">
                  <c:v>8.1565561627214305E-10</c:v>
                </c:pt>
                <c:pt idx="754">
                  <c:v>8.4033139122962003E-10</c:v>
                </c:pt>
                <c:pt idx="755">
                  <c:v>8.6575363755679604E-10</c:v>
                </c:pt>
                <c:pt idx="756">
                  <c:v>8.9194500292982499E-10</c:v>
                </c:pt>
                <c:pt idx="757">
                  <c:v>9.1892871315169895E-10</c:v>
                </c:pt>
                <c:pt idx="758">
                  <c:v>9.4672874810606609E-10</c:v>
                </c:pt>
                <c:pt idx="759">
                  <c:v>9.7536979148411402E-10</c:v>
                </c:pt>
                <c:pt idx="760">
                  <c:v>1.0048773313293599E-9</c:v>
                </c:pt>
                <c:pt idx="761">
                  <c:v>1.0352775343555701E-9</c:v>
                </c:pt>
                <c:pt idx="762">
                  <c:v>1.06659744703677E-9</c:v>
                </c:pt>
                <c:pt idx="763">
                  <c:v>1.0988648447887999E-9</c:v>
                </c:pt>
                <c:pt idx="764">
                  <c:v>1.1321084330592301E-9</c:v>
                </c:pt>
                <c:pt idx="765">
                  <c:v>1.1663576965089101E-9</c:v>
                </c:pt>
                <c:pt idx="766">
                  <c:v>1.2016431252380799E-9</c:v>
                </c:pt>
                <c:pt idx="767">
                  <c:v>1.23799601369533E-9</c:v>
                </c:pt>
                <c:pt idx="768">
                  <c:v>1.2754486617672999E-9</c:v>
                </c:pt>
                <c:pt idx="769">
                  <c:v>1.3140343747779401E-9</c:v>
                </c:pt>
                <c:pt idx="770">
                  <c:v>1.3537873880789399E-9</c:v>
                </c:pt>
                <c:pt idx="771">
                  <c:v>1.3947430430029499E-9</c:v>
                </c:pt>
                <c:pt idx="772">
                  <c:v>1.43693771145389E-9</c:v>
                </c:pt>
                <c:pt idx="773">
                  <c:v>1.4804088964513299E-9</c:v>
                </c:pt>
                <c:pt idx="774">
                  <c:v>1.5251951818569399E-9</c:v>
                </c:pt>
                <c:pt idx="775">
                  <c:v>1.57133635805502E-9</c:v>
                </c:pt>
                <c:pt idx="776">
                  <c:v>1.61887344708782E-9</c:v>
                </c:pt>
                <c:pt idx="777">
                  <c:v>1.6678486523819699E-9</c:v>
                </c:pt>
                <c:pt idx="778">
                  <c:v>1.71830545929248E-9</c:v>
                </c:pt>
                <c:pt idx="779">
                  <c:v>1.7702887356468101E-9</c:v>
                </c:pt>
                <c:pt idx="780">
                  <c:v>1.8238446563348E-9</c:v>
                </c:pt>
                <c:pt idx="781">
                  <c:v>1.87902075358009E-9</c:v>
                </c:pt>
                <c:pt idx="782">
                  <c:v>1.9358660928926899E-9</c:v>
                </c:pt>
                <c:pt idx="783">
                  <c:v>1.9944311473862599E-9</c:v>
                </c:pt>
                <c:pt idx="784">
                  <c:v>2.0547679485944701E-9</c:v>
                </c:pt>
                <c:pt idx="785">
                  <c:v>2.1169300864693998E-9</c:v>
                </c:pt>
                <c:pt idx="786">
                  <c:v>2.1809727847888601E-9</c:v>
                </c:pt>
                <c:pt idx="787">
                  <c:v>2.2469529514273102E-9</c:v>
                </c:pt>
                <c:pt idx="788">
                  <c:v>2.3149292034905001E-9</c:v>
                </c:pt>
                <c:pt idx="789">
                  <c:v>2.3849618924499402E-9</c:v>
                </c:pt>
                <c:pt idx="790">
                  <c:v>2.4571132549586299E-9</c:v>
                </c:pt>
                <c:pt idx="791">
                  <c:v>2.5314472620317502E-9</c:v>
                </c:pt>
                <c:pt idx="792">
                  <c:v>2.6080302977228101E-9</c:v>
                </c:pt>
                <c:pt idx="793">
                  <c:v>2.6869301285365102E-9</c:v>
                </c:pt>
                <c:pt idx="794">
                  <c:v>2.7682166323770998E-9</c:v>
                </c:pt>
                <c:pt idx="795">
                  <c:v>2.85196245208772E-9</c:v>
                </c:pt>
                <c:pt idx="796">
                  <c:v>2.93824198999938E-9</c:v>
                </c:pt>
                <c:pt idx="797">
                  <c:v>3.02713140792887E-9</c:v>
                </c:pt>
                <c:pt idx="798">
                  <c:v>3.1187101353484901E-9</c:v>
                </c:pt>
                <c:pt idx="799">
                  <c:v>3.2130591098491699E-9</c:v>
                </c:pt>
                <c:pt idx="800">
                  <c:v>3.3102625366717601E-9</c:v>
                </c:pt>
                <c:pt idx="801">
                  <c:v>3.41040663189413E-9</c:v>
                </c:pt>
                <c:pt idx="802">
                  <c:v>3.5135803765142098E-9</c:v>
                </c:pt>
                <c:pt idx="803">
                  <c:v>3.6198752650848299E-9</c:v>
                </c:pt>
                <c:pt idx="804">
                  <c:v>3.7293860597959903E-9</c:v>
                </c:pt>
                <c:pt idx="805">
                  <c:v>3.8422097850241701E-9</c:v>
                </c:pt>
                <c:pt idx="806">
                  <c:v>3.9584464814141498E-9</c:v>
                </c:pt>
                <c:pt idx="807">
                  <c:v>4.0781999599603996E-9</c:v>
                </c:pt>
                <c:pt idx="808">
                  <c:v>4.2015760424712203E-9</c:v>
                </c:pt>
                <c:pt idx="809">
                  <c:v>4.3286845724580998E-9</c:v>
                </c:pt>
                <c:pt idx="810">
                  <c:v>4.4596386610462697E-9</c:v>
                </c:pt>
                <c:pt idx="811">
                  <c:v>4.5945541842473901E-9</c:v>
                </c:pt>
                <c:pt idx="812">
                  <c:v>4.73355129112402E-9</c:v>
                </c:pt>
                <c:pt idx="813">
                  <c:v>4.8767536497000102E-9</c:v>
                </c:pt>
                <c:pt idx="814">
                  <c:v>5.0242879442327603E-9</c:v>
                </c:pt>
                <c:pt idx="815">
                  <c:v>5.1762856347378001E-9</c:v>
                </c:pt>
                <c:pt idx="816">
                  <c:v>5.3328817001760497E-9</c:v>
                </c:pt>
                <c:pt idx="817">
                  <c:v>5.49421514117092E-9</c:v>
                </c:pt>
                <c:pt idx="818">
                  <c:v>5.6604294827246699E-9</c:v>
                </c:pt>
                <c:pt idx="819">
                  <c:v>5.8316720201284197E-9</c:v>
                </c:pt>
                <c:pt idx="820">
                  <c:v>6.0080950757614297E-9</c:v>
                </c:pt>
                <c:pt idx="821">
                  <c:v>6.1898554963617997E-9</c:v>
                </c:pt>
                <c:pt idx="822">
                  <c:v>6.3771146530190702E-9</c:v>
                </c:pt>
                <c:pt idx="823">
                  <c:v>6.57003869252811E-9</c:v>
                </c:pt>
                <c:pt idx="824">
                  <c:v>6.7687992914637697E-9</c:v>
                </c:pt>
                <c:pt idx="825">
                  <c:v>6.9735729020899103E-9</c:v>
                </c:pt>
                <c:pt idx="826">
                  <c:v>7.18454125507254E-9</c:v>
                </c:pt>
                <c:pt idx="827">
                  <c:v>7.4018921135532404E-9</c:v>
                </c:pt>
                <c:pt idx="828">
                  <c:v>7.62581826769662E-9</c:v>
                </c:pt>
                <c:pt idx="829">
                  <c:v>7.8565187914839797E-9</c:v>
                </c:pt>
                <c:pt idx="830">
                  <c:v>8.0941985399818394E-9</c:v>
                </c:pt>
                <c:pt idx="831">
                  <c:v>8.3390689034127403E-9</c:v>
                </c:pt>
                <c:pt idx="832">
                  <c:v>8.5913470530625796E-9</c:v>
                </c:pt>
                <c:pt idx="833">
                  <c:v>8.8512571980712996E-9</c:v>
                </c:pt>
                <c:pt idx="834">
                  <c:v>9.1190303340599097E-9</c:v>
                </c:pt>
                <c:pt idx="835">
                  <c:v>9.3949039917577804E-9</c:v>
                </c:pt>
                <c:pt idx="836">
                  <c:v>9.6791237451505204E-9</c:v>
                </c:pt>
                <c:pt idx="837">
                  <c:v>9.9719419546647002E-9</c:v>
                </c:pt>
                <c:pt idx="838">
                  <c:v>1.0273618521234299E-8</c:v>
                </c:pt>
                <c:pt idx="839">
                  <c:v>1.0584421640365399E-8</c:v>
                </c:pt>
                <c:pt idx="840">
                  <c:v>1.0904627048040399E-8</c:v>
                </c:pt>
                <c:pt idx="841">
                  <c:v>1.1234519780220701E-8</c:v>
                </c:pt>
                <c:pt idx="842">
                  <c:v>1.15743924133101E-8</c:v>
                </c:pt>
                <c:pt idx="843">
                  <c:v>1.1924546823655601E-8</c:v>
                </c:pt>
                <c:pt idx="844">
                  <c:v>1.22852944388883E-8</c:v>
                </c:pt>
                <c:pt idx="845">
                  <c:v>1.26569557351832E-8</c:v>
                </c:pt>
                <c:pt idx="846">
                  <c:v>1.3039860488598999E-8</c:v>
                </c:pt>
                <c:pt idx="847">
                  <c:v>1.3434349031854199E-8</c:v>
                </c:pt>
                <c:pt idx="848">
                  <c:v>1.3840771751584999E-8</c:v>
                </c:pt>
                <c:pt idx="849">
                  <c:v>1.42594898423999E-8</c:v>
                </c:pt>
                <c:pt idx="850">
                  <c:v>1.4690875306854899E-8</c:v>
                </c:pt>
                <c:pt idx="851">
                  <c:v>1.51353109554281E-8</c:v>
                </c:pt>
                <c:pt idx="852">
                  <c:v>1.5593191914647399E-8</c:v>
                </c:pt>
                <c:pt idx="853">
                  <c:v>1.6064924872984899E-8</c:v>
                </c:pt>
                <c:pt idx="854">
                  <c:v>1.65509290862636E-8</c:v>
                </c:pt>
                <c:pt idx="855">
                  <c:v>1.70516358749088E-8</c:v>
                </c:pt>
                <c:pt idx="856">
                  <c:v>1.7567490383427902E-8</c:v>
                </c:pt>
                <c:pt idx="857">
                  <c:v>1.8098950574941499E-8</c:v>
                </c:pt>
                <c:pt idx="858">
                  <c:v>1.8646488739300902E-8</c:v>
                </c:pt>
                <c:pt idx="859">
                  <c:v>1.9210591241691701E-8</c:v>
                </c:pt>
                <c:pt idx="860">
                  <c:v>1.97917590253138E-8</c:v>
                </c:pt>
                <c:pt idx="861">
                  <c:v>2.0390508616774402E-8</c:v>
                </c:pt>
                <c:pt idx="862">
                  <c:v>2.1007371874687501E-8</c:v>
                </c:pt>
                <c:pt idx="863">
                  <c:v>2.1642896743704901E-8</c:v>
                </c:pt>
                <c:pt idx="864">
                  <c:v>2.2297647505829599E-8</c:v>
                </c:pt>
                <c:pt idx="865">
                  <c:v>2.2972206037157699E-8</c:v>
                </c:pt>
                <c:pt idx="866">
                  <c:v>2.3667171807828601E-8</c:v>
                </c:pt>
                <c:pt idx="867">
                  <c:v>2.43831616306144E-8</c:v>
                </c:pt>
                <c:pt idx="868">
                  <c:v>2.5120811923086E-8</c:v>
                </c:pt>
                <c:pt idx="869">
                  <c:v>2.5880778958914099E-8</c:v>
                </c:pt>
                <c:pt idx="870">
                  <c:v>2.6663734846087798E-8</c:v>
                </c:pt>
                <c:pt idx="871">
                  <c:v>2.74703783352264E-8</c:v>
                </c:pt>
                <c:pt idx="872">
                  <c:v>2.8301423257071001E-8</c:v>
                </c:pt>
                <c:pt idx="873">
                  <c:v>2.9157608576713201E-8</c:v>
                </c:pt>
                <c:pt idx="874">
                  <c:v>3.0039698393517498E-8</c:v>
                </c:pt>
                <c:pt idx="875">
                  <c:v>3.09484718867661E-8</c:v>
                </c:pt>
                <c:pt idx="876">
                  <c:v>3.1884738397005302E-8</c:v>
                </c:pt>
                <c:pt idx="877">
                  <c:v>3.2849327371686098E-8</c:v>
                </c:pt>
                <c:pt idx="878">
                  <c:v>3.3843098419350103E-8</c:v>
                </c:pt>
                <c:pt idx="879">
                  <c:v>3.4866933768839E-8</c:v>
                </c:pt>
                <c:pt idx="880">
                  <c:v>3.5921740782772203E-8</c:v>
                </c:pt>
                <c:pt idx="881">
                  <c:v>3.70084594981423E-8</c:v>
                </c:pt>
                <c:pt idx="882">
                  <c:v>3.8128055085519203E-8</c:v>
                </c:pt>
                <c:pt idx="883">
                  <c:v>3.9281517848954298E-8</c:v>
                </c:pt>
                <c:pt idx="884">
                  <c:v>4.0469878307230502E-8</c:v>
                </c:pt>
                <c:pt idx="885">
                  <c:v>4.16941870852672E-8</c:v>
                </c:pt>
                <c:pt idx="886">
                  <c:v>4.2955535022474502E-8</c:v>
                </c:pt>
                <c:pt idx="887">
                  <c:v>4.4255043118389602E-8</c:v>
                </c:pt>
                <c:pt idx="888">
                  <c:v>4.5593862532553702E-8</c:v>
                </c:pt>
                <c:pt idx="889">
                  <c:v>4.6973182125041199E-8</c:v>
                </c:pt>
                <c:pt idx="890">
                  <c:v>4.8394230969862297E-8</c:v>
                </c:pt>
                <c:pt idx="891">
                  <c:v>4.9858270814153599E-8</c:v>
                </c:pt>
                <c:pt idx="892">
                  <c:v>5.1366601105132103E-8</c:v>
                </c:pt>
                <c:pt idx="893">
                  <c:v>5.2920558989933599E-8</c:v>
                </c:pt>
                <c:pt idx="894">
                  <c:v>5.4521529369629298E-8</c:v>
                </c:pt>
                <c:pt idx="895">
                  <c:v>5.6170932331308803E-8</c:v>
                </c:pt>
                <c:pt idx="896">
                  <c:v>5.7870233202084498E-8</c:v>
                </c:pt>
                <c:pt idx="897">
                  <c:v>5.9620940035349606E-8</c:v>
                </c:pt>
                <c:pt idx="898">
                  <c:v>6.1424611151200504E-8</c:v>
                </c:pt>
                <c:pt idx="899">
                  <c:v>6.3282847595597E-8</c:v>
                </c:pt>
                <c:pt idx="900">
                  <c:v>6.5197298167229497E-8</c:v>
                </c:pt>
                <c:pt idx="901">
                  <c:v>6.7169664444358405E-8</c:v>
                </c:pt>
                <c:pt idx="902">
                  <c:v>6.9201700784566197E-8</c:v>
                </c:pt>
                <c:pt idx="903">
                  <c:v>7.1295209297437996E-8</c:v>
                </c:pt>
                <c:pt idx="904">
                  <c:v>7.3452049898435003E-8</c:v>
                </c:pt>
                <c:pt idx="905">
                  <c:v>7.5674140308610404E-8</c:v>
                </c:pt>
                <c:pt idx="906">
                  <c:v>7.7963453540790895E-8</c:v>
                </c:pt>
                <c:pt idx="907">
                  <c:v>8.0322022926334895E-8</c:v>
                </c:pt>
                <c:pt idx="908">
                  <c:v>8.2751944628341806E-8</c:v>
                </c:pt>
                <c:pt idx="909">
                  <c:v>8.5255375127797196E-8</c:v>
                </c:pt>
                <c:pt idx="910">
                  <c:v>8.7834541277321904E-8</c:v>
                </c:pt>
                <c:pt idx="911">
                  <c:v>9.04917302467252E-8</c:v>
                </c:pt>
                <c:pt idx="912">
                  <c:v>9.3229304603751597E-8</c:v>
                </c:pt>
                <c:pt idx="913">
                  <c:v>9.6049697286643099E-8</c:v>
                </c:pt>
                <c:pt idx="914">
                  <c:v>9.8955411603731796E-8</c:v>
                </c:pt>
                <c:pt idx="915">
                  <c:v>1.0194902877356E-7</c:v>
                </c:pt>
                <c:pt idx="916">
                  <c:v>1.05033210437937E-7</c:v>
                </c:pt>
                <c:pt idx="917">
                  <c:v>1.08210693634447E-7</c:v>
                </c:pt>
                <c:pt idx="918">
                  <c:v>1.1148430085001E-7</c:v>
                </c:pt>
                <c:pt idx="919">
                  <c:v>1.14856942533857E-7</c:v>
                </c:pt>
                <c:pt idx="920">
                  <c:v>1.18331612069996E-7</c:v>
                </c:pt>
                <c:pt idx="921">
                  <c:v>1.2191139583067001E-7</c:v>
                </c:pt>
                <c:pt idx="922">
                  <c:v>1.25599475689264E-7</c:v>
                </c:pt>
                <c:pt idx="923">
                  <c:v>1.2939912650619799E-7</c:v>
                </c:pt>
                <c:pt idx="924">
                  <c:v>1.33313726182273E-7</c:v>
                </c:pt>
                <c:pt idx="925">
                  <c:v>1.37346745604046E-7</c:v>
                </c:pt>
                <c:pt idx="926">
                  <c:v>1.4150177377804001E-7</c:v>
                </c:pt>
                <c:pt idx="927">
                  <c:v>1.4578249772210001E-7</c:v>
                </c:pt>
                <c:pt idx="928">
                  <c:v>1.50192722572534E-7</c:v>
                </c:pt>
                <c:pt idx="929">
                  <c:v>1.5473636404286999E-7</c:v>
                </c:pt>
                <c:pt idx="930">
                  <c:v>1.59417458476957E-7</c:v>
                </c:pt>
                <c:pt idx="931">
                  <c:v>1.6424016536158101E-7</c:v>
                </c:pt>
                <c:pt idx="932">
                  <c:v>1.69208764812079E-7</c:v>
                </c:pt>
                <c:pt idx="933">
                  <c:v>1.7432767516573201E-7</c:v>
                </c:pt>
                <c:pt idx="934">
                  <c:v>1.7960144041339901E-7</c:v>
                </c:pt>
                <c:pt idx="935">
                  <c:v>1.85034747792788E-7</c:v>
                </c:pt>
                <c:pt idx="936">
                  <c:v>1.9063242024698001E-7</c:v>
                </c:pt>
                <c:pt idx="937">
                  <c:v>1.96399431504091E-7</c:v>
                </c:pt>
                <c:pt idx="938">
                  <c:v>2.0234090356263901E-7</c:v>
                </c:pt>
                <c:pt idx="939">
                  <c:v>2.0846211674414399E-7</c:v>
                </c:pt>
                <c:pt idx="940">
                  <c:v>2.14768504664933E-7</c:v>
                </c:pt>
                <c:pt idx="941">
                  <c:v>2.2126567182900201E-7</c:v>
                </c:pt>
                <c:pt idx="942">
                  <c:v>2.27959391113123E-7</c:v>
                </c:pt>
                <c:pt idx="943">
                  <c:v>2.3485560125197701E-7</c:v>
                </c:pt>
                <c:pt idx="944">
                  <c:v>2.4196043699796E-7</c:v>
                </c:pt>
                <c:pt idx="945">
                  <c:v>2.4928020147168698E-7</c:v>
                </c:pt>
                <c:pt idx="946">
                  <c:v>2.5682139380823001E-7</c:v>
                </c:pt>
                <c:pt idx="947">
                  <c:v>2.6459072172251798E-7</c:v>
                </c:pt>
                <c:pt idx="948">
                  <c:v>2.7259509648058102E-7</c:v>
                </c:pt>
                <c:pt idx="949">
                  <c:v>2.8084160524997601E-7</c:v>
                </c:pt>
                <c:pt idx="950">
                  <c:v>2.8933758650071098E-7</c:v>
                </c:pt>
                <c:pt idx="951">
                  <c:v>2.9809057973454901E-7</c:v>
                </c:pt>
                <c:pt idx="952">
                  <c:v>3.0710837575132101E-7</c:v>
                </c:pt>
                <c:pt idx="953">
                  <c:v>3.16398966378244E-7</c:v>
                </c:pt>
                <c:pt idx="954">
                  <c:v>3.2597059473600301E-7</c:v>
                </c:pt>
                <c:pt idx="955">
                  <c:v>3.3583178037029899E-7</c:v>
                </c:pt>
                <c:pt idx="956">
                  <c:v>3.45991294115073E-7</c:v>
                </c:pt>
                <c:pt idx="957">
                  <c:v>3.5645813295582602E-7</c:v>
                </c:pt>
                <c:pt idx="958">
                  <c:v>3.6724162056298601E-7</c:v>
                </c:pt>
                <c:pt idx="959">
                  <c:v>3.7835133188677601E-7</c:v>
                </c:pt>
                <c:pt idx="960">
                  <c:v>3.8979709315436201E-7</c:v>
                </c:pt>
                <c:pt idx="961">
                  <c:v>4.0158913267011298E-7</c:v>
                </c:pt>
                <c:pt idx="962">
                  <c:v>4.1373787974088202E-7</c:v>
                </c:pt>
                <c:pt idx="963">
                  <c:v>4.2625414060981701E-7</c:v>
                </c:pt>
                <c:pt idx="964">
                  <c:v>4.3914904818476298E-7</c:v>
                </c:pt>
                <c:pt idx="965">
                  <c:v>4.5243401176700599E-7</c:v>
                </c:pt>
                <c:pt idx="966">
                  <c:v>4.66120892983471E-7</c:v>
                </c:pt>
                <c:pt idx="967">
                  <c:v>4.80221804712636E-7</c:v>
                </c:pt>
                <c:pt idx="968">
                  <c:v>4.9474928701619004E-7</c:v>
                </c:pt>
                <c:pt idx="969">
                  <c:v>5.0971623173333103E-7</c:v>
                </c:pt>
                <c:pt idx="970">
                  <c:v>5.2513595787678397E-7</c:v>
                </c:pt>
                <c:pt idx="971">
                  <c:v>5.4102213622708797E-7</c:v>
                </c:pt>
                <c:pt idx="972">
                  <c:v>5.5738888986157797E-7</c:v>
                </c:pt>
                <c:pt idx="973">
                  <c:v>5.7425074388182704E-7</c:v>
                </c:pt>
                <c:pt idx="974">
                  <c:v>5.9162270080825096E-7</c:v>
                </c:pt>
                <c:pt idx="975">
                  <c:v>6.0952016517393497E-7</c:v>
                </c:pt>
                <c:pt idx="976">
                  <c:v>6.2795904405193005E-7</c:v>
                </c:pt>
                <c:pt idx="977">
                  <c:v>6.4695572191524896E-7</c:v>
                </c:pt>
                <c:pt idx="978">
                  <c:v>6.6652706063014E-7</c:v>
                </c:pt>
                <c:pt idx="979">
                  <c:v>6.8669042458230701E-7</c:v>
                </c:pt>
                <c:pt idx="980">
                  <c:v>7.0746378120189402E-7</c:v>
                </c:pt>
                <c:pt idx="981">
                  <c:v>7.2886552502388401E-7</c:v>
                </c:pt>
                <c:pt idx="982">
                  <c:v>7.5091470387791096E-7</c:v>
                </c:pt>
                <c:pt idx="983">
                  <c:v>7.7363089321427301E-7</c:v>
                </c:pt>
                <c:pt idx="984">
                  <c:v>7.9703424636139601E-7</c:v>
                </c:pt>
                <c:pt idx="985">
                  <c:v>8.2114556991522205E-7</c:v>
                </c:pt>
                <c:pt idx="986">
                  <c:v>8.45986273463649E-7</c:v>
                </c:pt>
                <c:pt idx="987">
                  <c:v>8.7157841984219301E-7</c:v>
                </c:pt>
                <c:pt idx="988">
                  <c:v>8.9794475025613401E-7</c:v>
                </c:pt>
                <c:pt idx="989">
                  <c:v>9.25108684269429E-7</c:v>
                </c:pt>
                <c:pt idx="990">
                  <c:v>9.5309431979336797E-7</c:v>
                </c:pt>
                <c:pt idx="991">
                  <c:v>9.8192653360496308E-7</c:v>
                </c:pt>
                <c:pt idx="992">
                  <c:v>1.01163095620147E-6</c:v>
                </c:pt>
                <c:pt idx="993">
                  <c:v>1.04223394665492E-6</c:v>
                </c:pt>
                <c:pt idx="994">
                  <c:v>1.0737626679959801E-6</c:v>
                </c:pt>
                <c:pt idx="995">
                  <c:v>1.10624516259648E-6</c:v>
                </c:pt>
                <c:pt idx="996">
                  <c:v>1.13971025162501E-6</c:v>
                </c:pt>
                <c:pt idx="997">
                  <c:v>1.17418768582503E-6</c:v>
                </c:pt>
                <c:pt idx="998">
                  <c:v>1.20970804496962E-6</c:v>
                </c:pt>
                <c:pt idx="999">
                  <c:v>1.24630291376956E-6</c:v>
                </c:pt>
                <c:pt idx="1000">
                  <c:v>1.2840047813266801E-6</c:v>
                </c:pt>
                <c:pt idx="1001">
                  <c:v>1.3228471416436401E-6</c:v>
                </c:pt>
                <c:pt idx="1002">
                  <c:v>1.3628644684723699E-6</c:v>
                </c:pt>
                <c:pt idx="1003">
                  <c:v>1.40409234095313E-6</c:v>
                </c:pt>
                <c:pt idx="1004">
                  <c:v>1.4465673681974801E-6</c:v>
                </c:pt>
                <c:pt idx="1005">
                  <c:v>1.4903272395299701E-6</c:v>
                </c:pt>
                <c:pt idx="1006">
                  <c:v>1.53541085012334E-6</c:v>
                </c:pt>
                <c:pt idx="1007">
                  <c:v>1.5818582255789699E-6</c:v>
                </c:pt>
                <c:pt idx="1008">
                  <c:v>1.62971064755946E-6</c:v>
                </c:pt>
                <c:pt idx="1009">
                  <c:v>1.6790105783675401E-6</c:v>
                </c:pt>
                <c:pt idx="1010">
                  <c:v>1.72980183683859E-6</c:v>
                </c:pt>
                <c:pt idx="1011">
                  <c:v>1.78212949778591E-6</c:v>
                </c:pt>
                <c:pt idx="1012">
                  <c:v>1.8360400678896801E-6</c:v>
                </c:pt>
                <c:pt idx="1013">
                  <c:v>1.8915814102714299E-6</c:v>
                </c:pt>
                <c:pt idx="1014">
                  <c:v>1.9488028701168401E-6</c:v>
                </c:pt>
                <c:pt idx="1015">
                  <c:v>2.0077552495100001E-6</c:v>
                </c:pt>
                <c:pt idx="1016">
                  <c:v>2.0684908827907302E-6</c:v>
                </c:pt>
                <c:pt idx="1017">
                  <c:v>2.1310637621709201E-6</c:v>
                </c:pt>
                <c:pt idx="1018">
                  <c:v>2.1955294371716402E-6</c:v>
                </c:pt>
                <c:pt idx="1019">
                  <c:v>2.2619451402362698E-6</c:v>
                </c:pt>
                <c:pt idx="1020">
                  <c:v>2.3303698872099599E-6</c:v>
                </c:pt>
                <c:pt idx="1021">
                  <c:v>2.4008644270332799E-6</c:v>
                </c:pt>
                <c:pt idx="1022">
                  <c:v>2.4734913673480601E-6</c:v>
                </c:pt>
                <c:pt idx="1023">
                  <c:v>2.5483153000996799E-6</c:v>
                </c:pt>
                <c:pt idx="1024">
                  <c:v>2.6254024496623101E-6</c:v>
                </c:pt>
                <c:pt idx="1025">
                  <c:v>2.7048214015634598E-6</c:v>
                </c:pt>
                <c:pt idx="1026">
                  <c:v>2.78664275060237E-6</c:v>
                </c:pt>
                <c:pt idx="1027">
                  <c:v>2.87093910079317E-6</c:v>
                </c:pt>
                <c:pt idx="1028">
                  <c:v>2.95778556790231E-6</c:v>
                </c:pt>
                <c:pt idx="1029">
                  <c:v>3.0472587741913801E-6</c:v>
                </c:pt>
                <c:pt idx="1030">
                  <c:v>3.1394383561413399E-6</c:v>
                </c:pt>
                <c:pt idx="1031">
                  <c:v>3.2344064617804298E-6</c:v>
                </c:pt>
                <c:pt idx="1032">
                  <c:v>3.3322472480214502E-6</c:v>
                </c:pt>
                <c:pt idx="1033">
                  <c:v>3.4330473831814798E-6</c:v>
                </c:pt>
                <c:pt idx="1034">
                  <c:v>3.5368968007801701E-6</c:v>
                </c:pt>
                <c:pt idx="1035">
                  <c:v>3.6438874429890799E-6</c:v>
                </c:pt>
                <c:pt idx="1036">
                  <c:v>3.7541142657197901E-6</c:v>
                </c:pt>
                <c:pt idx="1037">
                  <c:v>3.86767548981827E-6</c:v>
                </c:pt>
                <c:pt idx="1038">
                  <c:v>3.9846715958110803E-6</c:v>
                </c:pt>
                <c:pt idx="1039">
                  <c:v>4.1052065802558902E-6</c:v>
                </c:pt>
                <c:pt idx="1040">
                  <c:v>4.2293877043430703E-6</c:v>
                </c:pt>
                <c:pt idx="1041">
                  <c:v>4.3573249912166603E-6</c:v>
                </c:pt>
                <c:pt idx="1042">
                  <c:v>4.4891319797229299E-6</c:v>
                </c:pt>
                <c:pt idx="1043">
                  <c:v>4.6249262268539198E-6</c:v>
                </c:pt>
                <c:pt idx="1044">
                  <c:v>4.7648277999249204E-6</c:v>
                </c:pt>
                <c:pt idx="1045">
                  <c:v>4.9089610354299202E-6</c:v>
                </c:pt>
                <c:pt idx="1046">
                  <c:v>5.0574540363361001E-6</c:v>
                </c:pt>
                <c:pt idx="1047">
                  <c:v>5.2104384206662898E-6</c:v>
                </c:pt>
                <c:pt idx="1048">
                  <c:v>5.3680505777431699E-6</c:v>
                </c:pt>
                <c:pt idx="1049">
                  <c:v>5.5304299090924303E-6</c:v>
                </c:pt>
                <c:pt idx="1050">
                  <c:v>5.6977208385006601E-6</c:v>
                </c:pt>
                <c:pt idx="1051">
                  <c:v>5.8700720580118601E-6</c:v>
                </c:pt>
                <c:pt idx="1052">
                  <c:v>6.0476362764845098E-6</c:v>
                </c:pt>
                <c:pt idx="1053">
                  <c:v>6.2305714757715404E-6</c:v>
                </c:pt>
                <c:pt idx="1054">
                  <c:v>6.4190396541711404E-6</c:v>
                </c:pt>
                <c:pt idx="1055">
                  <c:v>6.6132088363853101E-6</c:v>
                </c:pt>
                <c:pt idx="1056">
                  <c:v>6.8132508118910304E-6</c:v>
                </c:pt>
                <c:pt idx="1057">
                  <c:v>7.01934364740233E-6</c:v>
                </c:pt>
                <c:pt idx="1058">
                  <c:v>7.2316699277743004E-6</c:v>
                </c:pt>
                <c:pt idx="1059">
                  <c:v>7.4504185146210097E-6</c:v>
                </c:pt>
                <c:pt idx="1060">
                  <c:v>7.6757837922671295E-6</c:v>
                </c:pt>
                <c:pt idx="1061">
                  <c:v>7.9079654162365596E-6</c:v>
                </c:pt>
                <c:pt idx="1062">
                  <c:v>8.1471695692854507E-6</c:v>
                </c:pt>
                <c:pt idx="1063">
                  <c:v>8.3936089611065307E-6</c:v>
                </c:pt>
                <c:pt idx="1064">
                  <c:v>8.6475023255176604E-6</c:v>
                </c:pt>
                <c:pt idx="1065">
                  <c:v>8.9090749226713408E-6</c:v>
                </c:pt>
                <c:pt idx="1066">
                  <c:v>9.1785592924883101E-6</c:v>
                </c:pt>
                <c:pt idx="1067">
                  <c:v>9.4561942493104393E-6</c:v>
                </c:pt>
                <c:pt idx="1068">
                  <c:v>9.7422266403066799E-6</c:v>
                </c:pt>
                <c:pt idx="1069">
                  <c:v>1.0036910591342901E-5</c:v>
                </c:pt>
                <c:pt idx="1070">
                  <c:v>1.0340507255359999E-5</c:v>
                </c:pt>
                <c:pt idx="1071">
                  <c:v>1.0653286570693E-5</c:v>
                </c:pt>
                <c:pt idx="1072">
                  <c:v>1.0975526004419601E-5</c:v>
                </c:pt>
                <c:pt idx="1073">
                  <c:v>1.13075118081395E-5</c:v>
                </c:pt>
                <c:pt idx="1074">
                  <c:v>1.16495387662666E-5</c:v>
                </c:pt>
                <c:pt idx="1075">
                  <c:v>1.2001910195556501E-5</c:v>
                </c:pt>
                <c:pt idx="1076">
                  <c:v>1.2364939452023001E-5</c:v>
                </c:pt>
                <c:pt idx="1077">
                  <c:v>1.27389484229958E-5</c:v>
                </c:pt>
                <c:pt idx="1078">
                  <c:v>1.31242692852189E-5</c:v>
                </c:pt>
                <c:pt idx="1079">
                  <c:v>1.35212442530342E-5</c:v>
                </c:pt>
                <c:pt idx="1080">
                  <c:v>1.39302255777873E-5</c:v>
                </c:pt>
                <c:pt idx="1081">
                  <c:v>1.4351576552113999E-5</c:v>
                </c:pt>
                <c:pt idx="1082">
                  <c:v>1.47856710068332E-5</c:v>
                </c:pt>
                <c:pt idx="1083">
                  <c:v>1.52328945663861E-5</c:v>
                </c:pt>
                <c:pt idx="1084">
                  <c:v>1.5693643894455001E-5</c:v>
                </c:pt>
                <c:pt idx="1085">
                  <c:v>1.6168328451759099E-5</c:v>
                </c:pt>
                <c:pt idx="1086">
                  <c:v>1.6657369239180501E-5</c:v>
                </c:pt>
                <c:pt idx="1087">
                  <c:v>1.7161200806682399E-5</c:v>
                </c:pt>
                <c:pt idx="1088">
                  <c:v>1.7680269996385401E-5</c:v>
                </c:pt>
                <c:pt idx="1089">
                  <c:v>1.8215037951377901E-5</c:v>
                </c:pt>
                <c:pt idx="1090">
                  <c:v>1.8765979109941101E-5</c:v>
                </c:pt>
                <c:pt idx="1091">
                  <c:v>1.93335824606282E-5</c:v>
                </c:pt>
                <c:pt idx="1092">
                  <c:v>1.9918352294850601E-5</c:v>
                </c:pt>
                <c:pt idx="1093">
                  <c:v>2.0520807452208801E-5</c:v>
                </c:pt>
                <c:pt idx="1094">
                  <c:v>2.1141482575404699E-5</c:v>
                </c:pt>
                <c:pt idx="1095">
                  <c:v>2.1780929113862E-5</c:v>
                </c:pt>
                <c:pt idx="1096">
                  <c:v>2.24397140665416E-5</c:v>
                </c:pt>
                <c:pt idx="1097">
                  <c:v>2.31184222414393E-5</c:v>
                </c:pt>
                <c:pt idx="1098">
                  <c:v>2.3817656505431001E-5</c:v>
                </c:pt>
                <c:pt idx="1099">
                  <c:v>2.4538037280517701E-5</c:v>
                </c:pt>
                <c:pt idx="1100">
                  <c:v>2.5280203547154699E-5</c:v>
                </c:pt>
                <c:pt idx="1101">
                  <c:v>2.6044816610440601E-5</c:v>
                </c:pt>
                <c:pt idx="1102">
                  <c:v>2.6832550051378601E-5</c:v>
                </c:pt>
                <c:pt idx="1103">
                  <c:v>2.7644106554233198E-5</c:v>
                </c:pt>
                <c:pt idx="1104">
                  <c:v>2.8480206350542199E-5</c:v>
                </c:pt>
                <c:pt idx="1105">
                  <c:v>2.9341592240876599E-5</c:v>
                </c:pt>
                <c:pt idx="1106">
                  <c:v>3.0229027081290499E-5</c:v>
                </c:pt>
                <c:pt idx="1107">
                  <c:v>3.11432988047478E-5</c:v>
                </c:pt>
                <c:pt idx="1108">
                  <c:v>3.2085217907391399E-5</c:v>
                </c:pt>
                <c:pt idx="1109">
                  <c:v>3.3055622469614903E-5</c:v>
                </c:pt>
                <c:pt idx="1110">
                  <c:v>3.4055373130606503E-5</c:v>
                </c:pt>
                <c:pt idx="1111">
                  <c:v>3.5085355597691301E-5</c:v>
                </c:pt>
                <c:pt idx="1112">
                  <c:v>3.61464856669118E-5</c:v>
                </c:pt>
                <c:pt idx="1113">
                  <c:v>3.72397041974232E-5</c:v>
                </c:pt>
                <c:pt idx="1114">
                  <c:v>3.8365982131822297E-5</c:v>
                </c:pt>
                <c:pt idx="1115">
                  <c:v>3.95263179819127E-5</c:v>
                </c:pt>
                <c:pt idx="1116">
                  <c:v>4.0721742848617897E-5</c:v>
                </c:pt>
                <c:pt idx="1117">
                  <c:v>4.1953315396193201E-5</c:v>
                </c:pt>
                <c:pt idx="1118">
                  <c:v>4.3222129383143102E-5</c:v>
                </c:pt>
                <c:pt idx="1119">
                  <c:v>4.4529313658732403E-5</c:v>
                </c:pt>
                <c:pt idx="1120">
                  <c:v>4.5876022114566403E-5</c:v>
                </c:pt>
                <c:pt idx="1121">
                  <c:v>4.7263456282193701E-5</c:v>
                </c:pt>
                <c:pt idx="1122">
                  <c:v>4.8692842728220202E-5</c:v>
                </c:pt>
                <c:pt idx="1123">
                  <c:v>5.0165450628896602E-5</c:v>
                </c:pt>
                <c:pt idx="1124">
                  <c:v>5.1682589254572E-5</c:v>
                </c:pt>
                <c:pt idx="1125">
                  <c:v>5.32456029432184E-5</c:v>
                </c:pt>
                <c:pt idx="1126">
                  <c:v>5.4855876118270701E-5</c:v>
                </c:pt>
                <c:pt idx="1127">
                  <c:v>5.6514840816873701E-5</c:v>
                </c:pt>
                <c:pt idx="1128">
                  <c:v>5.8223969151812901E-5</c:v>
                </c:pt>
                <c:pt idx="1129">
                  <c:v>5.9984775817523302E-5</c:v>
                </c:pt>
                <c:pt idx="1130">
                  <c:v>6.17988231065916E-5</c:v>
                </c:pt>
                <c:pt idx="1131">
                  <c:v>6.3667720904047394E-5</c:v>
                </c:pt>
                <c:pt idx="1132">
                  <c:v>6.5593126681513106E-5</c:v>
                </c:pt>
                <c:pt idx="1133">
                  <c:v>6.7576750512647206E-5</c:v>
                </c:pt>
                <c:pt idx="1134">
                  <c:v>6.9620350045227397E-5</c:v>
                </c:pt>
                <c:pt idx="1135">
                  <c:v>7.1725738026756498E-5</c:v>
                </c:pt>
                <c:pt idx="1136">
                  <c:v>7.3894784807961098E-5</c:v>
                </c:pt>
                <c:pt idx="1137">
                  <c:v>7.6129410803647002E-5</c:v>
                </c:pt>
                <c:pt idx="1138">
                  <c:v>7.8431601548719997E-5</c:v>
                </c:pt>
                <c:pt idx="1139">
                  <c:v>8.0803397647811901E-5</c:v>
                </c:pt>
                <c:pt idx="1140">
                  <c:v>8.3246904809109305E-5</c:v>
                </c:pt>
                <c:pt idx="1141">
                  <c:v>8.5764288814662196E-5</c:v>
                </c:pt>
                <c:pt idx="1142">
                  <c:v>8.8357780532329099E-5</c:v>
                </c:pt>
                <c:pt idx="1143">
                  <c:v>9.1029685947498603E-5</c:v>
                </c:pt>
                <c:pt idx="1144">
                  <c:v>9.3782368580898594E-5</c:v>
                </c:pt>
                <c:pt idx="1145">
                  <c:v>9.6618277091443298E-5</c:v>
                </c:pt>
                <c:pt idx="1146">
                  <c:v>9.9539920162832794E-5</c:v>
                </c:pt>
                <c:pt idx="1147">
                  <c:v>1.02549891594491E-4</c:v>
                </c:pt>
                <c:pt idx="1148">
                  <c:v>1.0565086024878701E-4</c:v>
                </c:pt>
                <c:pt idx="1149">
                  <c:v>1.08845577569026E-4</c:v>
                </c:pt>
                <c:pt idx="1150">
                  <c:v>1.121368750565E-4</c:v>
                </c:pt>
                <c:pt idx="1151">
                  <c:v>1.15527674296908E-4</c:v>
                </c:pt>
                <c:pt idx="1152">
                  <c:v>1.1902097941641601E-4</c:v>
                </c:pt>
                <c:pt idx="1153">
                  <c:v>1.2261988961646499E-4</c:v>
                </c:pt>
                <c:pt idx="1154">
                  <c:v>1.2632759664832799E-4</c:v>
                </c:pt>
                <c:pt idx="1155">
                  <c:v>1.3014738730690099E-4</c:v>
                </c:pt>
                <c:pt idx="1156">
                  <c:v>1.3408264843337001E-4</c:v>
                </c:pt>
                <c:pt idx="1157">
                  <c:v>1.3813687191679101E-4</c:v>
                </c:pt>
                <c:pt idx="1158">
                  <c:v>1.4231364714708801E-4</c:v>
                </c:pt>
                <c:pt idx="1159">
                  <c:v>1.46616683581792E-4</c:v>
                </c:pt>
                <c:pt idx="1160">
                  <c:v>1.51049793159222E-4</c:v>
                </c:pt>
                <c:pt idx="1161">
                  <c:v>1.5561690533465801E-4</c:v>
                </c:pt>
                <c:pt idx="1162">
                  <c:v>1.6032207207685001E-4</c:v>
                </c:pt>
                <c:pt idx="1163">
                  <c:v>1.65169460317315E-4</c:v>
                </c:pt>
                <c:pt idx="1164">
                  <c:v>1.7016337200049701E-4</c:v>
                </c:pt>
                <c:pt idx="1165">
                  <c:v>1.7530823402163201E-4</c:v>
                </c:pt>
                <c:pt idx="1166">
                  <c:v>1.8060860321947401E-4</c:v>
                </c:pt>
                <c:pt idx="1167">
                  <c:v>1.8606918140328199E-4</c:v>
                </c:pt>
                <c:pt idx="1168">
                  <c:v>1.9169480779704099E-4</c:v>
                </c:pt>
                <c:pt idx="1169">
                  <c:v>1.9749046904569601E-4</c:v>
                </c:pt>
                <c:pt idx="1170">
                  <c:v>2.0346130169286001E-4</c:v>
                </c:pt>
                <c:pt idx="1171">
                  <c:v>2.09612597165974E-4</c:v>
                </c:pt>
                <c:pt idx="1172">
                  <c:v>2.1594980926840601E-4</c:v>
                </c:pt>
                <c:pt idx="1173">
                  <c:v>2.22478554143899E-4</c:v>
                </c:pt>
                <c:pt idx="1174">
                  <c:v>2.2920461776543901E-4</c:v>
                </c:pt>
                <c:pt idx="1175">
                  <c:v>2.3613395840515799E-4</c:v>
                </c:pt>
                <c:pt idx="1176">
                  <c:v>2.4327271913598801E-4</c:v>
                </c:pt>
                <c:pt idx="1177">
                  <c:v>2.5062722778901601E-4</c:v>
                </c:pt>
                <c:pt idx="1178">
                  <c:v>2.5820398436905798E-4</c:v>
                </c:pt>
                <c:pt idx="1179">
                  <c:v>2.66009751301807E-4</c:v>
                </c:pt>
                <c:pt idx="1180">
                  <c:v>2.7405137781735703E-4</c:v>
                </c:pt>
                <c:pt idx="1181">
                  <c:v>2.82336043184452E-4</c:v>
                </c:pt>
                <c:pt idx="1182">
                  <c:v>2.9087105099808802E-4</c:v>
                </c:pt>
                <c:pt idx="1183">
                  <c:v>2.9966397960354702E-4</c:v>
                </c:pt>
                <c:pt idx="1184">
                  <c:v>3.0872263187770699E-4</c:v>
                </c:pt>
                <c:pt idx="1185">
                  <c:v>3.1805501009437399E-4</c:v>
                </c:pt>
                <c:pt idx="1186">
                  <c:v>3.27669391092418E-4</c:v>
                </c:pt>
                <c:pt idx="1187">
                  <c:v>3.3757427605741401E-4</c:v>
                </c:pt>
                <c:pt idx="1188">
                  <c:v>3.47778465677093E-4</c:v>
                </c:pt>
                <c:pt idx="1189">
                  <c:v>3.58290984846485E-4</c:v>
                </c:pt>
                <c:pt idx="1190">
                  <c:v>3.6912113274334098E-4</c:v>
                </c:pt>
                <c:pt idx="1191">
                  <c:v>3.8027853289093999E-4</c:v>
                </c:pt>
                <c:pt idx="1192">
                  <c:v>3.9177303279172001E-4</c:v>
                </c:pt>
                <c:pt idx="1193">
                  <c:v>4.0361482919677499E-4</c:v>
                </c:pt>
                <c:pt idx="1194">
                  <c:v>4.1581441787296098E-4</c:v>
                </c:pt>
                <c:pt idx="1195">
                  <c:v>4.2838256844556101E-4</c:v>
                </c:pt>
                <c:pt idx="1196">
                  <c:v>4.4133044963728799E-4</c:v>
                </c:pt>
                <c:pt idx="1197">
                  <c:v>4.5466947876635598E-4</c:v>
                </c:pt>
                <c:pt idx="1198">
                  <c:v>4.6841152216584199E-4</c:v>
                </c:pt>
                <c:pt idx="1199">
                  <c:v>4.8256871961594399E-4</c:v>
                </c:pt>
                <c:pt idx="1200">
                  <c:v>4.9715358449122003E-4</c:v>
                </c:pt>
                <c:pt idx="1201">
                  <c:v>5.1217905375964201E-4</c:v>
                </c:pt>
                <c:pt idx="1202">
                  <c:v>5.2765843772891797E-4</c:v>
                </c:pt>
                <c:pt idx="1203">
                  <c:v>5.4360539486056196E-4</c:v>
                </c:pt>
                <c:pt idx="1204">
                  <c:v>5.60034081986209E-4</c:v>
                </c:pt>
                <c:pt idx="1205">
                  <c:v>5.7695902886630598E-4</c:v>
                </c:pt>
                <c:pt idx="1206">
                  <c:v>5.9439521321622002E-4</c:v>
                </c:pt>
                <c:pt idx="1207">
                  <c:v>6.1235803549417695E-4</c:v>
                </c:pt>
                <c:pt idx="1208">
                  <c:v>6.3086344400640397E-4</c:v>
                </c:pt>
                <c:pt idx="1209">
                  <c:v>6.4992778440992396E-4</c:v>
                </c:pt>
                <c:pt idx="1210">
                  <c:v>6.69567949853282E-4</c:v>
                </c:pt>
                <c:pt idx="1211">
                  <c:v>6.8980128058222095E-4</c:v>
                </c:pt>
                <c:pt idx="1212">
                  <c:v>7.1064568899742496E-4</c:v>
                </c:pt>
                <c:pt idx="1213">
                  <c:v>7.3211963439285405E-4</c:v>
                </c:pt>
                <c:pt idx="1214">
                  <c:v>7.5424209769620499E-4</c:v>
                </c:pt>
                <c:pt idx="1215">
                  <c:v>7.7703268143004096E-4</c:v>
                </c:pt>
                <c:pt idx="1216">
                  <c:v>8.0051148425519503E-4</c:v>
                </c:pt>
                <c:pt idx="1217">
                  <c:v>8.2469930108090405E-4</c:v>
                </c:pt>
                <c:pt idx="1218">
                  <c:v>8.4961754766887205E-4</c:v>
                </c:pt>
                <c:pt idx="1219">
                  <c:v>8.7528823533135195E-4</c:v>
                </c:pt>
                <c:pt idx="1220">
                  <c:v>9.0173407081540601E-4</c:v>
                </c:pt>
                <c:pt idx="1221">
                  <c:v>9.2897843096967695E-4</c:v>
                </c:pt>
                <c:pt idx="1222">
                  <c:v>9.5704541251429899E-4</c:v>
                </c:pt>
                <c:pt idx="1223">
                  <c:v>9.8595983172090201E-4</c:v>
                </c:pt>
                <c:pt idx="1224">
                  <c:v>1.0157472741468101E-3</c:v>
                </c:pt>
                <c:pt idx="1225">
                  <c:v>1.0464340191951201E-3</c:v>
                </c:pt>
                <c:pt idx="1226">
                  <c:v>1.0780472400023599E-3</c:v>
                </c:pt>
                <c:pt idx="1227">
                  <c:v>1.1106148528724699E-3</c:v>
                </c:pt>
                <c:pt idx="1228">
                  <c:v>1.1441656420314501E-3</c:v>
                </c:pt>
                <c:pt idx="1229">
                  <c:v>1.1787292842319499E-3</c:v>
                </c:pt>
                <c:pt idx="1230">
                  <c:v>1.2143362982723401E-3</c:v>
                </c:pt>
                <c:pt idx="1231">
                  <c:v>1.2510181446454399E-3</c:v>
                </c:pt>
                <c:pt idx="1232">
                  <c:v>1.2888072500816801E-3</c:v>
                </c:pt>
                <c:pt idx="1233">
                  <c:v>1.3277370070532699E-3</c:v>
                </c:pt>
                <c:pt idx="1234">
                  <c:v>1.36784177326614E-3</c:v>
                </c:pt>
                <c:pt idx="1235">
                  <c:v>1.4091569962065599E-3</c:v>
                </c:pt>
                <c:pt idx="1236">
                  <c:v>1.4517191875524299E-3</c:v>
                </c:pt>
                <c:pt idx="1237">
                  <c:v>1.4955659225905501E-3</c:v>
                </c:pt>
                <c:pt idx="1238">
                  <c:v>1.5407359146439299E-3</c:v>
                </c:pt>
                <c:pt idx="1239">
                  <c:v>1.58726906444525E-3</c:v>
                </c:pt>
                <c:pt idx="1240">
                  <c:v>1.6352064594636301E-3</c:v>
                </c:pt>
                <c:pt idx="1241">
                  <c:v>1.68459042321941E-3</c:v>
                </c:pt>
                <c:pt idx="1242">
                  <c:v>1.73546453955875E-3</c:v>
                </c:pt>
                <c:pt idx="1243">
                  <c:v>1.7878737268960099E-3</c:v>
                </c:pt>
                <c:pt idx="1244">
                  <c:v>1.84186426240885E-3</c:v>
                </c:pt>
                <c:pt idx="1245">
                  <c:v>1.8974837812065499E-3</c:v>
                </c:pt>
                <c:pt idx="1246">
                  <c:v>1.9547813504560202E-3</c:v>
                </c:pt>
                <c:pt idx="1247">
                  <c:v>2.01380756844143E-3</c:v>
                </c:pt>
                <c:pt idx="1248">
                  <c:v>2.0746145136189701E-3</c:v>
                </c:pt>
                <c:pt idx="1249">
                  <c:v>2.1372557936193198E-3</c:v>
                </c:pt>
                <c:pt idx="1250">
                  <c:v>2.2017867191232799E-3</c:v>
                </c:pt>
                <c:pt idx="1251">
                  <c:v>2.2682641778336101E-3</c:v>
                </c:pt>
                <c:pt idx="1252">
                  <c:v>2.3367468082463099E-3</c:v>
                </c:pt>
                <c:pt idx="1253">
                  <c:v>2.4072950234347201E-3</c:v>
                </c:pt>
                <c:pt idx="1254">
                  <c:v>2.4799710347899202E-3</c:v>
                </c:pt>
                <c:pt idx="1255">
                  <c:v>2.5548388257702701E-3</c:v>
                </c:pt>
                <c:pt idx="1256">
                  <c:v>2.6319645251712499E-3</c:v>
                </c:pt>
                <c:pt idx="1257">
                  <c:v>2.7114162308395601E-3</c:v>
                </c:pt>
                <c:pt idx="1258">
                  <c:v>2.7932635588171799E-3</c:v>
                </c:pt>
                <c:pt idx="1259">
                  <c:v>2.8775790899748599E-3</c:v>
                </c:pt>
                <c:pt idx="1260">
                  <c:v>2.9644368703022899E-3</c:v>
                </c:pt>
                <c:pt idx="1261">
                  <c:v>3.0539136575335E-3</c:v>
                </c:pt>
                <c:pt idx="1262">
                  <c:v>3.14608792089917E-3</c:v>
                </c:pt>
                <c:pt idx="1263">
                  <c:v>3.24104133684015E-3</c:v>
                </c:pt>
                <c:pt idx="1264">
                  <c:v>3.3388570400702099E-3</c:v>
                </c:pt>
                <c:pt idx="1265">
                  <c:v>3.4396216179973802E-3</c:v>
                </c:pt>
                <c:pt idx="1266">
                  <c:v>3.5434233619171798E-3</c:v>
                </c:pt>
                <c:pt idx="1267">
                  <c:v>3.6503540113504598E-3</c:v>
                </c:pt>
                <c:pt idx="1268">
                  <c:v>3.7605077537189598E-3</c:v>
                </c:pt>
                <c:pt idx="1269">
                  <c:v>3.8739812221302199E-3</c:v>
                </c:pt>
                <c:pt idx="1270">
                  <c:v>3.9908744905157801E-3</c:v>
                </c:pt>
                <c:pt idx="1271">
                  <c:v>4.1112905720955698E-3</c:v>
                </c:pt>
                <c:pt idx="1272">
                  <c:v>4.2353351674060801E-3</c:v>
                </c:pt>
                <c:pt idx="1273">
                  <c:v>4.3631174094973298E-3</c:v>
                </c:pt>
                <c:pt idx="1274">
                  <c:v>4.4947498608293498E-3</c:v>
                </c:pt>
                <c:pt idx="1275">
                  <c:v>4.6303482608846102E-3</c:v>
                </c:pt>
                <c:pt idx="1276">
                  <c:v>4.7700317722316104E-3</c:v>
                </c:pt>
                <c:pt idx="1277">
                  <c:v>4.9139234754700398E-3</c:v>
                </c:pt>
                <c:pt idx="1278">
                  <c:v>5.0621493690474204E-3</c:v>
                </c:pt>
                <c:pt idx="1279">
                  <c:v>5.2148403586995302E-3</c:v>
                </c:pt>
                <c:pt idx="1280">
                  <c:v>5.3721302605123002E-3</c:v>
                </c:pt>
                <c:pt idx="1281">
                  <c:v>5.5341572916340403E-3</c:v>
                </c:pt>
                <c:pt idx="1282">
                  <c:v>5.7010640658307302E-3</c:v>
                </c:pt>
                <c:pt idx="1283">
                  <c:v>5.87299684208566E-3</c:v>
                </c:pt>
                <c:pt idx="1284">
                  <c:v>6.0501070139154199E-3</c:v>
                </c:pt>
                <c:pt idx="1285">
                  <c:v>6.2325498596804002E-3</c:v>
                </c:pt>
                <c:pt idx="1286">
                  <c:v>6.4204857822408702E-3</c:v>
                </c:pt>
                <c:pt idx="1287">
                  <c:v>6.6140795569787003E-3</c:v>
                </c:pt>
                <c:pt idx="1288">
                  <c:v>6.8135013217247402E-3</c:v>
                </c:pt>
                <c:pt idx="1289">
                  <c:v>7.0189260732766998E-3</c:v>
                </c:pt>
                <c:pt idx="1290">
                  <c:v>7.2305336616037396E-3</c:v>
                </c:pt>
                <c:pt idx="1291">
                  <c:v>7.4485102758652198E-3</c:v>
                </c:pt>
                <c:pt idx="1292">
                  <c:v>7.6730469454586604E-3</c:v>
                </c:pt>
                <c:pt idx="1293">
                  <c:v>7.9043402795123899E-3</c:v>
                </c:pt>
                <c:pt idx="1294">
                  <c:v>8.1425934540660695E-3</c:v>
                </c:pt>
                <c:pt idx="1295">
                  <c:v>8.3880152101008503E-3</c:v>
                </c:pt>
                <c:pt idx="1296">
                  <c:v>8.6408208400317096E-3</c:v>
                </c:pt>
                <c:pt idx="1297">
                  <c:v>8.9012314340924208E-3</c:v>
                </c:pt>
                <c:pt idx="1298">
                  <c:v>9.1694756110506006E-3</c:v>
                </c:pt>
                <c:pt idx="1299">
                  <c:v>9.4457880185818601E-3</c:v>
                </c:pt>
                <c:pt idx="1300">
                  <c:v>9.7304110627566397E-3</c:v>
                </c:pt>
                <c:pt idx="1301">
                  <c:v>1.0023593408246399E-2</c:v>
                </c:pt>
                <c:pt idx="1302">
                  <c:v>1.0325592202944101E-2</c:v>
                </c:pt>
                <c:pt idx="1303">
                  <c:v>1.06366713293736E-2</c:v>
                </c:pt>
                <c:pt idx="1304">
                  <c:v>1.0957103379444499E-2</c:v>
                </c:pt>
                <c:pt idx="1305">
                  <c:v>1.1287168649922699E-2</c:v>
                </c:pt>
                <c:pt idx="1306">
                  <c:v>1.1627155626844099E-2</c:v>
                </c:pt>
                <c:pt idx="1307">
                  <c:v>1.19773619650316E-2</c:v>
                </c:pt>
                <c:pt idx="1308">
                  <c:v>1.2338093234806301E-2</c:v>
                </c:pt>
                <c:pt idx="1309">
                  <c:v>1.2709665388000399E-2</c:v>
                </c:pt>
                <c:pt idx="1310">
                  <c:v>1.3092403007601301E-2</c:v>
                </c:pt>
                <c:pt idx="1311">
                  <c:v>1.34866402846705E-2</c:v>
                </c:pt>
                <c:pt idx="1312">
                  <c:v>1.38927214982483E-2</c:v>
                </c:pt>
                <c:pt idx="1313">
                  <c:v>1.4311001494258501E-2</c:v>
                </c:pt>
                <c:pt idx="1314">
                  <c:v>1.47418454205018E-2</c:v>
                </c:pt>
                <c:pt idx="1315">
                  <c:v>1.51856292042495E-2</c:v>
                </c:pt>
                <c:pt idx="1316">
                  <c:v>1.5642740276282301E-2</c:v>
                </c:pt>
                <c:pt idx="1317">
                  <c:v>1.6113577056173899E-2</c:v>
                </c:pt>
                <c:pt idx="1318">
                  <c:v>1.6598550664422399E-2</c:v>
                </c:pt>
                <c:pt idx="1319">
                  <c:v>1.70980834161659E-2</c:v>
                </c:pt>
                <c:pt idx="1320">
                  <c:v>1.7612611273115902E-2</c:v>
                </c:pt>
                <c:pt idx="1321">
                  <c:v>1.81425820884847E-2</c:v>
                </c:pt>
                <c:pt idx="1322">
                  <c:v>1.8688458055799901E-2</c:v>
                </c:pt>
                <c:pt idx="1323">
                  <c:v>1.9250714199689802E-2</c:v>
                </c:pt>
                <c:pt idx="1324">
                  <c:v>1.98298403270055E-2</c:v>
                </c:pt>
                <c:pt idx="1325">
                  <c:v>2.04263405044149E-2</c:v>
                </c:pt>
                <c:pt idx="1326">
                  <c:v>2.10407335237759E-2</c:v>
                </c:pt>
                <c:pt idx="1327">
                  <c:v>2.16735541066875E-2</c:v>
                </c:pt>
                <c:pt idx="1328">
                  <c:v>2.2325352625533399E-2</c:v>
                </c:pt>
                <c:pt idx="1329">
                  <c:v>2.2996695811100001E-2</c:v>
                </c:pt>
                <c:pt idx="1330">
                  <c:v>2.36881667181718E-2</c:v>
                </c:pt>
                <c:pt idx="1331">
                  <c:v>2.4400366416588701E-2</c:v>
                </c:pt>
                <c:pt idx="1332">
                  <c:v>2.51339134596891E-2</c:v>
                </c:pt>
                <c:pt idx="1333">
                  <c:v>2.5889444338527499E-2</c:v>
                </c:pt>
                <c:pt idx="1334">
                  <c:v>2.6667617630480499E-2</c:v>
                </c:pt>
                <c:pt idx="1335">
                  <c:v>2.74691023739102E-2</c:v>
                </c:pt>
                <c:pt idx="1336">
                  <c:v>2.8294601185651299E-2</c:v>
                </c:pt>
                <c:pt idx="1337">
                  <c:v>2.9144823112982599E-2</c:v>
                </c:pt>
                <c:pt idx="1338">
                  <c:v>3.0020510679244099E-2</c:v>
                </c:pt>
                <c:pt idx="1339">
                  <c:v>3.09224176701469E-2</c:v>
                </c:pt>
                <c:pt idx="1340">
                  <c:v>3.1851331234168598E-2</c:v>
                </c:pt>
                <c:pt idx="1341">
                  <c:v>3.2808049679361601E-2</c:v>
                </c:pt>
                <c:pt idx="1342">
                  <c:v>3.3793404557695798E-2</c:v>
                </c:pt>
                <c:pt idx="1343">
                  <c:v>3.4808245844971199E-2</c:v>
                </c:pt>
                <c:pt idx="1344">
                  <c:v>3.5853454170212601E-2</c:v>
                </c:pt>
                <c:pt idx="1345">
                  <c:v>3.69299333731051E-2</c:v>
                </c:pt>
                <c:pt idx="1346">
                  <c:v>3.8038610439178298E-2</c:v>
                </c:pt>
                <c:pt idx="1347">
                  <c:v>3.9180445250197503E-2</c:v>
                </c:pt>
                <c:pt idx="1348">
                  <c:v>4.0356423139478501E-2</c:v>
                </c:pt>
                <c:pt idx="1349">
                  <c:v>4.1567557270256697E-2</c:v>
                </c:pt>
                <c:pt idx="1350">
                  <c:v>4.28148959103751E-2</c:v>
                </c:pt>
                <c:pt idx="1351">
                  <c:v>4.4099514984802003E-2</c:v>
                </c:pt>
                <c:pt idx="1352">
                  <c:v>4.5422517991221503E-2</c:v>
                </c:pt>
                <c:pt idx="1353">
                  <c:v>4.6785048158410898E-2</c:v>
                </c:pt>
                <c:pt idx="1354">
                  <c:v>4.8188278542873102E-2</c:v>
                </c:pt>
                <c:pt idx="1355">
                  <c:v>4.96334143803151E-2</c:v>
                </c:pt>
                <c:pt idx="1356">
                  <c:v>5.11217027677675E-2</c:v>
                </c:pt>
                <c:pt idx="1357">
                  <c:v>5.2654420313467197E-2</c:v>
                </c:pt>
                <c:pt idx="1358">
                  <c:v>5.4232887699206297E-2</c:v>
                </c:pt>
                <c:pt idx="1359">
                  <c:v>5.5858459772453101E-2</c:v>
                </c:pt>
                <c:pt idx="1360">
                  <c:v>5.7532532754708099E-2</c:v>
                </c:pt>
                <c:pt idx="1361">
                  <c:v>5.9256541663931697E-2</c:v>
                </c:pt>
                <c:pt idx="1362">
                  <c:v>6.1031969940911701E-2</c:v>
                </c:pt>
                <c:pt idx="1363">
                  <c:v>6.2860337094734403E-2</c:v>
                </c:pt>
                <c:pt idx="1364">
                  <c:v>6.4743210757188696E-2</c:v>
                </c:pt>
                <c:pt idx="1365">
                  <c:v>6.6682201642556296E-2</c:v>
                </c:pt>
                <c:pt idx="1366">
                  <c:v>6.8678973132194607E-2</c:v>
                </c:pt>
                <c:pt idx="1367">
                  <c:v>7.0735233784708695E-2</c:v>
                </c:pt>
                <c:pt idx="1368">
                  <c:v>7.2852737162794806E-2</c:v>
                </c:pt>
                <c:pt idx="1369">
                  <c:v>7.5033301117282999E-2</c:v>
                </c:pt>
                <c:pt idx="1370">
                  <c:v>7.7278780813365103E-2</c:v>
                </c:pt>
                <c:pt idx="1371">
                  <c:v>7.9591097725509999E-2</c:v>
                </c:pt>
                <c:pt idx="1372">
                  <c:v>8.1972224819000003E-2</c:v>
                </c:pt>
                <c:pt idx="1373">
                  <c:v>8.4424191191877704E-2</c:v>
                </c:pt>
                <c:pt idx="1374">
                  <c:v>8.69490842706062E-2</c:v>
                </c:pt>
                <c:pt idx="1375">
                  <c:v>8.9549059269477205E-2</c:v>
                </c:pt>
                <c:pt idx="1376">
                  <c:v>9.2226326795560601E-2</c:v>
                </c:pt>
                <c:pt idx="1377">
                  <c:v>9.4983162291962603E-2</c:v>
                </c:pt>
                <c:pt idx="1378">
                  <c:v>9.7821913022930501E-2</c:v>
                </c:pt>
                <c:pt idx="1379">
                  <c:v>0.100744990505997</c:v>
                </c:pt>
                <c:pt idx="1380">
                  <c:v>0.103754872636734</c:v>
                </c:pt>
                <c:pt idx="1381">
                  <c:v>0.106854115469875</c:v>
                </c:pt>
                <c:pt idx="1382">
                  <c:v>0.110045345620852</c:v>
                </c:pt>
                <c:pt idx="1383">
                  <c:v>0.113331269588979</c:v>
                </c:pt>
                <c:pt idx="1384">
                  <c:v>0.11671466372964399</c:v>
                </c:pt>
                <c:pt idx="1385">
                  <c:v>0.120198395611053</c:v>
                </c:pt>
                <c:pt idx="1386">
                  <c:v>0.123785409122648</c:v>
                </c:pt>
                <c:pt idx="1387">
                  <c:v>0.12747873612851501</c:v>
                </c:pt>
                <c:pt idx="1388">
                  <c:v>0.13128148880396601</c:v>
                </c:pt>
                <c:pt idx="1389">
                  <c:v>0.13519688086578099</c:v>
                </c:pt>
                <c:pt idx="1390">
                  <c:v>0.13922821023176599</c:v>
                </c:pt>
                <c:pt idx="1391">
                  <c:v>0.14337887057291401</c:v>
                </c:pt>
                <c:pt idx="1392">
                  <c:v>0.147652355602684</c:v>
                </c:pt>
                <c:pt idx="1393">
                  <c:v>0.15205226093475799</c:v>
                </c:pt>
                <c:pt idx="1394">
                  <c:v>0.156582281120699</c:v>
                </c:pt>
                <c:pt idx="1395">
                  <c:v>0.16124622106623299</c:v>
                </c:pt>
                <c:pt idx="1396">
                  <c:v>0.16604798822147099</c:v>
                </c:pt>
                <c:pt idx="1397">
                  <c:v>0.17099161111746</c:v>
                </c:pt>
                <c:pt idx="1398">
                  <c:v>0.17608122671040399</c:v>
                </c:pt>
                <c:pt idx="1399">
                  <c:v>0.181321094054229</c:v>
                </c:pt>
                <c:pt idx="1400">
                  <c:v>0.18671559356335601</c:v>
                </c:pt>
                <c:pt idx="1401">
                  <c:v>0.19226922864462101</c:v>
                </c:pt>
                <c:pt idx="1402">
                  <c:v>0.19798662968568501</c:v>
                </c:pt>
                <c:pt idx="1403">
                  <c:v>0.203872567536519</c:v>
                </c:pt>
                <c:pt idx="1404">
                  <c:v>0.209931940709635</c:v>
                </c:pt>
                <c:pt idx="1405">
                  <c:v>0.21616978878993501</c:v>
                </c:pt>
                <c:pt idx="1406">
                  <c:v>0.22259129624594301</c:v>
                </c:pt>
                <c:pt idx="1407">
                  <c:v>0.22920179619574901</c:v>
                </c:pt>
                <c:pt idx="1408">
                  <c:v>0.236006769378618</c:v>
                </c:pt>
                <c:pt idx="1409">
                  <c:v>0.24301184310229701</c:v>
                </c:pt>
                <c:pt idx="1410">
                  <c:v>0.25022285415347101</c:v>
                </c:pt>
                <c:pt idx="1411">
                  <c:v>0.25764570771780998</c:v>
                </c:pt>
                <c:pt idx="1412">
                  <c:v>0.26528657293864299</c:v>
                </c:pt>
                <c:pt idx="1413">
                  <c:v>0.27315175832177502</c:v>
                </c:pt>
                <c:pt idx="1414">
                  <c:v>0.28124771055652198</c:v>
                </c:pt>
                <c:pt idx="1415">
                  <c:v>0.28958113128882201</c:v>
                </c:pt>
                <c:pt idx="1416">
                  <c:v>0.29815883390963299</c:v>
                </c:pt>
                <c:pt idx="1417">
                  <c:v>0.30698790725921099</c:v>
                </c:pt>
                <c:pt idx="1418">
                  <c:v>0.31607554896272799</c:v>
                </c:pt>
                <c:pt idx="1419">
                  <c:v>0.32542920525199998</c:v>
                </c:pt>
                <c:pt idx="1420">
                  <c:v>0.33505656903898101</c:v>
                </c:pt>
                <c:pt idx="1421">
                  <c:v>0.34496548409602201</c:v>
                </c:pt>
                <c:pt idx="1422">
                  <c:v>0.35516403725187601</c:v>
                </c:pt>
                <c:pt idx="1423">
                  <c:v>0.36566055633115502</c:v>
                </c:pt>
                <c:pt idx="1424">
                  <c:v>0.37646353787469</c:v>
                </c:pt>
                <c:pt idx="1425">
                  <c:v>0.38758183226944298</c:v>
                </c:pt>
                <c:pt idx="1426">
                  <c:v>0.39902440752273199</c:v>
                </c:pt>
                <c:pt idx="1427">
                  <c:v>0.41080058077813802</c:v>
                </c:pt>
                <c:pt idx="1428">
                  <c:v>0.42291987563779898</c:v>
                </c:pt>
                <c:pt idx="1429">
                  <c:v>0.43539206645119399</c:v>
                </c:pt>
                <c:pt idx="1430">
                  <c:v>0.44822724548248999</c:v>
                </c:pt>
                <c:pt idx="1431">
                  <c:v>0.461435773486158</c:v>
                </c:pt>
                <c:pt idx="1432">
                  <c:v>0.47502823053214099</c:v>
                </c:pt>
                <c:pt idx="1433">
                  <c:v>0.48901559867125199</c:v>
                </c:pt>
                <c:pt idx="1434">
                  <c:v>0.50340907314470795</c:v>
                </c:pt>
                <c:pt idx="1435">
                  <c:v>0.51822017516640895</c:v>
                </c:pt>
                <c:pt idx="1436">
                  <c:v>0.53346079458218698</c:v>
                </c:pt>
                <c:pt idx="1437">
                  <c:v>0.54914304774463996</c:v>
                </c:pt>
                <c:pt idx="1438">
                  <c:v>0.56527948158192898</c:v>
                </c:pt>
                <c:pt idx="1439">
                  <c:v>0.58188293122082002</c:v>
                </c:pt>
                <c:pt idx="1440">
                  <c:v>0.59896658518393997</c:v>
                </c:pt>
                <c:pt idx="1441">
                  <c:v>0.61654398118809794</c:v>
                </c:pt>
                <c:pt idx="1442">
                  <c:v>0.63462907053571005</c:v>
                </c:pt>
                <c:pt idx="1443">
                  <c:v>0.65323614466691404</c:v>
                </c:pt>
                <c:pt idx="1444">
                  <c:v>0.67237987633104401</c:v>
                </c:pt>
                <c:pt idx="1445">
                  <c:v>0.69207533748008698</c:v>
                </c:pt>
                <c:pt idx="1446">
                  <c:v>0.71233803962991904</c:v>
                </c:pt>
                <c:pt idx="1447">
                  <c:v>0.73318383730141901</c:v>
                </c:pt>
                <c:pt idx="1448">
                  <c:v>0.754629104561508</c:v>
                </c:pt>
                <c:pt idx="1449">
                  <c:v>0.77669059248621097</c:v>
                </c:pt>
                <c:pt idx="1450">
                  <c:v>0.79938549141031401</c:v>
                </c:pt>
                <c:pt idx="1451">
                  <c:v>0.822731492441242</c:v>
                </c:pt>
                <c:pt idx="1452">
                  <c:v>0.84674673538496603</c:v>
                </c:pt>
                <c:pt idx="1453">
                  <c:v>0.87144982453236597</c:v>
                </c:pt>
                <c:pt idx="1454">
                  <c:v>0.89685988907636804</c:v>
                </c:pt>
                <c:pt idx="1455">
                  <c:v>0.92299655289897098</c:v>
                </c:pt>
                <c:pt idx="1456">
                  <c:v>0.94987992683213396</c:v>
                </c:pt>
                <c:pt idx="1457">
                  <c:v>0.97753069028791695</c:v>
                </c:pt>
                <c:pt idx="1458">
                  <c:v>1.0059700377516101</c:v>
                </c:pt>
                <c:pt idx="1459">
                  <c:v>1.03521973707729</c:v>
                </c:pt>
                <c:pt idx="1460">
                  <c:v>1.06530214237472</c:v>
                </c:pt>
                <c:pt idx="1461">
                  <c:v>1.09624013978094</c:v>
                </c:pt>
                <c:pt idx="1462">
                  <c:v>1.12805722663472</c:v>
                </c:pt>
                <c:pt idx="1463">
                  <c:v>1.16077752305163</c:v>
                </c:pt>
                <c:pt idx="1464">
                  <c:v>1.19442578303619</c:v>
                </c:pt>
                <c:pt idx="1465">
                  <c:v>1.22902736099166</c:v>
                </c:pt>
                <c:pt idx="1466">
                  <c:v>1.2646083103878001</c:v>
                </c:pt>
                <c:pt idx="1467">
                  <c:v>1.3011953050880201</c:v>
                </c:pt>
                <c:pt idx="1468">
                  <c:v>1.3388157147514499</c:v>
                </c:pt>
                <c:pt idx="1469">
                  <c:v>1.37749761327178</c:v>
                </c:pt>
                <c:pt idx="1470">
                  <c:v>1.41726980853361</c:v>
                </c:pt>
                <c:pt idx="1471">
                  <c:v>1.45816178414119</c:v>
                </c:pt>
                <c:pt idx="1472">
                  <c:v>1.50020383723436</c:v>
                </c:pt>
                <c:pt idx="1473">
                  <c:v>1.54342697526344</c:v>
                </c:pt>
                <c:pt idx="1474">
                  <c:v>1.5878629652198</c:v>
                </c:pt>
                <c:pt idx="1475">
                  <c:v>1.6335444682068201</c:v>
                </c:pt>
                <c:pt idx="1476">
                  <c:v>1.68050482654911</c:v>
                </c:pt>
                <c:pt idx="1477">
                  <c:v>1.72877832665209</c:v>
                </c:pt>
                <c:pt idx="1478">
                  <c:v>1.77840000679713</c:v>
                </c:pt>
                <c:pt idx="1479">
                  <c:v>1.82940587398591</c:v>
                </c:pt>
                <c:pt idx="1480">
                  <c:v>1.88183273240691</c:v>
                </c:pt>
                <c:pt idx="1481">
                  <c:v>1.93571831214926</c:v>
                </c:pt>
                <c:pt idx="1482">
                  <c:v>1.9911013103178501</c:v>
                </c:pt>
                <c:pt idx="1483">
                  <c:v>2.0480212822575199</c:v>
                </c:pt>
                <c:pt idx="1484">
                  <c:v>2.1065187876230298</c:v>
                </c:pt>
                <c:pt idx="1485">
                  <c:v>2.16663540681445</c:v>
                </c:pt>
                <c:pt idx="1486">
                  <c:v>2.2284136088812101</c:v>
                </c:pt>
                <c:pt idx="1487">
                  <c:v>2.2918969776971601</c:v>
                </c:pt>
                <c:pt idx="1488">
                  <c:v>2.3571300775781099</c:v>
                </c:pt>
                <c:pt idx="1489">
                  <c:v>2.4241587588476801</c:v>
                </c:pt>
                <c:pt idx="1490">
                  <c:v>2.4930294155854198</c:v>
                </c:pt>
                <c:pt idx="1491">
                  <c:v>2.56379004161741</c:v>
                </c:pt>
                <c:pt idx="1492">
                  <c:v>2.6364897760983799</c:v>
                </c:pt>
                <c:pt idx="1493">
                  <c:v>2.7111782487037202</c:v>
                </c:pt>
                <c:pt idx="1494">
                  <c:v>2.7879069954603399</c:v>
                </c:pt>
                <c:pt idx="1495">
                  <c:v>2.8667285891577499</c:v>
                </c:pt>
                <c:pt idx="1496">
                  <c:v>2.9476963979128001</c:v>
                </c:pt>
                <c:pt idx="1497">
                  <c:v>3.0308653680539801</c:v>
                </c:pt>
                <c:pt idx="1498">
                  <c:v>3.11629177364911</c:v>
                </c:pt>
                <c:pt idx="1499">
                  <c:v>3.2040327660167001</c:v>
                </c:pt>
                <c:pt idx="1500">
                  <c:v>3.2941471442594001</c:v>
                </c:pt>
                <c:pt idx="1501">
                  <c:v>3.38669489970603</c:v>
                </c:pt>
                <c:pt idx="1502">
                  <c:v>3.4817373704571799</c:v>
                </c:pt>
                <c:pt idx="1503">
                  <c:v>3.5793371909734502</c:v>
                </c:pt>
                <c:pt idx="1504">
                  <c:v>3.6795586404226901</c:v>
                </c:pt>
                <c:pt idx="1505">
                  <c:v>3.7824667879336999</c:v>
                </c:pt>
                <c:pt idx="1506">
                  <c:v>3.8881288354561701</c:v>
                </c:pt>
                <c:pt idx="1507">
                  <c:v>3.9966130590663198</c:v>
                </c:pt>
                <c:pt idx="1508">
                  <c:v>4.1079891489414004</c:v>
                </c:pt>
                <c:pt idx="1509">
                  <c:v>4.2223287366481603</c:v>
                </c:pt>
                <c:pt idx="1510">
                  <c:v>4.3397043442319898</c:v>
                </c:pt>
                <c:pt idx="1511">
                  <c:v>4.4601904973211202</c:v>
                </c:pt>
                <c:pt idx="1512">
                  <c:v>4.5838628702672999</c:v>
                </c:pt>
                <c:pt idx="1513">
                  <c:v>4.7107993818837803</c:v>
                </c:pt>
                <c:pt idx="1514">
                  <c:v>4.8410787592515296</c:v>
                </c:pt>
                <c:pt idx="1515">
                  <c:v>4.9747818186154902</c:v>
                </c:pt>
                <c:pt idx="1516">
                  <c:v>5.1119911848492503</c:v>
                </c:pt>
                <c:pt idx="1517">
                  <c:v>5.2527906335774004</c:v>
                </c:pt>
                <c:pt idx="1518">
                  <c:v>5.3972657736404202</c:v>
                </c:pt>
                <c:pt idx="1519">
                  <c:v>5.5455043326144597</c:v>
                </c:pt>
                <c:pt idx="1520">
                  <c:v>5.6975953035630003</c:v>
                </c:pt>
                <c:pt idx="1521">
                  <c:v>5.8536297951650402</c:v>
                </c:pt>
                <c:pt idx="1522">
                  <c:v>6.01370017900022</c:v>
                </c:pt>
                <c:pt idx="1523">
                  <c:v>6.1779011117456797</c:v>
                </c:pt>
                <c:pt idx="1524">
                  <c:v>6.3463288638467299</c:v>
                </c:pt>
                <c:pt idx="1525">
                  <c:v>6.5190813979386997</c:v>
                </c:pt>
                <c:pt idx="1526">
                  <c:v>6.6962588078920504</c:v>
                </c:pt>
                <c:pt idx="1527">
                  <c:v>6.8779628302898796</c:v>
                </c:pt>
                <c:pt idx="1528">
                  <c:v>7.0642970910332901</c:v>
                </c:pt>
                <c:pt idx="1529">
                  <c:v>7.2553671603637104</c:v>
                </c:pt>
                <c:pt idx="1530">
                  <c:v>7.4512806018986799</c:v>
                </c:pt>
                <c:pt idx="1531">
                  <c:v>7.6521468367451</c:v>
                </c:pt>
                <c:pt idx="1532">
                  <c:v>7.8580770068190198</c:v>
                </c:pt>
                <c:pt idx="1533">
                  <c:v>8.0691845459550304</c:v>
                </c:pt>
                <c:pt idx="1534">
                  <c:v>8.2855848478641292</c:v>
                </c:pt>
                <c:pt idx="1535">
                  <c:v>8.5073947633426492</c:v>
                </c:pt>
                <c:pt idx="1536">
                  <c:v>8.7347338518315993</c:v>
                </c:pt>
                <c:pt idx="1537">
                  <c:v>8.9677231598681999</c:v>
                </c:pt>
                <c:pt idx="1538">
                  <c:v>9.2064859300318496</c:v>
                </c:pt>
                <c:pt idx="1539">
                  <c:v>9.4511474236193393</c:v>
                </c:pt>
                <c:pt idx="1540">
                  <c:v>9.7018350841469392</c:v>
                </c:pt>
                <c:pt idx="1541">
                  <c:v>9.9586780102146992</c:v>
                </c:pt>
                <c:pt idx="1542">
                  <c:v>10.2218076208572</c:v>
                </c:pt>
                <c:pt idx="1543">
                  <c:v>10.491357285185099</c:v>
                </c:pt>
                <c:pt idx="1544">
                  <c:v>10.767462624881601</c:v>
                </c:pt>
                <c:pt idx="1545">
                  <c:v>11.0502608040092</c:v>
                </c:pt>
                <c:pt idx="1546">
                  <c:v>11.3398918148541</c:v>
                </c:pt>
                <c:pt idx="1547">
                  <c:v>11.636496760980799</c:v>
                </c:pt>
                <c:pt idx="1548">
                  <c:v>11.940219614315</c:v>
                </c:pt>
                <c:pt idx="1549">
                  <c:v>12.251206149055999</c:v>
                </c:pt>
                <c:pt idx="1550">
                  <c:v>12.5696038711051</c:v>
                </c:pt>
                <c:pt idx="1551">
                  <c:v>12.895562741269</c:v>
                </c:pt>
                <c:pt idx="1552">
                  <c:v>13.229234592098299</c:v>
                </c:pt>
                <c:pt idx="1553">
                  <c:v>13.5707733466208</c:v>
                </c:pt>
                <c:pt idx="1554">
                  <c:v>13.920334749391399</c:v>
                </c:pt>
                <c:pt idx="1555">
                  <c:v>14.2780768771081</c:v>
                </c:pt>
                <c:pt idx="1556">
                  <c:v>14.6441595369004</c:v>
                </c:pt>
                <c:pt idx="1557">
                  <c:v>15.0187449071956</c:v>
                </c:pt>
                <c:pt idx="1558">
                  <c:v>15.4019964648956</c:v>
                </c:pt>
                <c:pt idx="1559">
                  <c:v>15.7940803691112</c:v>
                </c:pt>
                <c:pt idx="1560">
                  <c:v>16.195164521436599</c:v>
                </c:pt>
                <c:pt idx="1561">
                  <c:v>16.6054182513573</c:v>
                </c:pt>
                <c:pt idx="1562">
                  <c:v>17.025013634223701</c:v>
                </c:pt>
                <c:pt idx="1563">
                  <c:v>17.454123946139202</c:v>
                </c:pt>
                <c:pt idx="1564">
                  <c:v>17.892925093671298</c:v>
                </c:pt>
                <c:pt idx="1565">
                  <c:v>18.341593201816799</c:v>
                </c:pt>
                <c:pt idx="1566">
                  <c:v>18.800309054451901</c:v>
                </c:pt>
                <c:pt idx="1567">
                  <c:v>19.269251479683799</c:v>
                </c:pt>
                <c:pt idx="1568">
                  <c:v>19.748604611454201</c:v>
                </c:pt>
                <c:pt idx="1569">
                  <c:v>20.238553148948501</c:v>
                </c:pt>
                <c:pt idx="1570">
                  <c:v>20.739280607914701</c:v>
                </c:pt>
                <c:pt idx="1571">
                  <c:v>21.250978694741899</c:v>
                </c:pt>
                <c:pt idx="1572">
                  <c:v>21.773832925127</c:v>
                </c:pt>
                <c:pt idx="1573">
                  <c:v>22.308037455167401</c:v>
                </c:pt>
                <c:pt idx="1574">
                  <c:v>22.853783577121401</c:v>
                </c:pt>
                <c:pt idx="1575">
                  <c:v>23.411264795037098</c:v>
                </c:pt>
                <c:pt idx="1576">
                  <c:v>23.9806763380859</c:v>
                </c:pt>
                <c:pt idx="1577">
                  <c:v>24.562217306236899</c:v>
                </c:pt>
                <c:pt idx="1578">
                  <c:v>25.1560848820444</c:v>
                </c:pt>
                <c:pt idx="1579">
                  <c:v>25.7624804304332</c:v>
                </c:pt>
                <c:pt idx="1580">
                  <c:v>26.381602486923001</c:v>
                </c:pt>
                <c:pt idx="1581">
                  <c:v>27.013655293021301</c:v>
                </c:pt>
                <c:pt idx="1582">
                  <c:v>27.658841805433202</c:v>
                </c:pt>
                <c:pt idx="1583">
                  <c:v>28.317368246979498</c:v>
                </c:pt>
                <c:pt idx="1584">
                  <c:v>28.9894397754396</c:v>
                </c:pt>
                <c:pt idx="1585">
                  <c:v>29.675263688503801</c:v>
                </c:pt>
                <c:pt idx="1586">
                  <c:v>30.3750476030839</c:v>
                </c:pt>
                <c:pt idx="1587">
                  <c:v>31.089002499819301</c:v>
                </c:pt>
                <c:pt idx="1588">
                  <c:v>31.8173372868618</c:v>
                </c:pt>
                <c:pt idx="1589">
                  <c:v>32.560263034509497</c:v>
                </c:pt>
                <c:pt idx="1590">
                  <c:v>33.317992304132801</c:v>
                </c:pt>
                <c:pt idx="1591">
                  <c:v>34.090738494061398</c:v>
                </c:pt>
                <c:pt idx="1592">
                  <c:v>34.878714067174599</c:v>
                </c:pt>
                <c:pt idx="1593">
                  <c:v>35.682133365265898</c:v>
                </c:pt>
                <c:pt idx="1594">
                  <c:v>36.501211892811597</c:v>
                </c:pt>
                <c:pt idx="1595">
                  <c:v>37.336164520382901</c:v>
                </c:pt>
                <c:pt idx="1596">
                  <c:v>38.187208135730501</c:v>
                </c:pt>
                <c:pt idx="1597">
                  <c:v>39.0545587190392</c:v>
                </c:pt>
                <c:pt idx="1598">
                  <c:v>39.93843390947</c:v>
                </c:pt>
                <c:pt idx="1599">
                  <c:v>40.839051169332102</c:v>
                </c:pt>
                <c:pt idx="1600">
                  <c:v>41.756627085691797</c:v>
                </c:pt>
                <c:pt idx="1601">
                  <c:v>42.691381848529602</c:v>
                </c:pt>
                <c:pt idx="1602">
                  <c:v>43.643531182877801</c:v>
                </c:pt>
                <c:pt idx="1603">
                  <c:v>44.613295915666697</c:v>
                </c:pt>
                <c:pt idx="1604">
                  <c:v>45.600893953498399</c:v>
                </c:pt>
                <c:pt idx="1605">
                  <c:v>46.606543599105997</c:v>
                </c:pt>
                <c:pt idx="1606">
                  <c:v>47.630464675625902</c:v>
                </c:pt>
                <c:pt idx="1607">
                  <c:v>48.672875702942903</c:v>
                </c:pt>
                <c:pt idx="1608">
                  <c:v>49.733995041809202</c:v>
                </c:pt>
                <c:pt idx="1609">
                  <c:v>50.814041933931797</c:v>
                </c:pt>
                <c:pt idx="1610">
                  <c:v>51.9132346624652</c:v>
                </c:pt>
                <c:pt idx="1611">
                  <c:v>53.031792476475196</c:v>
                </c:pt>
                <c:pt idx="1612">
                  <c:v>54.169931929436103</c:v>
                </c:pt>
                <c:pt idx="1613">
                  <c:v>55.327873271837298</c:v>
                </c:pt>
                <c:pt idx="1614">
                  <c:v>56.505832252334997</c:v>
                </c:pt>
                <c:pt idx="1615">
                  <c:v>57.704027281472399</c:v>
                </c:pt>
                <c:pt idx="1616">
                  <c:v>58.922674875538299</c:v>
                </c:pt>
                <c:pt idx="1617">
                  <c:v>60.161992190793299</c:v>
                </c:pt>
                <c:pt idx="1618">
                  <c:v>61.422195156645799</c:v>
                </c:pt>
                <c:pt idx="1619">
                  <c:v>62.703499198044597</c:v>
                </c:pt>
                <c:pt idx="1620">
                  <c:v>64.006119874314706</c:v>
                </c:pt>
                <c:pt idx="1621">
                  <c:v>65.330272634117094</c:v>
                </c:pt>
                <c:pt idx="1622">
                  <c:v>66.676170180553697</c:v>
                </c:pt>
                <c:pt idx="1623">
                  <c:v>68.044026271454101</c:v>
                </c:pt>
                <c:pt idx="1624">
                  <c:v>69.434055331931106</c:v>
                </c:pt>
                <c:pt idx="1625">
                  <c:v>70.846468259650607</c:v>
                </c:pt>
                <c:pt idx="1626">
                  <c:v>72.281477539017999</c:v>
                </c:pt>
                <c:pt idx="1627">
                  <c:v>73.739293775594305</c:v>
                </c:pt>
                <c:pt idx="1628">
                  <c:v>75.2201275830908</c:v>
                </c:pt>
                <c:pt idx="1629">
                  <c:v>76.724188408613799</c:v>
                </c:pt>
                <c:pt idx="1630">
                  <c:v>78.2516855471128</c:v>
                </c:pt>
                <c:pt idx="1631">
                  <c:v>79.802826244896295</c:v>
                </c:pt>
                <c:pt idx="1632">
                  <c:v>81.377819434710503</c:v>
                </c:pt>
                <c:pt idx="1633">
                  <c:v>82.976870981430096</c:v>
                </c:pt>
                <c:pt idx="1634">
                  <c:v>84.600186647601205</c:v>
                </c:pt>
                <c:pt idx="1635">
                  <c:v>86.247972139375804</c:v>
                </c:pt>
                <c:pt idx="1636">
                  <c:v>87.920431813189595</c:v>
                </c:pt>
                <c:pt idx="1637">
                  <c:v>89.617769374718193</c:v>
                </c:pt>
                <c:pt idx="1638">
                  <c:v>91.340187222870995</c:v>
                </c:pt>
                <c:pt idx="1639">
                  <c:v>93.087887054457298</c:v>
                </c:pt>
                <c:pt idx="1640">
                  <c:v>94.861071598226403</c:v>
                </c:pt>
                <c:pt idx="1641">
                  <c:v>96.659940145028401</c:v>
                </c:pt>
                <c:pt idx="1642">
                  <c:v>98.484690357341705</c:v>
                </c:pt>
                <c:pt idx="1643">
                  <c:v>100.335529197399</c:v>
                </c:pt>
                <c:pt idx="1644">
                  <c:v>102.212647268956</c:v>
                </c:pt>
                <c:pt idx="1645">
                  <c:v>104.116237787556</c:v>
                </c:pt>
                <c:pt idx="1646">
                  <c:v>106.04651156797</c:v>
                </c:pt>
                <c:pt idx="1647">
                  <c:v>108.00365043592301</c:v>
                </c:pt>
                <c:pt idx="1648">
                  <c:v>109.987856351343</c:v>
                </c:pt>
                <c:pt idx="1649">
                  <c:v>111.999321851019</c:v>
                </c:pt>
                <c:pt idx="1650">
                  <c:v>114.038239630619</c:v>
                </c:pt>
                <c:pt idx="1651">
                  <c:v>116.10480607374799</c:v>
                </c:pt>
                <c:pt idx="1652">
                  <c:v>118.19920424461699</c:v>
                </c:pt>
                <c:pt idx="1653">
                  <c:v>120.321638012688</c:v>
                </c:pt>
                <c:pt idx="1654">
                  <c:v>122.472289755768</c:v>
                </c:pt>
                <c:pt idx="1655">
                  <c:v>124.651349171867</c:v>
                </c:pt>
                <c:pt idx="1656">
                  <c:v>126.85900158968499</c:v>
                </c:pt>
                <c:pt idx="1657">
                  <c:v>129.095445150888</c:v>
                </c:pt>
                <c:pt idx="1658">
                  <c:v>131.36086069358001</c:v>
                </c:pt>
                <c:pt idx="1659">
                  <c:v>133.65543828454901</c:v>
                </c:pt>
                <c:pt idx="1660">
                  <c:v>135.979361482191</c:v>
                </c:pt>
                <c:pt idx="1661">
                  <c:v>138.33281040621799</c:v>
                </c:pt>
                <c:pt idx="1662">
                  <c:v>140.71598147471499</c:v>
                </c:pt>
                <c:pt idx="1663">
                  <c:v>143.12904657354201</c:v>
                </c:pt>
                <c:pt idx="1664">
                  <c:v>145.57219432077699</c:v>
                </c:pt>
                <c:pt idx="1665">
                  <c:v>148.045606592604</c:v>
                </c:pt>
                <c:pt idx="1666">
                  <c:v>150.54946510066301</c:v>
                </c:pt>
                <c:pt idx="1667">
                  <c:v>153.083949465258</c:v>
                </c:pt>
                <c:pt idx="1668">
                  <c:v>155.64924308233199</c:v>
                </c:pt>
                <c:pt idx="1669">
                  <c:v>158.24551576820201</c:v>
                </c:pt>
                <c:pt idx="1670">
                  <c:v>160.87295615510499</c:v>
                </c:pt>
                <c:pt idx="1671">
                  <c:v>163.53173537448501</c:v>
                </c:pt>
                <c:pt idx="1672">
                  <c:v>166.22203143651001</c:v>
                </c:pt>
                <c:pt idx="1673">
                  <c:v>168.944023041234</c:v>
                </c:pt>
                <c:pt idx="1674">
                  <c:v>171.697880517697</c:v>
                </c:pt>
                <c:pt idx="1675">
                  <c:v>174.483781274189</c:v>
                </c:pt>
                <c:pt idx="1676">
                  <c:v>177.30189706027099</c:v>
                </c:pt>
                <c:pt idx="1677">
                  <c:v>180.15240200878</c:v>
                </c:pt>
                <c:pt idx="1678">
                  <c:v>183.03546061248099</c:v>
                </c:pt>
                <c:pt idx="1679">
                  <c:v>185.951251387128</c:v>
                </c:pt>
                <c:pt idx="1680">
                  <c:v>188.899938714972</c:v>
                </c:pt>
                <c:pt idx="1681">
                  <c:v>191.88169291026401</c:v>
                </c:pt>
                <c:pt idx="1682">
                  <c:v>194.89668140627001</c:v>
                </c:pt>
                <c:pt idx="1683">
                  <c:v>197.94506662464499</c:v>
                </c:pt>
                <c:pt idx="1684">
                  <c:v>201.02701542646199</c:v>
                </c:pt>
                <c:pt idx="1685">
                  <c:v>204.14269066042201</c:v>
                </c:pt>
                <c:pt idx="1686">
                  <c:v>207.29225179137401</c:v>
                </c:pt>
                <c:pt idx="1687">
                  <c:v>210.475866170757</c:v>
                </c:pt>
                <c:pt idx="1688">
                  <c:v>213.69368725335099</c:v>
                </c:pt>
                <c:pt idx="1689">
                  <c:v>216.945876634732</c:v>
                </c:pt>
                <c:pt idx="1690">
                  <c:v>220.23258542605001</c:v>
                </c:pt>
                <c:pt idx="1691">
                  <c:v>223.55397503383901</c:v>
                </c:pt>
                <c:pt idx="1692">
                  <c:v>226.910193939804</c:v>
                </c:pt>
                <c:pt idx="1693">
                  <c:v>230.30139538595799</c:v>
                </c:pt>
                <c:pt idx="1694">
                  <c:v>233.727729472514</c:v>
                </c:pt>
                <c:pt idx="1695">
                  <c:v>237.18934296867801</c:v>
                </c:pt>
                <c:pt idx="1696">
                  <c:v>240.68638132930701</c:v>
                </c:pt>
                <c:pt idx="1697">
                  <c:v>244.21898817979201</c:v>
                </c:pt>
                <c:pt idx="1698">
                  <c:v>247.78730911727001</c:v>
                </c:pt>
                <c:pt idx="1699">
                  <c:v>251.391480052693</c:v>
                </c:pt>
                <c:pt idx="1700">
                  <c:v>255.03163770782501</c:v>
                </c:pt>
                <c:pt idx="1701">
                  <c:v>258.70792063276099</c:v>
                </c:pt>
                <c:pt idx="1702">
                  <c:v>262.420457944041</c:v>
                </c:pt>
                <c:pt idx="1703">
                  <c:v>266.16938289600898</c:v>
                </c:pt>
                <c:pt idx="1704">
                  <c:v>269.954821639258</c:v>
                </c:pt>
                <c:pt idx="1705">
                  <c:v>273.77690019576897</c:v>
                </c:pt>
                <c:pt idx="1706">
                  <c:v>277.63573756396897</c:v>
                </c:pt>
                <c:pt idx="1707">
                  <c:v>281.53145405786199</c:v>
                </c:pt>
                <c:pt idx="1708">
                  <c:v>285.46416789794802</c:v>
                </c:pt>
                <c:pt idx="1709">
                  <c:v>289.43399034474697</c:v>
                </c:pt>
                <c:pt idx="1710">
                  <c:v>293.44103155738298</c:v>
                </c:pt>
                <c:pt idx="1711">
                  <c:v>297.48539897303601</c:v>
                </c:pt>
                <c:pt idx="1712">
                  <c:v>301.567192491068</c:v>
                </c:pt>
                <c:pt idx="1713">
                  <c:v>305.68651457915797</c:v>
                </c:pt>
                <c:pt idx="1714">
                  <c:v>309.843460201337</c:v>
                </c:pt>
                <c:pt idx="1715">
                  <c:v>314.03812169213199</c:v>
                </c:pt>
                <c:pt idx="1716">
                  <c:v>318.27058691753098</c:v>
                </c:pt>
                <c:pt idx="1717">
                  <c:v>322.540939024078</c:v>
                </c:pt>
                <c:pt idx="1718">
                  <c:v>326.84925611411802</c:v>
                </c:pt>
                <c:pt idx="1719">
                  <c:v>331.19562642557099</c:v>
                </c:pt>
                <c:pt idx="1720">
                  <c:v>335.580107459766</c:v>
                </c:pt>
                <c:pt idx="1721">
                  <c:v>340.00276464859797</c:v>
                </c:pt>
                <c:pt idx="1722">
                  <c:v>344.46366671054301</c:v>
                </c:pt>
                <c:pt idx="1723">
                  <c:v>348.96286838667697</c:v>
                </c:pt>
                <c:pt idx="1724">
                  <c:v>353.50043337551898</c:v>
                </c:pt>
                <c:pt idx="1725">
                  <c:v>358.076392012057</c:v>
                </c:pt>
                <c:pt idx="1726">
                  <c:v>362.69078947822601</c:v>
                </c:pt>
                <c:pt idx="1727">
                  <c:v>367.343680211947</c:v>
                </c:pt>
                <c:pt idx="1728">
                  <c:v>372.03507604666999</c:v>
                </c:pt>
                <c:pt idx="1729">
                  <c:v>376.765015077702</c:v>
                </c:pt>
                <c:pt idx="1730">
                  <c:v>381.53350998019999</c:v>
                </c:pt>
                <c:pt idx="1731">
                  <c:v>386.34057924331103</c:v>
                </c:pt>
                <c:pt idx="1732">
                  <c:v>391.18624226783299</c:v>
                </c:pt>
                <c:pt idx="1733">
                  <c:v>396.070483465824</c:v>
                </c:pt>
                <c:pt idx="1734">
                  <c:v>400.99330283792801</c:v>
                </c:pt>
                <c:pt idx="1735">
                  <c:v>405.95469990249597</c:v>
                </c:pt>
                <c:pt idx="1736">
                  <c:v>410.95465943749599</c:v>
                </c:pt>
                <c:pt idx="1737">
                  <c:v>415.99314851422201</c:v>
                </c:pt>
                <c:pt idx="1738">
                  <c:v>421.07015137817802</c:v>
                </c:pt>
                <c:pt idx="1739">
                  <c:v>426.18561713211199</c:v>
                </c:pt>
                <c:pt idx="1740">
                  <c:v>431.33951270214902</c:v>
                </c:pt>
                <c:pt idx="1741">
                  <c:v>436.53178115630902</c:v>
                </c:pt>
                <c:pt idx="1742">
                  <c:v>441.76238243451002</c:v>
                </c:pt>
                <c:pt idx="1743">
                  <c:v>447.03122802594999</c:v>
                </c:pt>
                <c:pt idx="1744">
                  <c:v>452.33826342995599</c:v>
                </c:pt>
                <c:pt idx="1745">
                  <c:v>457.68340351242398</c:v>
                </c:pt>
                <c:pt idx="1746">
                  <c:v>463.06656227219798</c:v>
                </c:pt>
                <c:pt idx="1747">
                  <c:v>468.48764036052802</c:v>
                </c:pt>
                <c:pt idx="1748">
                  <c:v>473.94654403939802</c:v>
                </c:pt>
                <c:pt idx="1749">
                  <c:v>479.443164910154</c:v>
                </c:pt>
                <c:pt idx="1750">
                  <c:v>484.97736930931802</c:v>
                </c:pt>
                <c:pt idx="1751">
                  <c:v>490.54904494957498</c:v>
                </c:pt>
                <c:pt idx="1752">
                  <c:v>496.1580524652</c:v>
                </c:pt>
                <c:pt idx="1753">
                  <c:v>501.804249912768</c:v>
                </c:pt>
                <c:pt idx="1754">
                  <c:v>507.48748786317799</c:v>
                </c:pt>
                <c:pt idx="1755">
                  <c:v>513.20759862713999</c:v>
                </c:pt>
                <c:pt idx="1756">
                  <c:v>518.96441791356494</c:v>
                </c:pt>
                <c:pt idx="1757">
                  <c:v>524.75776699541098</c:v>
                </c:pt>
                <c:pt idx="1758">
                  <c:v>530.58746677599595</c:v>
                </c:pt>
                <c:pt idx="1759">
                  <c:v>536.45331505341903</c:v>
                </c:pt>
                <c:pt idx="1760">
                  <c:v>542.355106357865</c:v>
                </c:pt>
                <c:pt idx="1761">
                  <c:v>548.29263241861702</c:v>
                </c:pt>
                <c:pt idx="1762">
                  <c:v>554.265666204029</c:v>
                </c:pt>
                <c:pt idx="1763">
                  <c:v>560.27398488429696</c:v>
                </c:pt>
                <c:pt idx="1764">
                  <c:v>566.31734322574005</c:v>
                </c:pt>
                <c:pt idx="1765">
                  <c:v>572.395485643641</c:v>
                </c:pt>
                <c:pt idx="1766">
                  <c:v>578.50816631068301</c:v>
                </c:pt>
                <c:pt idx="1767">
                  <c:v>584.65510411615401</c:v>
                </c:pt>
                <c:pt idx="1768">
                  <c:v>590.83603243310802</c:v>
                </c:pt>
                <c:pt idx="1769">
                  <c:v>597.05065530640695</c:v>
                </c:pt>
                <c:pt idx="1770">
                  <c:v>603.29868070847203</c:v>
                </c:pt>
                <c:pt idx="1771">
                  <c:v>609.57980566815104</c:v>
                </c:pt>
                <c:pt idx="1772">
                  <c:v>615.89370753514197</c:v>
                </c:pt>
                <c:pt idx="1773">
                  <c:v>622.24006528239499</c:v>
                </c:pt>
                <c:pt idx="1774">
                  <c:v>628.61854142352195</c:v>
                </c:pt>
                <c:pt idx="1775">
                  <c:v>635.02879775735096</c:v>
                </c:pt>
                <c:pt idx="1776">
                  <c:v>641.470478087228</c:v>
                </c:pt>
                <c:pt idx="1777">
                  <c:v>647.943219420947</c:v>
                </c:pt>
                <c:pt idx="1778">
                  <c:v>654.44664688872103</c:v>
                </c:pt>
                <c:pt idx="1779">
                  <c:v>660.98038346369503</c:v>
                </c:pt>
                <c:pt idx="1780">
                  <c:v>667.54403388072296</c:v>
                </c:pt>
                <c:pt idx="1781">
                  <c:v>674.13719776845198</c:v>
                </c:pt>
                <c:pt idx="1782">
                  <c:v>680.75946430556405</c:v>
                </c:pt>
                <c:pt idx="1783">
                  <c:v>687.41041713231095</c:v>
                </c:pt>
                <c:pt idx="1784">
                  <c:v>694.08962276126101</c:v>
                </c:pt>
                <c:pt idx="1785">
                  <c:v>700.796648008023</c:v>
                </c:pt>
                <c:pt idx="1786">
                  <c:v>707.53104204197405</c:v>
                </c:pt>
                <c:pt idx="1787">
                  <c:v>714.29234989550002</c:v>
                </c:pt>
                <c:pt idx="1788">
                  <c:v>721.08010411671205</c:v>
                </c:pt>
                <c:pt idx="1789">
                  <c:v>727.89383126361804</c:v>
                </c:pt>
                <c:pt idx="1790">
                  <c:v>734.73304927112599</c:v>
                </c:pt>
                <c:pt idx="1791">
                  <c:v>741.59726245691695</c:v>
                </c:pt>
                <c:pt idx="1792">
                  <c:v>748.48597495257695</c:v>
                </c:pt>
                <c:pt idx="1793">
                  <c:v>755.39866980194802</c:v>
                </c:pt>
                <c:pt idx="1794">
                  <c:v>762.33483688763999</c:v>
                </c:pt>
                <c:pt idx="1795">
                  <c:v>769.29394486520005</c:v>
                </c:pt>
                <c:pt idx="1796">
                  <c:v>776.27546976665496</c:v>
                </c:pt>
                <c:pt idx="1797">
                  <c:v>783.27883457403902</c:v>
                </c:pt>
                <c:pt idx="1798">
                  <c:v>790.30353348073402</c:v>
                </c:pt>
                <c:pt idx="1799">
                  <c:v>797.34897748024196</c:v>
                </c:pt>
                <c:pt idx="1800">
                  <c:v>804.41460159188205</c:v>
                </c:pt>
                <c:pt idx="1801">
                  <c:v>811.49985580112696</c:v>
                </c:pt>
                <c:pt idx="1802">
                  <c:v>818.60411922408798</c:v>
                </c:pt>
                <c:pt idx="1803">
                  <c:v>825.72685467705605</c:v>
                </c:pt>
                <c:pt idx="1804">
                  <c:v>832.867407617857</c:v>
                </c:pt>
                <c:pt idx="1805">
                  <c:v>840.02521251578401</c:v>
                </c:pt>
                <c:pt idx="1806">
                  <c:v>847.19965328006595</c:v>
                </c:pt>
                <c:pt idx="1807">
                  <c:v>854.39011465929696</c:v>
                </c:pt>
                <c:pt idx="1808">
                  <c:v>861.595959695543</c:v>
                </c:pt>
                <c:pt idx="1809">
                  <c:v>868.81657479349997</c:v>
                </c:pt>
                <c:pt idx="1810">
                  <c:v>876.051313896637</c:v>
                </c:pt>
                <c:pt idx="1811">
                  <c:v>883.29955752441401</c:v>
                </c:pt>
                <c:pt idx="1812">
                  <c:v>890.56062957097095</c:v>
                </c:pt>
                <c:pt idx="1813">
                  <c:v>897.83388505751805</c:v>
                </c:pt>
                <c:pt idx="1814">
                  <c:v>905.11867230870905</c:v>
                </c:pt>
                <c:pt idx="1815">
                  <c:v>912.41434151781198</c:v>
                </c:pt>
                <c:pt idx="1816">
                  <c:v>919.72021229033703</c:v>
                </c:pt>
                <c:pt idx="1817">
                  <c:v>927.03559761772397</c:v>
                </c:pt>
                <c:pt idx="1818">
                  <c:v>934.35986129605305</c:v>
                </c:pt>
                <c:pt idx="1819">
                  <c:v>941.69228436142203</c:v>
                </c:pt>
                <c:pt idx="1820">
                  <c:v>949.03221158479903</c:v>
                </c:pt>
                <c:pt idx="1821">
                  <c:v>956.378934461923</c:v>
                </c:pt>
                <c:pt idx="1822">
                  <c:v>963.73177043808596</c:v>
                </c:pt>
                <c:pt idx="1823">
                  <c:v>971.09003224889898</c:v>
                </c:pt>
                <c:pt idx="1824">
                  <c:v>978.45302294522696</c:v>
                </c:pt>
                <c:pt idx="1825">
                  <c:v>985.820041829709</c:v>
                </c:pt>
                <c:pt idx="1826">
                  <c:v>993.19037949183996</c:v>
                </c:pt>
                <c:pt idx="1827">
                  <c:v>1000.56333274156</c:v>
                </c:pt>
                <c:pt idx="1828">
                  <c:v>1007.93820762622</c:v>
                </c:pt>
                <c:pt idx="1829">
                  <c:v>1015.31429465653</c:v>
                </c:pt>
                <c:pt idx="1830">
                  <c:v>1022.69088312112</c:v>
                </c:pt>
                <c:pt idx="1831">
                  <c:v>1030.06727295669</c:v>
                </c:pt>
                <c:pt idx="1832">
                  <c:v>1037.44273496502</c:v>
                </c:pt>
                <c:pt idx="1833">
                  <c:v>1044.8165737786001</c:v>
                </c:pt>
                <c:pt idx="1834">
                  <c:v>1052.1880790379601</c:v>
                </c:pt>
                <c:pt idx="1835">
                  <c:v>1059.55653739326</c:v>
                </c:pt>
                <c:pt idx="1836">
                  <c:v>1066.92124245223</c:v>
                </c:pt>
                <c:pt idx="1837">
                  <c:v>1074.28148162561</c:v>
                </c:pt>
                <c:pt idx="1838">
                  <c:v>1081.6365526222701</c:v>
                </c:pt>
                <c:pt idx="1839">
                  <c:v>1088.9857436358</c:v>
                </c:pt>
                <c:pt idx="1840">
                  <c:v>1096.3283427260301</c:v>
                </c:pt>
                <c:pt idx="1841">
                  <c:v>1103.6636580695299</c:v>
                </c:pt>
                <c:pt idx="1842">
                  <c:v>1110.9909858380099</c:v>
                </c:pt>
                <c:pt idx="1843">
                  <c:v>1118.30962479655</c:v>
                </c:pt>
                <c:pt idx="1844">
                  <c:v>1125.61887690055</c:v>
                </c:pt>
                <c:pt idx="1845">
                  <c:v>1132.9180476701299</c:v>
                </c:pt>
                <c:pt idx="1846">
                  <c:v>1140.20645173859</c:v>
                </c:pt>
                <c:pt idx="1847">
                  <c:v>1147.48339646861</c:v>
                </c:pt>
                <c:pt idx="1848">
                  <c:v>1154.7481986200301</c:v>
                </c:pt>
                <c:pt idx="1849">
                  <c:v>1162.0001784491001</c:v>
                </c:pt>
                <c:pt idx="1850">
                  <c:v>1169.23865943947</c:v>
                </c:pt>
                <c:pt idx="1851">
                  <c:v>1176.4629725560901</c:v>
                </c:pt>
                <c:pt idx="1852">
                  <c:v>1183.6724507337401</c:v>
                </c:pt>
                <c:pt idx="1853">
                  <c:v>1190.86642424602</c:v>
                </c:pt>
                <c:pt idx="1854">
                  <c:v>1198.04424599047</c:v>
                </c:pt>
                <c:pt idx="1855">
                  <c:v>1205.20525963305</c:v>
                </c:pt>
                <c:pt idx="1856">
                  <c:v>1212.3488163163499</c:v>
                </c:pt>
                <c:pt idx="1857">
                  <c:v>1219.47428074557</c:v>
                </c:pt>
                <c:pt idx="1858">
                  <c:v>1226.5810140439601</c:v>
                </c:pt>
                <c:pt idx="1859">
                  <c:v>1233.6683950312699</c:v>
                </c:pt>
                <c:pt idx="1860">
                  <c:v>1240.7357929438899</c:v>
                </c:pt>
                <c:pt idx="1861">
                  <c:v>1247.7825981292499</c:v>
                </c:pt>
                <c:pt idx="1862">
                  <c:v>1254.80820526763</c:v>
                </c:pt>
                <c:pt idx="1863">
                  <c:v>1261.8120057068199</c:v>
                </c:pt>
                <c:pt idx="1864">
                  <c:v>1268.7934112236001</c:v>
                </c:pt>
                <c:pt idx="1865">
                  <c:v>1275.7518354608601</c:v>
                </c:pt>
                <c:pt idx="1866">
                  <c:v>1282.68669551631</c:v>
                </c:pt>
                <c:pt idx="1867">
                  <c:v>1289.5974267742699</c:v>
                </c:pt>
                <c:pt idx="1868">
                  <c:v>1296.48346062223</c:v>
                </c:pt>
                <c:pt idx="1869">
                  <c:v>1303.3442469173101</c:v>
                </c:pt>
                <c:pt idx="1870">
                  <c:v>1310.1792401565999</c:v>
                </c:pt>
                <c:pt idx="1871">
                  <c:v>1316.98789759993</c:v>
                </c:pt>
                <c:pt idx="1872">
                  <c:v>1323.76969607518</c:v>
                </c:pt>
                <c:pt idx="1873">
                  <c:v>1330.5241121177801</c:v>
                </c:pt>
                <c:pt idx="1874">
                  <c:v>1337.2506422444301</c:v>
                </c:pt>
                <c:pt idx="1875">
                  <c:v>1343.9487715068201</c:v>
                </c:pt>
                <c:pt idx="1876">
                  <c:v>1350.61800416198</c:v>
                </c:pt>
                <c:pt idx="1877">
                  <c:v>1357.25786322201</c:v>
                </c:pt>
                <c:pt idx="1878">
                  <c:v>1363.8679028941399</c:v>
                </c:pt>
                <c:pt idx="1879">
                  <c:v>1370.4476097601801</c:v>
                </c:pt>
                <c:pt idx="1880">
                  <c:v>1376.9965505232101</c:v>
                </c:pt>
                <c:pt idx="1881">
                  <c:v>1383.51430535192</c:v>
                </c:pt>
                <c:pt idx="1882">
                  <c:v>1390.00039718224</c:v>
                </c:pt>
                <c:pt idx="1883">
                  <c:v>1396.4544241041001</c:v>
                </c:pt>
                <c:pt idx="1884">
                  <c:v>1402.87596811349</c:v>
                </c:pt>
                <c:pt idx="1885">
                  <c:v>1409.2646093860501</c:v>
                </c:pt>
                <c:pt idx="1886">
                  <c:v>1415.61998044099</c:v>
                </c:pt>
                <c:pt idx="1887">
                  <c:v>1421.94167242041</c:v>
                </c:pt>
                <c:pt idx="1888">
                  <c:v>1428.2293315453901</c:v>
                </c:pt>
                <c:pt idx="1889">
                  <c:v>1434.4825706482</c:v>
                </c:pt>
                <c:pt idx="1890">
                  <c:v>1440.7010581050299</c:v>
                </c:pt>
                <c:pt idx="1891">
                  <c:v>1446.8844345266</c:v>
                </c:pt>
                <c:pt idx="1892">
                  <c:v>1453.03237195162</c:v>
                </c:pt>
                <c:pt idx="1893">
                  <c:v>1459.1445438032099</c:v>
                </c:pt>
                <c:pt idx="1894">
                  <c:v>1465.2206433108199</c:v>
                </c:pt>
                <c:pt idx="1895">
                  <c:v>1471.2603672078801</c:v>
                </c:pt>
                <c:pt idx="1896">
                  <c:v>1477.2634224195899</c:v>
                </c:pt>
                <c:pt idx="1897">
                  <c:v>1483.2295313285399</c:v>
                </c:pt>
                <c:pt idx="1898">
                  <c:v>1489.1584173179899</c:v>
                </c:pt>
                <c:pt idx="1899">
                  <c:v>1495.0498198868499</c:v>
                </c:pt>
                <c:pt idx="1900">
                  <c:v>1500.90349799354</c:v>
                </c:pt>
                <c:pt idx="1901">
                  <c:v>1506.7192075845801</c:v>
                </c:pt>
                <c:pt idx="1902">
                  <c:v>1512.4967155765901</c:v>
                </c:pt>
                <c:pt idx="1903">
                  <c:v>1518.23580325432</c:v>
                </c:pt>
                <c:pt idx="1904">
                  <c:v>1523.93626136479</c:v>
                </c:pt>
                <c:pt idx="1905">
                  <c:v>1529.5978932098899</c:v>
                </c:pt>
                <c:pt idx="1906">
                  <c:v>1535.2205169461399</c:v>
                </c:pt>
                <c:pt idx="1907">
                  <c:v>1540.80394060001</c:v>
                </c:pt>
                <c:pt idx="1908">
                  <c:v>1546.347999952</c:v>
                </c:pt>
                <c:pt idx="1909">
                  <c:v>1551.8525390344601</c:v>
                </c:pt>
                <c:pt idx="1910">
                  <c:v>1557.3174003419001</c:v>
                </c:pt>
                <c:pt idx="1911">
                  <c:v>1562.74245721021</c:v>
                </c:pt>
                <c:pt idx="1912">
                  <c:v>1568.12756737824</c:v>
                </c:pt>
                <c:pt idx="1913">
                  <c:v>1573.4726213261999</c:v>
                </c:pt>
                <c:pt idx="1914">
                  <c:v>1578.77749832889</c:v>
                </c:pt>
                <c:pt idx="1915">
                  <c:v>1584.0421007170901</c:v>
                </c:pt>
                <c:pt idx="1916">
                  <c:v>1589.26633329488</c:v>
                </c:pt>
                <c:pt idx="1917">
                  <c:v>1594.4501189570999</c:v>
                </c:pt>
                <c:pt idx="1918">
                  <c:v>1599.59337996572</c:v>
                </c:pt>
                <c:pt idx="1919">
                  <c:v>1604.69604429838</c:v>
                </c:pt>
                <c:pt idx="1920">
                  <c:v>1609.7580629163101</c:v>
                </c:pt>
                <c:pt idx="1921">
                  <c:v>1614.7793876727201</c:v>
                </c:pt>
                <c:pt idx="1922">
                  <c:v>1619.7599764669201</c:v>
                </c:pt>
                <c:pt idx="1923">
                  <c:v>1624.6997936180901</c:v>
                </c:pt>
                <c:pt idx="1924">
                  <c:v>1629.5988241237401</c:v>
                </c:pt>
                <c:pt idx="1925">
                  <c:v>1634.4570474279701</c:v>
                </c:pt>
                <c:pt idx="1926">
                  <c:v>1639.27445899895</c:v>
                </c:pt>
                <c:pt idx="1927">
                  <c:v>1644.05105900797</c:v>
                </c:pt>
                <c:pt idx="1928">
                  <c:v>1648.7868583296499</c:v>
                </c:pt>
                <c:pt idx="1929">
                  <c:v>1653.48186571519</c:v>
                </c:pt>
                <c:pt idx="1930">
                  <c:v>1658.13611394948</c:v>
                </c:pt>
                <c:pt idx="1931">
                  <c:v>1662.7496264516101</c:v>
                </c:pt>
                <c:pt idx="1932">
                  <c:v>1667.32244521797</c:v>
                </c:pt>
                <c:pt idx="1933">
                  <c:v>1671.8546128718599</c:v>
                </c:pt>
                <c:pt idx="1934">
                  <c:v>1676.3461847199001</c:v>
                </c:pt>
                <c:pt idx="1935">
                  <c:v>1680.7972127712501</c:v>
                </c:pt>
                <c:pt idx="1936">
                  <c:v>1685.20776632106</c:v>
                </c:pt>
                <c:pt idx="1937">
                  <c:v>1689.57791600716</c:v>
                </c:pt>
                <c:pt idx="1938">
                  <c:v>1693.90773752272</c:v>
                </c:pt>
                <c:pt idx="1939">
                  <c:v>1698.1973144543699</c:v>
                </c:pt>
                <c:pt idx="1940">
                  <c:v>1702.4467384736899</c:v>
                </c:pt>
                <c:pt idx="1941">
                  <c:v>1706.6561020465999</c:v>
                </c:pt>
                <c:pt idx="1942">
                  <c:v>1710.8255048847</c:v>
                </c:pt>
                <c:pt idx="1943">
                  <c:v>1714.9550555270901</c:v>
                </c:pt>
                <c:pt idx="1944">
                  <c:v>1719.04486432006</c:v>
                </c:pt>
                <c:pt idx="1945">
                  <c:v>1723.0950455886</c:v>
                </c:pt>
                <c:pt idx="1946">
                  <c:v>1727.10572223964</c:v>
                </c:pt>
                <c:pt idx="1947">
                  <c:v>1731.07702059393</c:v>
                </c:pt>
                <c:pt idx="1948">
                  <c:v>1735.0090689775</c:v>
                </c:pt>
                <c:pt idx="1949">
                  <c:v>1738.90200449695</c:v>
                </c:pt>
                <c:pt idx="1950">
                  <c:v>1742.75595908523</c:v>
                </c:pt>
                <c:pt idx="1951">
                  <c:v>1746.57109139005</c:v>
                </c:pt>
                <c:pt idx="1952">
                  <c:v>1750.3475396272599</c:v>
                </c:pt>
                <c:pt idx="1953">
                  <c:v>1754.0854548505299</c:v>
                </c:pt>
                <c:pt idx="1954">
                  <c:v>1757.7849867180801</c:v>
                </c:pt>
                <c:pt idx="1955">
                  <c:v>1761.4463129081</c:v>
                </c:pt>
                <c:pt idx="1956">
                  <c:v>1765.06957157993</c:v>
                </c:pt>
                <c:pt idx="1957">
                  <c:v>1768.6549340146501</c:v>
                </c:pt>
                <c:pt idx="1958">
                  <c:v>1772.20257788969</c:v>
                </c:pt>
                <c:pt idx="1959">
                  <c:v>1775.7126749633301</c:v>
                </c:pt>
                <c:pt idx="1960">
                  <c:v>1779.1853814973001</c:v>
                </c:pt>
                <c:pt idx="1961">
                  <c:v>1782.6208964039899</c:v>
                </c:pt>
                <c:pt idx="1962">
                  <c:v>1786.01938036248</c:v>
                </c:pt>
                <c:pt idx="1963">
                  <c:v>1789.38102122642</c:v>
                </c:pt>
                <c:pt idx="1964">
                  <c:v>1792.70601234113</c:v>
                </c:pt>
                <c:pt idx="1965">
                  <c:v>1795.9945214976799</c:v>
                </c:pt>
                <c:pt idx="1966">
                  <c:v>1799.2467470878801</c:v>
                </c:pt>
                <c:pt idx="1967">
                  <c:v>1802.4628782009599</c:v>
                </c:pt>
                <c:pt idx="1968">
                  <c:v>1805.64310037021</c:v>
                </c:pt>
                <c:pt idx="1969">
                  <c:v>1808.7876177634801</c:v>
                </c:pt>
                <c:pt idx="1970">
                  <c:v>1811.89660788024</c:v>
                </c:pt>
                <c:pt idx="1971">
                  <c:v>1814.97027889226</c:v>
                </c:pt>
                <c:pt idx="1972">
                  <c:v>1818.00882521586</c:v>
                </c:pt>
                <c:pt idx="1973">
                  <c:v>1821.01244299051</c:v>
                </c:pt>
                <c:pt idx="1974">
                  <c:v>1823.9813276918501</c:v>
                </c:pt>
                <c:pt idx="1975">
                  <c:v>1826.91568141121</c:v>
                </c:pt>
                <c:pt idx="1976">
                  <c:v>1829.8157006822</c:v>
                </c:pt>
                <c:pt idx="1977">
                  <c:v>1832.6815924170801</c:v>
                </c:pt>
                <c:pt idx="1978">
                  <c:v>1835.5135535729901</c:v>
                </c:pt>
                <c:pt idx="1979">
                  <c:v>1838.3117865837</c:v>
                </c:pt>
                <c:pt idx="1980">
                  <c:v>1841.0764962588</c:v>
                </c:pt>
                <c:pt idx="1981">
                  <c:v>1843.8078765105799</c:v>
                </c:pt>
                <c:pt idx="1982">
                  <c:v>1846.5061345014201</c:v>
                </c:pt>
                <c:pt idx="1983">
                  <c:v>1849.17147287071</c:v>
                </c:pt>
                <c:pt idx="1984">
                  <c:v>1851.8040885528901</c:v>
                </c:pt>
                <c:pt idx="1985">
                  <c:v>1854.4041870251201</c:v>
                </c:pt>
                <c:pt idx="1986">
                  <c:v>1856.9719699202799</c:v>
                </c:pt>
                <c:pt idx="1987">
                  <c:v>1859.50763374762</c:v>
                </c:pt>
                <c:pt idx="1988">
                  <c:v>1862.01138224494</c:v>
                </c:pt>
                <c:pt idx="1989">
                  <c:v>1864.48341275755</c:v>
                </c:pt>
                <c:pt idx="1990">
                  <c:v>1866.92392529214</c:v>
                </c:pt>
                <c:pt idx="1991">
                  <c:v>1869.3331176802201</c:v>
                </c:pt>
                <c:pt idx="1992">
                  <c:v>1871.7111862847901</c:v>
                </c:pt>
                <c:pt idx="1993">
                  <c:v>1874.0583286455101</c:v>
                </c:pt>
                <c:pt idx="1994">
                  <c:v>1876.3747371786901</c:v>
                </c:pt>
                <c:pt idx="1995">
                  <c:v>1878.66061011188</c:v>
                </c:pt>
                <c:pt idx="1996">
                  <c:v>1880.91613893776</c:v>
                </c:pt>
                <c:pt idx="1997">
                  <c:v>1883.1415150686601</c:v>
                </c:pt>
                <c:pt idx="1998">
                  <c:v>1885.33692969494</c:v>
                </c:pt>
                <c:pt idx="1999">
                  <c:v>1887.5025702768601</c:v>
                </c:pt>
                <c:pt idx="2000">
                  <c:v>1889.63862736069</c:v>
                </c:pt>
                <c:pt idx="2001">
                  <c:v>1891.74528599424</c:v>
                </c:pt>
                <c:pt idx="2002">
                  <c:v>1893.82273224292</c:v>
                </c:pt>
                <c:pt idx="2003">
                  <c:v>1895.87114695941</c:v>
                </c:pt>
                <c:pt idx="2004">
                  <c:v>1897.89071434323</c:v>
                </c:pt>
                <c:pt idx="2005">
                  <c:v>1899.8816130573</c:v>
                </c:pt>
                <c:pt idx="2006">
                  <c:v>1901.8440228550701</c:v>
                </c:pt>
                <c:pt idx="2007">
                  <c:v>1903.7781190558401</c:v>
                </c:pt>
                <c:pt idx="2008">
                  <c:v>1905.68407724601</c:v>
                </c:pt>
                <c:pt idx="2009">
                  <c:v>1907.56207038451</c:v>
                </c:pt>
                <c:pt idx="2010">
                  <c:v>1909.4122706363401</c:v>
                </c:pt>
                <c:pt idx="2011">
                  <c:v>1911.2348448534799</c:v>
                </c:pt>
                <c:pt idx="2012">
                  <c:v>1913.02996327813</c:v>
                </c:pt>
                <c:pt idx="2013">
                  <c:v>1914.7977881946199</c:v>
                </c:pt>
                <c:pt idx="2014">
                  <c:v>1916.53848580964</c:v>
                </c:pt>
                <c:pt idx="2015">
                  <c:v>1918.25221559443</c:v>
                </c:pt>
                <c:pt idx="2016">
                  <c:v>1919.9391370107401</c:v>
                </c:pt>
                <c:pt idx="2017">
                  <c:v>1921.59940859984</c:v>
                </c:pt>
                <c:pt idx="2018">
                  <c:v>1923.2331836723099</c:v>
                </c:pt>
                <c:pt idx="2019">
                  <c:v>1924.84061588123</c:v>
                </c:pt>
                <c:pt idx="2020">
                  <c:v>1926.4218562393401</c:v>
                </c:pt>
                <c:pt idx="2021">
                  <c:v>1927.97705268343</c:v>
                </c:pt>
                <c:pt idx="2022">
                  <c:v>1929.50635267903</c:v>
                </c:pt>
                <c:pt idx="2023">
                  <c:v>1931.00989949004</c:v>
                </c:pt>
                <c:pt idx="2024">
                  <c:v>1932.4878352783301</c:v>
                </c:pt>
                <c:pt idx="2025">
                  <c:v>1933.9403003131799</c:v>
                </c:pt>
                <c:pt idx="2026">
                  <c:v>1935.3674313571701</c:v>
                </c:pt>
                <c:pt idx="2027">
                  <c:v>1936.76936696341</c:v>
                </c:pt>
                <c:pt idx="2028">
                  <c:v>1938.1462349168801</c:v>
                </c:pt>
                <c:pt idx="2029">
                  <c:v>1939.4981670961099</c:v>
                </c:pt>
                <c:pt idx="2030">
                  <c:v>1940.82529270849</c:v>
                </c:pt>
                <c:pt idx="2031">
                  <c:v>1942.1277408621399</c:v>
                </c:pt>
                <c:pt idx="2032">
                  <c:v>1943.4056354598799</c:v>
                </c:pt>
                <c:pt idx="2033">
                  <c:v>1944.6590949249501</c:v>
                </c:pt>
                <c:pt idx="2034">
                  <c:v>1945.8882386922701</c:v>
                </c:pt>
                <c:pt idx="2035">
                  <c:v>1947.0931856249699</c:v>
                </c:pt>
                <c:pt idx="2036">
                  <c:v>1948.2740497638999</c:v>
                </c:pt>
                <c:pt idx="2037">
                  <c:v>1949.4309457649599</c:v>
                </c:pt>
                <c:pt idx="2038">
                  <c:v>1950.5639819978801</c:v>
                </c:pt>
                <c:pt idx="2039">
                  <c:v>1951.67326840081</c:v>
                </c:pt>
                <c:pt idx="2040">
                  <c:v>1952.7589099294501</c:v>
                </c:pt>
                <c:pt idx="2041">
                  <c:v>1953.8210087586299</c:v>
                </c:pt>
                <c:pt idx="2042">
                  <c:v>1954.85967029894</c:v>
                </c:pt>
                <c:pt idx="2043">
                  <c:v>1955.87499070831</c:v>
                </c:pt>
                <c:pt idx="2044">
                  <c:v>1956.8670677729301</c:v>
                </c:pt>
                <c:pt idx="2045">
                  <c:v>1957.83599744756</c:v>
                </c:pt>
                <c:pt idx="2046">
                  <c:v>1958.7818713051799</c:v>
                </c:pt>
                <c:pt idx="2047">
                  <c:v>1959.70478148243</c:v>
                </c:pt>
                <c:pt idx="2048">
                  <c:v>1960.60481618259</c:v>
                </c:pt>
                <c:pt idx="2049">
                  <c:v>1961.4820610033801</c:v>
                </c:pt>
                <c:pt idx="2050">
                  <c:v>1962.3365999049499</c:v>
                </c:pt>
                <c:pt idx="2051">
                  <c:v>1963.16851721586</c:v>
                </c:pt>
                <c:pt idx="2052">
                  <c:v>1963.9778926019501</c:v>
                </c:pt>
                <c:pt idx="2053">
                  <c:v>1964.76480357286</c:v>
                </c:pt>
                <c:pt idx="2054">
                  <c:v>1965.5293261325401</c:v>
                </c:pt>
                <c:pt idx="2055">
                  <c:v>1966.2715352064799</c:v>
                </c:pt>
                <c:pt idx="2056">
                  <c:v>1966.9915018888801</c:v>
                </c:pt>
                <c:pt idx="2057">
                  <c:v>1967.6892981839001</c:v>
                </c:pt>
                <c:pt idx="2058">
                  <c:v>1968.36499220063</c:v>
                </c:pt>
                <c:pt idx="2059">
                  <c:v>1969.0186490655501</c:v>
                </c:pt>
                <c:pt idx="2060">
                  <c:v>1969.65033394584</c:v>
                </c:pt>
                <c:pt idx="2061">
                  <c:v>1970.26011036659</c:v>
                </c:pt>
                <c:pt idx="2062">
                  <c:v>1970.8480390428399</c:v>
                </c:pt>
                <c:pt idx="2063">
                  <c:v>1971.4141784195999</c:v>
                </c:pt>
                <c:pt idx="2064">
                  <c:v>1971.95858684615</c:v>
                </c:pt>
                <c:pt idx="2065">
                  <c:v>1972.4813189367001</c:v>
                </c:pt>
                <c:pt idx="2066">
                  <c:v>1972.9824289564699</c:v>
                </c:pt>
                <c:pt idx="2067">
                  <c:v>1973.4619696037</c:v>
                </c:pt>
                <c:pt idx="2068">
                  <c:v>1973.91999120529</c:v>
                </c:pt>
                <c:pt idx="2069">
                  <c:v>1974.3565424846599</c:v>
                </c:pt>
                <c:pt idx="2070">
                  <c:v>1974.77167105225</c:v>
                </c:pt>
                <c:pt idx="2071">
                  <c:v>1975.1654226314399</c:v>
                </c:pt>
                <c:pt idx="2072">
                  <c:v>1975.5378412483201</c:v>
                </c:pt>
                <c:pt idx="2073">
                  <c:v>1975.8889699501599</c:v>
                </c:pt>
                <c:pt idx="2074">
                  <c:v>1976.2188498584801</c:v>
                </c:pt>
                <c:pt idx="2075">
                  <c:v>1976.5275203907599</c:v>
                </c:pt>
                <c:pt idx="2076">
                  <c:v>1976.815020514</c:v>
                </c:pt>
                <c:pt idx="2077">
                  <c:v>1977.08138698533</c:v>
                </c:pt>
                <c:pt idx="2078">
                  <c:v>1977.3266552535099</c:v>
                </c:pt>
                <c:pt idx="2079">
                  <c:v>1977.5508596395</c:v>
                </c:pt>
                <c:pt idx="2080">
                  <c:v>1977.7540334023599</c:v>
                </c:pt>
                <c:pt idx="2081">
                  <c:v>1977.93620802532</c:v>
                </c:pt>
                <c:pt idx="2082">
                  <c:v>1978.0974140216199</c:v>
                </c:pt>
                <c:pt idx="2083">
                  <c:v>1978.2376807309099</c:v>
                </c:pt>
                <c:pt idx="2084">
                  <c:v>1978.3570363075301</c:v>
                </c:pt>
                <c:pt idx="2085">
                  <c:v>1978.4555076246299</c:v>
                </c:pt>
                <c:pt idx="2086">
                  <c:v>1978.5331206313399</c:v>
                </c:pt>
                <c:pt idx="2087">
                  <c:v>1978.5899000895299</c:v>
                </c:pt>
                <c:pt idx="2088">
                  <c:v>1978.6258697353001</c:v>
                </c:pt>
                <c:pt idx="2089">
                  <c:v>1978.64105230512</c:v>
                </c:pt>
                <c:pt idx="2090">
                  <c:v>1978.63546956357</c:v>
                </c:pt>
                <c:pt idx="2091">
                  <c:v>1978.6091423013099</c:v>
                </c:pt>
                <c:pt idx="2092">
                  <c:v>1978.5620904146299</c:v>
                </c:pt>
                <c:pt idx="2093">
                  <c:v>1978.4943329074099</c:v>
                </c:pt>
                <c:pt idx="2094">
                  <c:v>1978.4058878758001</c:v>
                </c:pt>
                <c:pt idx="2095">
                  <c:v>1978.29677269286</c:v>
                </c:pt>
                <c:pt idx="2096">
                  <c:v>1978.1670038851701</c:v>
                </c:pt>
                <c:pt idx="2097">
                  <c:v>1978.0165972182699</c:v>
                </c:pt>
                <c:pt idx="2098">
                  <c:v>1977.84556771904</c:v>
                </c:pt>
                <c:pt idx="2099">
                  <c:v>1977.6539296953199</c:v>
                </c:pt>
                <c:pt idx="2100">
                  <c:v>1977.4416968405901</c:v>
                </c:pt>
                <c:pt idx="2101">
                  <c:v>1977.2088821943701</c:v>
                </c:pt>
                <c:pt idx="2102">
                  <c:v>1976.9554982638001</c:v>
                </c:pt>
                <c:pt idx="2103">
                  <c:v>1976.68155678568</c:v>
                </c:pt>
                <c:pt idx="2104">
                  <c:v>1976.38706924249</c:v>
                </c:pt>
                <c:pt idx="2105">
                  <c:v>1976.07204570267</c:v>
                </c:pt>
                <c:pt idx="2106">
                  <c:v>1975.73649780451</c:v>
                </c:pt>
                <c:pt idx="2107">
                  <c:v>1975.38043463852</c:v>
                </c:pt>
                <c:pt idx="2108">
                  <c:v>1975.0038657497901</c:v>
                </c:pt>
                <c:pt idx="2109">
                  <c:v>1974.6067998205899</c:v>
                </c:pt>
                <c:pt idx="2110">
                  <c:v>1974.1892461689099</c:v>
                </c:pt>
                <c:pt idx="2111">
                  <c:v>1973.7512127495199</c:v>
                </c:pt>
                <c:pt idx="2112">
                  <c:v>1973.29270767716</c:v>
                </c:pt>
                <c:pt idx="2113">
                  <c:v>1972.81373839261</c:v>
                </c:pt>
                <c:pt idx="2114">
                  <c:v>1972.3143120403199</c:v>
                </c:pt>
                <c:pt idx="2115">
                  <c:v>1971.7944384616301</c:v>
                </c:pt>
                <c:pt idx="2116">
                  <c:v>1971.2541203721601</c:v>
                </c:pt>
                <c:pt idx="2117">
                  <c:v>1970.69336920669</c:v>
                </c:pt>
                <c:pt idx="2118">
                  <c:v>1970.1121888140301</c:v>
                </c:pt>
                <c:pt idx="2119">
                  <c:v>1969.51058626395</c:v>
                </c:pt>
                <c:pt idx="2120">
                  <c:v>1968.8885684567199</c:v>
                </c:pt>
                <c:pt idx="2121">
                  <c:v>1968.24614262148</c:v>
                </c:pt>
                <c:pt idx="2122">
                  <c:v>1967.58331418183</c:v>
                </c:pt>
                <c:pt idx="2123">
                  <c:v>1966.9000899346199</c:v>
                </c:pt>
                <c:pt idx="2124">
                  <c:v>1966.1964772772101</c:v>
                </c:pt>
                <c:pt idx="2125">
                  <c:v>1965.47248079461</c:v>
                </c:pt>
                <c:pt idx="2126">
                  <c:v>1964.7281081425799</c:v>
                </c:pt>
                <c:pt idx="2127">
                  <c:v>1963.9633666612599</c:v>
                </c:pt>
                <c:pt idx="2128">
                  <c:v>1963.1782626716399</c:v>
                </c:pt>
                <c:pt idx="2129">
                  <c:v>1962.3728021182301</c:v>
                </c:pt>
                <c:pt idx="2130">
                  <c:v>1961.54699251938</c:v>
                </c:pt>
                <c:pt idx="2131">
                  <c:v>1960.70084229343</c:v>
                </c:pt>
                <c:pt idx="2132">
                  <c:v>1959.83435883466</c:v>
                </c:pt>
                <c:pt idx="2133">
                  <c:v>1958.94754922891</c:v>
                </c:pt>
                <c:pt idx="2134">
                  <c:v>1958.04041970447</c:v>
                </c:pt>
                <c:pt idx="2135">
                  <c:v>1957.1129826578001</c:v>
                </c:pt>
                <c:pt idx="2136">
                  <c:v>1956.16524222</c:v>
                </c:pt>
                <c:pt idx="2137">
                  <c:v>1955.19721013865</c:v>
                </c:pt>
                <c:pt idx="2138">
                  <c:v>1954.2088952270401</c:v>
                </c:pt>
                <c:pt idx="2139">
                  <c:v>1953.20030669317</c:v>
                </c:pt>
                <c:pt idx="2140">
                  <c:v>1952.1714537242899</c:v>
                </c:pt>
                <c:pt idx="2141">
                  <c:v>1951.1223474905</c:v>
                </c:pt>
                <c:pt idx="2142">
                  <c:v>1950.05299952984</c:v>
                </c:pt>
                <c:pt idx="2143">
                  <c:v>1948.96342025493</c:v>
                </c:pt>
                <c:pt idx="2144">
                  <c:v>1947.8536210243899</c:v>
                </c:pt>
                <c:pt idx="2145">
                  <c:v>1946.72361383989</c:v>
                </c:pt>
                <c:pt idx="2146">
                  <c:v>1945.57341220579</c:v>
                </c:pt>
                <c:pt idx="2147">
                  <c:v>1944.4030297418899</c:v>
                </c:pt>
                <c:pt idx="2148">
                  <c:v>1943.2124789223401</c:v>
                </c:pt>
                <c:pt idx="2149">
                  <c:v>1942.00177424605</c:v>
                </c:pt>
                <c:pt idx="2150">
                  <c:v>1940.7709309470999</c:v>
                </c:pt>
                <c:pt idx="2151">
                  <c:v>1939.5199648755399</c:v>
                </c:pt>
                <c:pt idx="2152">
                  <c:v>1938.2488903512001</c:v>
                </c:pt>
                <c:pt idx="2153">
                  <c:v>1936.9577263693</c:v>
                </c:pt>
                <c:pt idx="2154">
                  <c:v>1935.6464882723001</c:v>
                </c:pt>
                <c:pt idx="2155">
                  <c:v>1934.3151939917</c:v>
                </c:pt>
                <c:pt idx="2156">
                  <c:v>1932.9638639503401</c:v>
                </c:pt>
                <c:pt idx="2157">
                  <c:v>1931.59251523797</c:v>
                </c:pt>
                <c:pt idx="2158">
                  <c:v>1930.2011686154899</c:v>
                </c:pt>
                <c:pt idx="2159">
                  <c:v>1928.78984562951</c:v>
                </c:pt>
                <c:pt idx="2160">
                  <c:v>1927.3585660112799</c:v>
                </c:pt>
                <c:pt idx="2161">
                  <c:v>1925.90735345915</c:v>
                </c:pt>
                <c:pt idx="2162">
                  <c:v>1924.43622939547</c:v>
                </c:pt>
                <c:pt idx="2163">
                  <c:v>1922.9452178024901</c:v>
                </c:pt>
                <c:pt idx="2164">
                  <c:v>1921.43434277756</c:v>
                </c:pt>
                <c:pt idx="2165">
                  <c:v>1919.90362972548</c:v>
                </c:pt>
                <c:pt idx="2166">
                  <c:v>1918.3531048119701</c:v>
                </c:pt>
                <c:pt idx="2167">
                  <c:v>1916.7827945045501</c:v>
                </c:pt>
                <c:pt idx="2168">
                  <c:v>1915.1927267963299</c:v>
                </c:pt>
                <c:pt idx="2169">
                  <c:v>1913.5829284096501</c:v>
                </c:pt>
                <c:pt idx="2170">
                  <c:v>1911.95343005019</c:v>
                </c:pt>
                <c:pt idx="2171">
                  <c:v>1910.30426128927</c:v>
                </c:pt>
                <c:pt idx="2172">
                  <c:v>1908.63545197142</c:v>
                </c:pt>
                <c:pt idx="2173">
                  <c:v>1906.9470357159</c:v>
                </c:pt>
                <c:pt idx="2174">
                  <c:v>1905.23904301977</c:v>
                </c:pt>
                <c:pt idx="2175">
                  <c:v>1903.5115085365901</c:v>
                </c:pt>
                <c:pt idx="2176">
                  <c:v>1901.7644665395201</c:v>
                </c:pt>
                <c:pt idx="2177">
                  <c:v>1899.9979516616499</c:v>
                </c:pt>
                <c:pt idx="2178">
                  <c:v>1898.21200026779</c:v>
                </c:pt>
                <c:pt idx="2179">
                  <c:v>1896.40664909819</c:v>
                </c:pt>
                <c:pt idx="2180">
                  <c:v>1894.58193666699</c:v>
                </c:pt>
                <c:pt idx="2181">
                  <c:v>1892.7379007684799</c:v>
                </c:pt>
                <c:pt idx="2182">
                  <c:v>1890.87458000897</c:v>
                </c:pt>
                <c:pt idx="2183">
                  <c:v>1888.9920200549</c:v>
                </c:pt>
                <c:pt idx="2184">
                  <c:v>1887.0902602036499</c:v>
                </c:pt>
                <c:pt idx="2185">
                  <c:v>1885.16933665751</c:v>
                </c:pt>
                <c:pt idx="2186">
                  <c:v>1883.22930147179</c:v>
                </c:pt>
                <c:pt idx="2187">
                  <c:v>1881.2701946063</c:v>
                </c:pt>
                <c:pt idx="2188">
                  <c:v>1879.29205759919</c:v>
                </c:pt>
                <c:pt idx="2189">
                  <c:v>1877.29494573276</c:v>
                </c:pt>
                <c:pt idx="2190">
                  <c:v>1875.2789019545801</c:v>
                </c:pt>
                <c:pt idx="2191">
                  <c:v>1873.2439751366901</c:v>
                </c:pt>
                <c:pt idx="2192">
                  <c:v>1871.1902160572099</c:v>
                </c:pt>
                <c:pt idx="2193">
                  <c:v>1869.1176689415499</c:v>
                </c:pt>
                <c:pt idx="2194">
                  <c:v>1867.0263882914401</c:v>
                </c:pt>
                <c:pt idx="2195">
                  <c:v>1864.91642528336</c:v>
                </c:pt>
                <c:pt idx="2196">
                  <c:v>1862.78783440644</c:v>
                </c:pt>
                <c:pt idx="2197">
                  <c:v>1860.6406702577301</c:v>
                </c:pt>
                <c:pt idx="2198">
                  <c:v>1858.47498477009</c:v>
                </c:pt>
                <c:pt idx="2199">
                  <c:v>1856.29083790871</c:v>
                </c:pt>
                <c:pt idx="2200">
                  <c:v>1854.08828150925</c:v>
                </c:pt>
                <c:pt idx="2201">
                  <c:v>1851.8673785441999</c:v>
                </c:pt>
                <c:pt idx="2202">
                  <c:v>1849.6281832986399</c:v>
                </c:pt>
                <c:pt idx="2203">
                  <c:v>1847.37075602237</c:v>
                </c:pt>
                <c:pt idx="2204">
                  <c:v>1845.0951601798499</c:v>
                </c:pt>
                <c:pt idx="2205">
                  <c:v>1842.8014562435901</c:v>
                </c:pt>
                <c:pt idx="2206">
                  <c:v>1840.48970754843</c:v>
                </c:pt>
                <c:pt idx="2207">
                  <c:v>1838.15997814406</c:v>
                </c:pt>
                <c:pt idx="2208">
                  <c:v>1835.8123309651</c:v>
                </c:pt>
                <c:pt idx="2209">
                  <c:v>1833.4468297942401</c:v>
                </c:pt>
                <c:pt idx="2210">
                  <c:v>1831.06354445532</c:v>
                </c:pt>
                <c:pt idx="2211">
                  <c:v>1828.66254198466</c:v>
                </c:pt>
                <c:pt idx="2212">
                  <c:v>1826.24388880427</c:v>
                </c:pt>
                <c:pt idx="2213">
                  <c:v>1823.80765588496</c:v>
                </c:pt>
                <c:pt idx="2214">
                  <c:v>1821.3539107751601</c:v>
                </c:pt>
                <c:pt idx="2215">
                  <c:v>1818.8827321203401</c:v>
                </c:pt>
                <c:pt idx="2216">
                  <c:v>1816.39418347431</c:v>
                </c:pt>
                <c:pt idx="2217">
                  <c:v>1813.88834318421</c:v>
                </c:pt>
                <c:pt idx="2218">
                  <c:v>1811.3652818913799</c:v>
                </c:pt>
                <c:pt idx="2219">
                  <c:v>1808.8250764997799</c:v>
                </c:pt>
                <c:pt idx="2220">
                  <c:v>1806.26780328776</c:v>
                </c:pt>
                <c:pt idx="2221">
                  <c:v>1803.6935372993801</c:v>
                </c:pt>
                <c:pt idx="2222">
                  <c:v>1801.102357089</c:v>
                </c:pt>
                <c:pt idx="2223">
                  <c:v>1798.4943438023499</c:v>
                </c:pt>
                <c:pt idx="2224">
                  <c:v>1795.86957297391</c:v>
                </c:pt>
                <c:pt idx="2225">
                  <c:v>1793.2281268982199</c:v>
                </c:pt>
                <c:pt idx="2226">
                  <c:v>1790.5700864482801</c:v>
                </c:pt>
                <c:pt idx="2227">
                  <c:v>1787.89553329309</c:v>
                </c:pt>
                <c:pt idx="2228">
                  <c:v>1785.2045518812999</c:v>
                </c:pt>
                <c:pt idx="2229">
                  <c:v>1782.49722458886</c:v>
                </c:pt>
                <c:pt idx="2230">
                  <c:v>1779.7736362043299</c:v>
                </c:pt>
                <c:pt idx="2231">
                  <c:v>1777.0338757612201</c:v>
                </c:pt>
                <c:pt idx="2232">
                  <c:v>1774.27802378929</c:v>
                </c:pt>
                <c:pt idx="2233">
                  <c:v>1771.50617346377</c:v>
                </c:pt>
                <c:pt idx="2234">
                  <c:v>1768.7184097649999</c:v>
                </c:pt>
                <c:pt idx="2235">
                  <c:v>1765.9148202080901</c:v>
                </c:pt>
                <c:pt idx="2236">
                  <c:v>1763.0954985845799</c:v>
                </c:pt>
                <c:pt idx="2237">
                  <c:v>1760.26053366212</c:v>
                </c:pt>
                <c:pt idx="2238">
                  <c:v>1757.4100154968301</c:v>
                </c:pt>
                <c:pt idx="2239">
                  <c:v>1754.5440374833199</c:v>
                </c:pt>
                <c:pt idx="2240">
                  <c:v>1751.66269309374</c:v>
                </c:pt>
                <c:pt idx="2241">
                  <c:v>1748.76607642669</c:v>
                </c:pt>
                <c:pt idx="2242">
                  <c:v>1745.8542811346299</c:v>
                </c:pt>
                <c:pt idx="2243">
                  <c:v>1742.9274011412199</c:v>
                </c:pt>
                <c:pt idx="2244">
                  <c:v>1739.98553592135</c:v>
                </c:pt>
                <c:pt idx="2245">
                  <c:v>1737.02877864019</c:v>
                </c:pt>
                <c:pt idx="2246">
                  <c:v>1734.0572293703301</c:v>
                </c:pt>
                <c:pt idx="2247">
                  <c:v>1731.0709851689001</c:v>
                </c:pt>
                <c:pt idx="2248">
                  <c:v>1728.07014548917</c:v>
                </c:pt>
                <c:pt idx="2249">
                  <c:v>1725.05481012942</c:v>
                </c:pt>
                <c:pt idx="2250">
                  <c:v>1722.0250801709899</c:v>
                </c:pt>
                <c:pt idx="2251">
                  <c:v>1718.9810549869101</c:v>
                </c:pt>
                <c:pt idx="2252">
                  <c:v>1715.9228372785101</c:v>
                </c:pt>
                <c:pt idx="2253">
                  <c:v>1712.8505288890001</c:v>
                </c:pt>
                <c:pt idx="2254">
                  <c:v>1709.7642332437899</c:v>
                </c:pt>
                <c:pt idx="2255">
                  <c:v>1706.66405401778</c:v>
                </c:pt>
                <c:pt idx="2256">
                  <c:v>1703.5500963260299</c:v>
                </c:pt>
                <c:pt idx="2257">
                  <c:v>1700.4224644902799</c:v>
                </c:pt>
                <c:pt idx="2258">
                  <c:v>1697.2812645085801</c:v>
                </c:pt>
                <c:pt idx="2259">
                  <c:v>1694.12659678418</c:v>
                </c:pt>
                <c:pt idx="2260">
                  <c:v>1690.95858377846</c:v>
                </c:pt>
                <c:pt idx="2261">
                  <c:v>1687.7773128131</c:v>
                </c:pt>
                <c:pt idx="2262">
                  <c:v>1684.5829098960401</c:v>
                </c:pt>
                <c:pt idx="2263">
                  <c:v>1681.3754757860399</c:v>
                </c:pt>
                <c:pt idx="2264">
                  <c:v>1678.1551099727701</c:v>
                </c:pt>
                <c:pt idx="2265">
                  <c:v>1674.9219403110301</c:v>
                </c:pt>
                <c:pt idx="2266">
                  <c:v>1671.67606930941</c:v>
                </c:pt>
                <c:pt idx="2267">
                  <c:v>1668.41759678164</c:v>
                </c:pt>
                <c:pt idx="2268">
                  <c:v>1665.14664766633</c:v>
                </c:pt>
                <c:pt idx="2269">
                  <c:v>1661.86333079924</c:v>
                </c:pt>
                <c:pt idx="2270">
                  <c:v>1658.5677591614301</c:v>
                </c:pt>
                <c:pt idx="2271">
                  <c:v>1655.26004414864</c:v>
                </c:pt>
                <c:pt idx="2272">
                  <c:v>1651.94029825699</c:v>
                </c:pt>
                <c:pt idx="2273">
                  <c:v>1648.6086301416899</c:v>
                </c:pt>
                <c:pt idx="2274">
                  <c:v>1645.26516184557</c:v>
                </c:pt>
                <c:pt idx="2275">
                  <c:v>1641.9100018936099</c:v>
                </c:pt>
                <c:pt idx="2276">
                  <c:v>1638.54326975255</c:v>
                </c:pt>
                <c:pt idx="2277">
                  <c:v>1635.16507725561</c:v>
                </c:pt>
                <c:pt idx="2278">
                  <c:v>1631.77554489512</c:v>
                </c:pt>
                <c:pt idx="2279">
                  <c:v>1628.37478455465</c:v>
                </c:pt>
                <c:pt idx="2280">
                  <c:v>1624.96291528248</c:v>
                </c:pt>
                <c:pt idx="2281">
                  <c:v>1621.5400472029901</c:v>
                </c:pt>
                <c:pt idx="2282">
                  <c:v>1618.10630824188</c:v>
                </c:pt>
                <c:pt idx="2283">
                  <c:v>1614.6618107798299</c:v>
                </c:pt>
                <c:pt idx="2284">
                  <c:v>1611.2066671023199</c:v>
                </c:pt>
                <c:pt idx="2285">
                  <c:v>1607.74100795406</c:v>
                </c:pt>
                <c:pt idx="2286">
                  <c:v>1604.2649361916001</c:v>
                </c:pt>
                <c:pt idx="2287">
                  <c:v>1600.77858329991</c:v>
                </c:pt>
                <c:pt idx="2288">
                  <c:v>1597.28206420888</c:v>
                </c:pt>
                <c:pt idx="2289">
                  <c:v>1593.7754963059599</c:v>
                </c:pt>
                <c:pt idx="2290">
                  <c:v>1590.2590017431601</c:v>
                </c:pt>
                <c:pt idx="2291">
                  <c:v>1586.73270039044</c:v>
                </c:pt>
                <c:pt idx="2292">
                  <c:v>1583.19671273733</c:v>
                </c:pt>
                <c:pt idx="2293">
                  <c:v>1579.65115387178</c:v>
                </c:pt>
                <c:pt idx="2294">
                  <c:v>1576.09614932112</c:v>
                </c:pt>
                <c:pt idx="2295">
                  <c:v>1572.53182011064</c:v>
                </c:pt>
                <c:pt idx="2296">
                  <c:v>1568.95828596823</c:v>
                </c:pt>
                <c:pt idx="2297">
                  <c:v>1565.37566430075</c:v>
                </c:pt>
                <c:pt idx="2298">
                  <c:v>1561.7840806315</c:v>
                </c:pt>
                <c:pt idx="2299">
                  <c:v>1558.1836592842301</c:v>
                </c:pt>
                <c:pt idx="2300">
                  <c:v>1554.5745155644199</c:v>
                </c:pt>
                <c:pt idx="2301">
                  <c:v>1550.95677337758</c:v>
                </c:pt>
                <c:pt idx="2302">
                  <c:v>1547.33055339202</c:v>
                </c:pt>
                <c:pt idx="2303">
                  <c:v>1543.6959826438799</c:v>
                </c:pt>
                <c:pt idx="2304">
                  <c:v>1540.0531773539101</c:v>
                </c:pt>
                <c:pt idx="2305">
                  <c:v>1536.4022624445299</c:v>
                </c:pt>
                <c:pt idx="2306">
                  <c:v>1532.74335809839</c:v>
                </c:pt>
                <c:pt idx="2307">
                  <c:v>1529.07658890268</c:v>
                </c:pt>
                <c:pt idx="2308">
                  <c:v>1525.40207744956</c:v>
                </c:pt>
                <c:pt idx="2309">
                  <c:v>1521.71994453052</c:v>
                </c:pt>
                <c:pt idx="2310">
                  <c:v>1518.03031208179</c:v>
                </c:pt>
                <c:pt idx="2311">
                  <c:v>1514.3333031357199</c:v>
                </c:pt>
                <c:pt idx="2312">
                  <c:v>1510.62904184583</c:v>
                </c:pt>
                <c:pt idx="2313">
                  <c:v>1506.91764863907</c:v>
                </c:pt>
                <c:pt idx="2314">
                  <c:v>1503.19924823017</c:v>
                </c:pt>
                <c:pt idx="2315">
                  <c:v>1499.47396010078</c:v>
                </c:pt>
                <c:pt idx="2316">
                  <c:v>1495.7419064644901</c:v>
                </c:pt>
                <c:pt idx="2317">
                  <c:v>1492.00321463868</c:v>
                </c:pt>
                <c:pt idx="2318">
                  <c:v>1488.2579997672001</c:v>
                </c:pt>
                <c:pt idx="2319">
                  <c:v>1484.5063900540499</c:v>
                </c:pt>
                <c:pt idx="2320">
                  <c:v>1480.74850544273</c:v>
                </c:pt>
                <c:pt idx="2321">
                  <c:v>1476.9844673694799</c:v>
                </c:pt>
                <c:pt idx="2322">
                  <c:v>1473.2143993991599</c:v>
                </c:pt>
                <c:pt idx="2323">
                  <c:v>1469.4384222282699</c:v>
                </c:pt>
                <c:pt idx="2324">
                  <c:v>1465.65665682042</c:v>
                </c:pt>
                <c:pt idx="2325">
                  <c:v>1461.8692271295799</c:v>
                </c:pt>
                <c:pt idx="2326">
                  <c:v>1458.0762538870399</c:v>
                </c:pt>
                <c:pt idx="2327">
                  <c:v>1454.2778577901699</c:v>
                </c:pt>
                <c:pt idx="2328">
                  <c:v>1450.4741606556299</c:v>
                </c:pt>
                <c:pt idx="2329">
                  <c:v>1446.6652833153501</c:v>
                </c:pt>
                <c:pt idx="2330">
                  <c:v>1442.85134698666</c:v>
                </c:pt>
                <c:pt idx="2331">
                  <c:v>1439.03247153339</c:v>
                </c:pt>
                <c:pt idx="2332">
                  <c:v>1435.2087784218299</c:v>
                </c:pt>
                <c:pt idx="2333">
                  <c:v>1431.3803890668401</c:v>
                </c:pt>
                <c:pt idx="2334">
                  <c:v>1427.54742079317</c:v>
                </c:pt>
                <c:pt idx="2335">
                  <c:v>1423.7099941490601</c:v>
                </c:pt>
                <c:pt idx="2336">
                  <c:v>1419.8682352491401</c:v>
                </c:pt>
                <c:pt idx="2337">
                  <c:v>1416.0222490144199</c:v>
                </c:pt>
                <c:pt idx="2338">
                  <c:v>1412.1721686184501</c:v>
                </c:pt>
                <c:pt idx="2339">
                  <c:v>1408.31810836409</c:v>
                </c:pt>
                <c:pt idx="2340">
                  <c:v>1404.4601873737399</c:v>
                </c:pt>
                <c:pt idx="2341">
                  <c:v>1400.59852058814</c:v>
                </c:pt>
                <c:pt idx="2342">
                  <c:v>1396.7332329639601</c:v>
                </c:pt>
                <c:pt idx="2343">
                  <c:v>1392.8644293258001</c:v>
                </c:pt>
                <c:pt idx="2344">
                  <c:v>1388.99224081847</c:v>
                </c:pt>
                <c:pt idx="2345">
                  <c:v>1385.1167843642299</c:v>
                </c:pt>
                <c:pt idx="2346">
                  <c:v>1381.2381673734999</c:v>
                </c:pt>
                <c:pt idx="2347">
                  <c:v>1377.35651062134</c:v>
                </c:pt>
                <c:pt idx="2348">
                  <c:v>1373.47194011243</c:v>
                </c:pt>
                <c:pt idx="2349">
                  <c:v>1369.5845537610801</c:v>
                </c:pt>
                <c:pt idx="2350">
                  <c:v>1365.6944796072701</c:v>
                </c:pt>
                <c:pt idx="2351">
                  <c:v>1361.80183277376</c:v>
                </c:pt>
                <c:pt idx="2352">
                  <c:v>1357.90672001541</c:v>
                </c:pt>
                <c:pt idx="2353">
                  <c:v>1354.0092594394</c:v>
                </c:pt>
                <c:pt idx="2354">
                  <c:v>1350.1095741020999</c:v>
                </c:pt>
                <c:pt idx="2355">
                  <c:v>1346.20776441163</c:v>
                </c:pt>
                <c:pt idx="2356">
                  <c:v>1342.3039501129599</c:v>
                </c:pt>
                <c:pt idx="2357">
                  <c:v>1338.39824943234</c:v>
                </c:pt>
                <c:pt idx="2358">
                  <c:v>1334.4907616768601</c:v>
                </c:pt>
                <c:pt idx="2359">
                  <c:v>1330.5816122771701</c:v>
                </c:pt>
                <c:pt idx="2360">
                  <c:v>1326.67090710854</c:v>
                </c:pt>
                <c:pt idx="2361">
                  <c:v>1322.7587504432599</c:v>
                </c:pt>
                <c:pt idx="2362">
                  <c:v>1318.8452661343699</c:v>
                </c:pt>
                <c:pt idx="2363">
                  <c:v>1314.9305624758499</c:v>
                </c:pt>
                <c:pt idx="2364">
                  <c:v>1311.0147371534399</c:v>
                </c:pt>
                <c:pt idx="2365">
                  <c:v>1307.0979147411199</c:v>
                </c:pt>
                <c:pt idx="2366">
                  <c:v>1303.1801974309999</c:v>
                </c:pt>
                <c:pt idx="2367">
                  <c:v>1299.26169178789</c:v>
                </c:pt>
                <c:pt idx="2368">
                  <c:v>1295.3425059133699</c:v>
                </c:pt>
                <c:pt idx="2369">
                  <c:v>1291.42275203596</c:v>
                </c:pt>
                <c:pt idx="2370">
                  <c:v>1287.5025391806601</c:v>
                </c:pt>
                <c:pt idx="2371">
                  <c:v>1283.58196714922</c:v>
                </c:pt>
                <c:pt idx="2372">
                  <c:v>1279.6611441106299</c:v>
                </c:pt>
                <c:pt idx="2373">
                  <c:v>1275.74017951731</c:v>
                </c:pt>
                <c:pt idx="2374">
                  <c:v>1271.81917401125</c:v>
                </c:pt>
                <c:pt idx="2375">
                  <c:v>1267.89823578746</c:v>
                </c:pt>
                <c:pt idx="2376">
                  <c:v>1263.9774624024101</c:v>
                </c:pt>
                <c:pt idx="2377">
                  <c:v>1260.0569682906601</c:v>
                </c:pt>
                <c:pt idx="2378">
                  <c:v>1256.1368476139201</c:v>
                </c:pt>
                <c:pt idx="2379">
                  <c:v>1252.2172054279699</c:v>
                </c:pt>
                <c:pt idx="2380">
                  <c:v>1248.2981448082201</c:v>
                </c:pt>
                <c:pt idx="2381">
                  <c:v>1244.3797699069501</c:v>
                </c:pt>
                <c:pt idx="2382">
                  <c:v>1240.4621752605501</c:v>
                </c:pt>
                <c:pt idx="2383">
                  <c:v>1236.54546611618</c:v>
                </c:pt>
                <c:pt idx="2384">
                  <c:v>1232.6297408852799</c:v>
                </c:pt>
                <c:pt idx="2385">
                  <c:v>1228.7150979350199</c:v>
                </c:pt>
                <c:pt idx="2386">
                  <c:v>1224.8016354363799</c:v>
                </c:pt>
                <c:pt idx="2387">
                  <c:v>1220.8894541791601</c:v>
                </c:pt>
                <c:pt idx="2388">
                  <c:v>1216.9786516316899</c:v>
                </c:pt>
                <c:pt idx="2389">
                  <c:v>1213.0693224906299</c:v>
                </c:pt>
                <c:pt idx="2390">
                  <c:v>1209.1615670958899</c:v>
                </c:pt>
                <c:pt idx="2391">
                  <c:v>1205.2554756244999</c:v>
                </c:pt>
                <c:pt idx="2392">
                  <c:v>1201.3511471054701</c:v>
                </c:pt>
                <c:pt idx="2393">
                  <c:v>1197.44867659119</c:v>
                </c:pt>
                <c:pt idx="2394">
                  <c:v>1193.54815616614</c:v>
                </c:pt>
                <c:pt idx="2395">
                  <c:v>1189.64967814946</c:v>
                </c:pt>
                <c:pt idx="2396">
                  <c:v>1185.75334001844</c:v>
                </c:pt>
                <c:pt idx="2397">
                  <c:v>1181.8592316034401</c:v>
                </c:pt>
                <c:pt idx="2398">
                  <c:v>1177.9674430505499</c:v>
                </c:pt>
                <c:pt idx="2399">
                  <c:v>1174.0780675502399</c:v>
                </c:pt>
                <c:pt idx="2400">
                  <c:v>1170.1911959260301</c:v>
                </c:pt>
                <c:pt idx="2401">
                  <c:v>1166.3069159756401</c:v>
                </c:pt>
                <c:pt idx="2402">
                  <c:v>1162.4253174850001</c:v>
                </c:pt>
                <c:pt idx="2403">
                  <c:v>1158.54648940843</c:v>
                </c:pt>
                <c:pt idx="2404">
                  <c:v>1154.67051931422</c:v>
                </c:pt>
                <c:pt idx="2405">
                  <c:v>1150.7974963297499</c:v>
                </c:pt>
                <c:pt idx="2406">
                  <c:v>1146.9275040053201</c:v>
                </c:pt>
                <c:pt idx="2407">
                  <c:v>1143.0606316657199</c:v>
                </c:pt>
                <c:pt idx="2408">
                  <c:v>1139.1969626962</c:v>
                </c:pt>
                <c:pt idx="2409">
                  <c:v>1135.3365825360199</c:v>
                </c:pt>
                <c:pt idx="2410">
                  <c:v>1131.4795754270499</c:v>
                </c:pt>
                <c:pt idx="2411">
                  <c:v>1127.6260259337901</c:v>
                </c:pt>
                <c:pt idx="2412">
                  <c:v>1123.7760149302901</c:v>
                </c:pt>
                <c:pt idx="2413">
                  <c:v>1119.9296254594899</c:v>
                </c:pt>
                <c:pt idx="2414">
                  <c:v>1116.08694136636</c:v>
                </c:pt>
                <c:pt idx="2415">
                  <c:v>1112.2480389106599</c:v>
                </c:pt>
                <c:pt idx="2416">
                  <c:v>1108.41299887847</c:v>
                </c:pt>
                <c:pt idx="2417">
                  <c:v>1104.5819109357301</c:v>
                </c:pt>
                <c:pt idx="2418">
                  <c:v>1100.7548360862099</c:v>
                </c:pt>
                <c:pt idx="2419">
                  <c:v>1096.93186750365</c:v>
                </c:pt>
                <c:pt idx="2420">
                  <c:v>1093.1130762709399</c:v>
                </c:pt>
                <c:pt idx="2421">
                  <c:v>1089.2985476818201</c:v>
                </c:pt>
                <c:pt idx="2422">
                  <c:v>1085.4883425498299</c:v>
                </c:pt>
                <c:pt idx="2423">
                  <c:v>1081.68255114668</c:v>
                </c:pt>
                <c:pt idx="2424">
                  <c:v>1077.88124539052</c:v>
                </c:pt>
                <c:pt idx="2425">
                  <c:v>1074.08449313854</c:v>
                </c:pt>
                <c:pt idx="2426">
                  <c:v>1070.2923788586099</c:v>
                </c:pt>
                <c:pt idx="2427">
                  <c:v>1066.5049617806301</c:v>
                </c:pt>
                <c:pt idx="2428">
                  <c:v>1062.72233123205</c:v>
                </c:pt>
                <c:pt idx="2429">
                  <c:v>1058.94454161218</c:v>
                </c:pt>
                <c:pt idx="2430">
                  <c:v>1055.17167386088</c:v>
                </c:pt>
                <c:pt idx="2431">
                  <c:v>1051.4037970874799</c:v>
                </c:pt>
                <c:pt idx="2432">
                  <c:v>1047.64098734047</c:v>
                </c:pt>
                <c:pt idx="2433">
                  <c:v>1043.88330130034</c:v>
                </c:pt>
                <c:pt idx="2434">
                  <c:v>1040.13080888639</c:v>
                </c:pt>
                <c:pt idx="2435">
                  <c:v>1036.38358742783</c:v>
                </c:pt>
                <c:pt idx="2436">
                  <c:v>1032.64170409297</c:v>
                </c:pt>
                <c:pt idx="2437">
                  <c:v>1028.90521383898</c:v>
                </c:pt>
                <c:pt idx="2438">
                  <c:v>1025.17419375652</c:v>
                </c:pt>
                <c:pt idx="2439">
                  <c:v>1021.44870191172</c:v>
                </c:pt>
                <c:pt idx="2440">
                  <c:v>1017.7288052139299</c:v>
                </c:pt>
                <c:pt idx="2441">
                  <c:v>1014.01456444009</c:v>
                </c:pt>
                <c:pt idx="2442">
                  <c:v>1010.30605356554</c:v>
                </c:pt>
                <c:pt idx="2443">
                  <c:v>1006.60331954974</c:v>
                </c:pt>
                <c:pt idx="2444">
                  <c:v>1002.90643845406</c:v>
                </c:pt>
                <c:pt idx="2445">
                  <c:v>999.21546098777299</c:v>
                </c:pt>
                <c:pt idx="2446">
                  <c:v>995.53045603525004</c:v>
                </c:pt>
                <c:pt idx="2447">
                  <c:v>991.85147904009204</c:v>
                </c:pt>
                <c:pt idx="2448">
                  <c:v>988.17858967462098</c:v>
                </c:pt>
                <c:pt idx="2449">
                  <c:v>984.51184536064704</c:v>
                </c:pt>
                <c:pt idx="2450">
                  <c:v>980.85130419350503</c:v>
                </c:pt>
                <c:pt idx="2451">
                  <c:v>977.19702742346794</c:v>
                </c:pt>
                <c:pt idx="2452">
                  <c:v>973.54907000438095</c:v>
                </c:pt>
                <c:pt idx="2453">
                  <c:v>969.90748409869298</c:v>
                </c:pt>
                <c:pt idx="2454">
                  <c:v>966.27232930460605</c:v>
                </c:pt>
                <c:pt idx="2455">
                  <c:v>962.64366010890296</c:v>
                </c:pt>
                <c:pt idx="2456">
                  <c:v>959.02152919305297</c:v>
                </c:pt>
                <c:pt idx="2457">
                  <c:v>955.40598698103304</c:v>
                </c:pt>
                <c:pt idx="2458">
                  <c:v>951.79709408522501</c:v>
                </c:pt>
                <c:pt idx="2459">
                  <c:v>948.19489456151098</c:v>
                </c:pt>
                <c:pt idx="2460">
                  <c:v>944.59944482248</c:v>
                </c:pt>
                <c:pt idx="2461">
                  <c:v>941.010794077215</c:v>
                </c:pt>
                <c:pt idx="2462">
                  <c:v>937.42899353331802</c:v>
                </c:pt>
                <c:pt idx="2463">
                  <c:v>933.85409319217797</c:v>
                </c:pt>
                <c:pt idx="2464">
                  <c:v>930.28613928388904</c:v>
                </c:pt>
                <c:pt idx="2465">
                  <c:v>926.72517990765505</c:v>
                </c:pt>
                <c:pt idx="2466">
                  <c:v>923.17126726966001</c:v>
                </c:pt>
                <c:pt idx="2467">
                  <c:v>919.62444520467795</c:v>
                </c:pt>
                <c:pt idx="2468">
                  <c:v>916.08475988044495</c:v>
                </c:pt>
                <c:pt idx="2469">
                  <c:v>912.55225746791302</c:v>
                </c:pt>
                <c:pt idx="2470">
                  <c:v>909.02698445556496</c:v>
                </c:pt>
                <c:pt idx="2471">
                  <c:v>905.50898376405598</c:v>
                </c:pt>
                <c:pt idx="2472">
                  <c:v>901.998301842008</c:v>
                </c:pt>
                <c:pt idx="2473">
                  <c:v>898.49497875521104</c:v>
                </c:pt>
                <c:pt idx="2474">
                  <c:v>894.99905927431803</c:v>
                </c:pt>
                <c:pt idx="2475">
                  <c:v>891.51058351683002</c:v>
                </c:pt>
                <c:pt idx="2476">
                  <c:v>888.029595491549</c:v>
                </c:pt>
                <c:pt idx="2477">
                  <c:v>884.55613627001105</c:v>
                </c:pt>
                <c:pt idx="2478">
                  <c:v>881.09024350241998</c:v>
                </c:pt>
                <c:pt idx="2479">
                  <c:v>877.631957650142</c:v>
                </c:pt>
                <c:pt idx="2480">
                  <c:v>874.18131926753404</c:v>
                </c:pt>
                <c:pt idx="2481">
                  <c:v>870.73836529468201</c:v>
                </c:pt>
                <c:pt idx="2482">
                  <c:v>867.30313499403906</c:v>
                </c:pt>
                <c:pt idx="2483">
                  <c:v>863.87566484986803</c:v>
                </c:pt>
                <c:pt idx="2484">
                  <c:v>860.45599140406398</c:v>
                </c:pt>
                <c:pt idx="2485">
                  <c:v>857.04415097255105</c:v>
                </c:pt>
                <c:pt idx="2486">
                  <c:v>853.640179479719</c:v>
                </c:pt>
                <c:pt idx="2487">
                  <c:v>850.24411113198096</c:v>
                </c:pt>
                <c:pt idx="2488">
                  <c:v>846.85597985434401</c:v>
                </c:pt>
                <c:pt idx="2489">
                  <c:v>843.47582172613204</c:v>
                </c:pt>
                <c:pt idx="2490">
                  <c:v>840.10366672310602</c:v>
                </c:pt>
                <c:pt idx="2491">
                  <c:v>836.739552007523</c:v>
                </c:pt>
                <c:pt idx="2492">
                  <c:v>833.38350602051901</c:v>
                </c:pt>
                <c:pt idx="2493">
                  <c:v>830.03555218131203</c:v>
                </c:pt>
                <c:pt idx="2494">
                  <c:v>826.69573923902203</c:v>
                </c:pt>
                <c:pt idx="2495">
                  <c:v>823.36408903306301</c:v>
                </c:pt>
                <c:pt idx="2496">
                  <c:v>820.04063122684704</c:v>
                </c:pt>
                <c:pt idx="2497">
                  <c:v>816.72539535686803</c:v>
                </c:pt>
                <c:pt idx="2498">
                  <c:v>813.41840434659503</c:v>
                </c:pt>
                <c:pt idx="2499">
                  <c:v>810.11969500429495</c:v>
                </c:pt>
                <c:pt idx="2500">
                  <c:v>806.82929333171603</c:v>
                </c:pt>
                <c:pt idx="2501">
                  <c:v>803.547218473866</c:v>
                </c:pt>
                <c:pt idx="2502">
                  <c:v>800.273509443688</c:v>
                </c:pt>
                <c:pt idx="2503">
                  <c:v>797.00817921619</c:v>
                </c:pt>
                <c:pt idx="2504">
                  <c:v>793.75126474049796</c:v>
                </c:pt>
                <c:pt idx="2505">
                  <c:v>790.50278324747399</c:v>
                </c:pt>
                <c:pt idx="2506">
                  <c:v>787.26276486492202</c:v>
                </c:pt>
                <c:pt idx="2507">
                  <c:v>784.03122649312502</c:v>
                </c:pt>
                <c:pt idx="2508">
                  <c:v>780.80820171813696</c:v>
                </c:pt>
                <c:pt idx="2509">
                  <c:v>777.59370334006906</c:v>
                </c:pt>
                <c:pt idx="2510">
                  <c:v>774.38775282945301</c:v>
                </c:pt>
                <c:pt idx="2511">
                  <c:v>771.190381302476</c:v>
                </c:pt>
                <c:pt idx="2512">
                  <c:v>768.00160777615304</c:v>
                </c:pt>
                <c:pt idx="2513">
                  <c:v>764.82144869340004</c:v>
                </c:pt>
                <c:pt idx="2514">
                  <c:v>761.64992059883605</c:v>
                </c:pt>
                <c:pt idx="2515">
                  <c:v>758.48705768562104</c:v>
                </c:pt>
                <c:pt idx="2516">
                  <c:v>755.33286192730998</c:v>
                </c:pt>
                <c:pt idx="2517">
                  <c:v>752.18736759371905</c:v>
                </c:pt>
                <c:pt idx="2518">
                  <c:v>749.05058302865802</c:v>
                </c:pt>
                <c:pt idx="2519">
                  <c:v>745.92252816479504</c:v>
                </c:pt>
                <c:pt idx="2520">
                  <c:v>742.80322198708404</c:v>
                </c:pt>
                <c:pt idx="2521">
                  <c:v>739.69268067488804</c:v>
                </c:pt>
                <c:pt idx="2522">
                  <c:v>736.59091617501804</c:v>
                </c:pt>
                <c:pt idx="2523">
                  <c:v>733.49795477562395</c:v>
                </c:pt>
                <c:pt idx="2524">
                  <c:v>730.413799045058</c:v>
                </c:pt>
                <c:pt idx="2525">
                  <c:v>727.33847415492801</c:v>
                </c:pt>
                <c:pt idx="2526">
                  <c:v>724.27199096651896</c:v>
                </c:pt>
                <c:pt idx="2527">
                  <c:v>721.214364167692</c:v>
                </c:pt>
                <c:pt idx="2528">
                  <c:v>718.16560385403898</c:v>
                </c:pt>
                <c:pt idx="2529">
                  <c:v>715.12572809061396</c:v>
                </c:pt>
                <c:pt idx="2530">
                  <c:v>712.09474508143205</c:v>
                </c:pt>
                <c:pt idx="2531">
                  <c:v>709.07266893213296</c:v>
                </c:pt>
                <c:pt idx="2532">
                  <c:v>706.05951503218705</c:v>
                </c:pt>
                <c:pt idx="2533">
                  <c:v>703.05528781032694</c:v>
                </c:pt>
                <c:pt idx="2534">
                  <c:v>700.060001015897</c:v>
                </c:pt>
                <c:pt idx="2535">
                  <c:v>697.073667803852</c:v>
                </c:pt>
                <c:pt idx="2536">
                  <c:v>694.09629521956401</c:v>
                </c:pt>
                <c:pt idx="2537">
                  <c:v>691.12789470576502</c:v>
                </c:pt>
                <c:pt idx="2538">
                  <c:v>688.16847151506204</c:v>
                </c:pt>
                <c:pt idx="2539">
                  <c:v>685.21803940141899</c:v>
                </c:pt>
                <c:pt idx="2540">
                  <c:v>682.27660338501403</c:v>
                </c:pt>
                <c:pt idx="2541">
                  <c:v>679.34417189590295</c:v>
                </c:pt>
                <c:pt idx="2542">
                  <c:v>676.42075411989094</c:v>
                </c:pt>
                <c:pt idx="2543">
                  <c:v>673.50635379000096</c:v>
                </c:pt>
                <c:pt idx="2544">
                  <c:v>670.60098196991396</c:v>
                </c:pt>
                <c:pt idx="2545">
                  <c:v>667.70464079063402</c:v>
                </c:pt>
                <c:pt idx="2546">
                  <c:v>664.81733982116498</c:v>
                </c:pt>
                <c:pt idx="2547">
                  <c:v>661.939080877381</c:v>
                </c:pt>
                <c:pt idx="2548">
                  <c:v>659.069871645533</c:v>
                </c:pt>
                <c:pt idx="2549">
                  <c:v>656.20971509667004</c:v>
                </c:pt>
                <c:pt idx="2550">
                  <c:v>653.35861710279698</c:v>
                </c:pt>
                <c:pt idx="2551">
                  <c:v>650.51658017768</c:v>
                </c:pt>
                <c:pt idx="2552">
                  <c:v>647.68360904738495</c:v>
                </c:pt>
                <c:pt idx="2553">
                  <c:v>644.85970645224097</c:v>
                </c:pt>
                <c:pt idx="2554">
                  <c:v>642.04487404036502</c:v>
                </c:pt>
                <c:pt idx="2555">
                  <c:v>639.23911728728399</c:v>
                </c:pt>
                <c:pt idx="2556">
                  <c:v>636.44243493254396</c:v>
                </c:pt>
                <c:pt idx="2557">
                  <c:v>633.65482972780001</c:v>
                </c:pt>
                <c:pt idx="2558">
                  <c:v>630.87630358549904</c:v>
                </c:pt>
                <c:pt idx="2559">
                  <c:v>628.10685607004598</c:v>
                </c:pt>
                <c:pt idx="2560">
                  <c:v>625.34649022554697</c:v>
                </c:pt>
                <c:pt idx="2561">
                  <c:v>622.59520498530503</c:v>
                </c:pt>
                <c:pt idx="2562">
                  <c:v>619.85299994378204</c:v>
                </c:pt>
                <c:pt idx="2563">
                  <c:v>617.11987510341498</c:v>
                </c:pt>
                <c:pt idx="2564">
                  <c:v>614.395829696693</c:v>
                </c:pt>
                <c:pt idx="2565">
                  <c:v>611.68086227083995</c:v>
                </c:pt>
                <c:pt idx="2566">
                  <c:v>608.97497177399896</c:v>
                </c:pt>
                <c:pt idx="2567">
                  <c:v>606.27815664965897</c:v>
                </c:pt>
                <c:pt idx="2568">
                  <c:v>603.59041593834502</c:v>
                </c:pt>
                <c:pt idx="2569">
                  <c:v>600.91174763655101</c:v>
                </c:pt>
                <c:pt idx="2570">
                  <c:v>598.24213907558396</c:v>
                </c:pt>
                <c:pt idx="2571">
                  <c:v>595.58160042143697</c:v>
                </c:pt>
                <c:pt idx="2572">
                  <c:v>592.93012780441995</c:v>
                </c:pt>
                <c:pt idx="2573">
                  <c:v>590.28770735793796</c:v>
                </c:pt>
                <c:pt idx="2574">
                  <c:v>587.65434065280499</c:v>
                </c:pt>
                <c:pt idx="2575">
                  <c:v>585.03002295230101</c:v>
                </c:pt>
                <c:pt idx="2576">
                  <c:v>582.41475288793094</c:v>
                </c:pt>
                <c:pt idx="2577">
                  <c:v>579.808527161092</c:v>
                </c:pt>
                <c:pt idx="2578">
                  <c:v>577.21132988681302</c:v>
                </c:pt>
                <c:pt idx="2579">
                  <c:v>574.62316741560005</c:v>
                </c:pt>
                <c:pt idx="2580">
                  <c:v>572.04402476218195</c:v>
                </c:pt>
                <c:pt idx="2581">
                  <c:v>569.47389974865996</c:v>
                </c:pt>
                <c:pt idx="2582">
                  <c:v>566.91279163743195</c:v>
                </c:pt>
                <c:pt idx="2583">
                  <c:v>564.36068643447595</c:v>
                </c:pt>
                <c:pt idx="2584">
                  <c:v>561.81757653022896</c:v>
                </c:pt>
                <c:pt idx="2585">
                  <c:v>559.28345647659501</c:v>
                </c:pt>
                <c:pt idx="2586">
                  <c:v>556.75832444591197</c:v>
                </c:pt>
                <c:pt idx="2587">
                  <c:v>554.242164465511</c:v>
                </c:pt>
                <c:pt idx="2588">
                  <c:v>551.734977967482</c:v>
                </c:pt>
                <c:pt idx="2589">
                  <c:v>549.23674734903295</c:v>
                </c:pt>
                <c:pt idx="2590">
                  <c:v>546.74746649776705</c:v>
                </c:pt>
                <c:pt idx="2591">
                  <c:v>544.26713248725503</c:v>
                </c:pt>
                <c:pt idx="2592">
                  <c:v>541.79573075964197</c:v>
                </c:pt>
                <c:pt idx="2593">
                  <c:v>539.33325037014697</c:v>
                </c:pt>
                <c:pt idx="2594">
                  <c:v>536.879688958629</c:v>
                </c:pt>
                <c:pt idx="2595">
                  <c:v>534.43503134629702</c:v>
                </c:pt>
                <c:pt idx="2596">
                  <c:v>531.99926734191502</c:v>
                </c:pt>
                <c:pt idx="2597">
                  <c:v>529.57239271726905</c:v>
                </c:pt>
                <c:pt idx="2598">
                  <c:v>527.15439027844695</c:v>
                </c:pt>
                <c:pt idx="2599">
                  <c:v>524.74525269601804</c:v>
                </c:pt>
                <c:pt idx="2600">
                  <c:v>522.34496733344895</c:v>
                </c:pt>
                <c:pt idx="2601">
                  <c:v>519.95352473319394</c:v>
                </c:pt>
                <c:pt idx="2602">
                  <c:v>517.57091121248004</c:v>
                </c:pt>
                <c:pt idx="2603">
                  <c:v>515.19711956706499</c:v>
                </c:pt>
                <c:pt idx="2604">
                  <c:v>512.83213630940804</c:v>
                </c:pt>
                <c:pt idx="2605">
                  <c:v>510.47594434746901</c:v>
                </c:pt>
                <c:pt idx="2606">
                  <c:v>508.12854033439601</c:v>
                </c:pt>
                <c:pt idx="2607">
                  <c:v>505.78990502038499</c:v>
                </c:pt>
                <c:pt idx="2608">
                  <c:v>503.46002856787601</c:v>
                </c:pt>
                <c:pt idx="2609">
                  <c:v>501.13889712530897</c:v>
                </c:pt>
                <c:pt idx="2610">
                  <c:v>498.826497313657</c:v>
                </c:pt>
                <c:pt idx="2611">
                  <c:v>496.52281781336899</c:v>
                </c:pt>
                <c:pt idx="2612">
                  <c:v>494.227844522569</c:v>
                </c:pt>
                <c:pt idx="2613">
                  <c:v>491.94156263810902</c:v>
                </c:pt>
                <c:pt idx="2614">
                  <c:v>489.66396033249401</c:v>
                </c:pt>
                <c:pt idx="2615">
                  <c:v>487.39502248723397</c:v>
                </c:pt>
                <c:pt idx="2616">
                  <c:v>485.13473463288199</c:v>
                </c:pt>
                <c:pt idx="2617">
                  <c:v>482.88308273809298</c:v>
                </c:pt>
                <c:pt idx="2618">
                  <c:v>480.64005307632101</c:v>
                </c:pt>
                <c:pt idx="2619">
                  <c:v>478.405628915352</c:v>
                </c:pt>
                <c:pt idx="2620">
                  <c:v>476.17979730835799</c:v>
                </c:pt>
                <c:pt idx="2621">
                  <c:v>473.96254250665402</c:v>
                </c:pt>
                <c:pt idx="2622">
                  <c:v>471.75384945667503</c:v>
                </c:pt>
                <c:pt idx="2623">
                  <c:v>469.55370244161901</c:v>
                </c:pt>
                <c:pt idx="2624">
                  <c:v>467.362085396613</c:v>
                </c:pt>
                <c:pt idx="2625">
                  <c:v>465.17898486538002</c:v>
                </c:pt>
                <c:pt idx="2626">
                  <c:v>463.00438217546201</c:v>
                </c:pt>
                <c:pt idx="2627">
                  <c:v>460.83826202765698</c:v>
                </c:pt>
                <c:pt idx="2628">
                  <c:v>458.680609929708</c:v>
                </c:pt>
                <c:pt idx="2629">
                  <c:v>456.531407816176</c:v>
                </c:pt>
                <c:pt idx="2630">
                  <c:v>454.39063952107</c:v>
                </c:pt>
                <c:pt idx="2631">
                  <c:v>452.25828877226502</c:v>
                </c:pt>
                <c:pt idx="2632">
                  <c:v>450.13433864430999</c:v>
                </c:pt>
                <c:pt idx="2633">
                  <c:v>448.01877217629101</c:v>
                </c:pt>
                <c:pt idx="2634">
                  <c:v>445.91157096537</c:v>
                </c:pt>
                <c:pt idx="2635">
                  <c:v>443.81272069987801</c:v>
                </c:pt>
                <c:pt idx="2636">
                  <c:v>441.72220103769598</c:v>
                </c:pt>
                <c:pt idx="2637">
                  <c:v>439.63999602780501</c:v>
                </c:pt>
                <c:pt idx="2638">
                  <c:v>437.56608807747398</c:v>
                </c:pt>
                <c:pt idx="2639">
                  <c:v>435.50045969871502</c:v>
                </c:pt>
                <c:pt idx="2640">
                  <c:v>433.44309178247403</c:v>
                </c:pt>
                <c:pt idx="2641">
                  <c:v>431.39396688719501</c:v>
                </c:pt>
                <c:pt idx="2642">
                  <c:v>429.35306746442899</c:v>
                </c:pt>
                <c:pt idx="2643">
                  <c:v>427.32037445369701</c:v>
                </c:pt>
                <c:pt idx="2644">
                  <c:v>425.29586968662102</c:v>
                </c:pt>
                <c:pt idx="2645">
                  <c:v>423.27953181227502</c:v>
                </c:pt>
                <c:pt idx="2646">
                  <c:v>421.27135195604399</c:v>
                </c:pt>
                <c:pt idx="2647">
                  <c:v>419.27130100123298</c:v>
                </c:pt>
                <c:pt idx="2648">
                  <c:v>417.27936290501799</c:v>
                </c:pt>
                <c:pt idx="2649">
                  <c:v>415.29551758982899</c:v>
                </c:pt>
                <c:pt idx="2650">
                  <c:v>413.31975439196901</c:v>
                </c:pt>
                <c:pt idx="2651">
                  <c:v>411.35204443142902</c:v>
                </c:pt>
                <c:pt idx="2652">
                  <c:v>409.39237155258797</c:v>
                </c:pt>
                <c:pt idx="2653">
                  <c:v>407.44071630432899</c:v>
                </c:pt>
                <c:pt idx="2654">
                  <c:v>405.49705786196301</c:v>
                </c:pt>
                <c:pt idx="2655">
                  <c:v>403.56138045972398</c:v>
                </c:pt>
                <c:pt idx="2656">
                  <c:v>401.63366003231499</c:v>
                </c:pt>
                <c:pt idx="2657">
                  <c:v>399.71388040753402</c:v>
                </c:pt>
                <c:pt idx="2658">
                  <c:v>397.80202474770402</c:v>
                </c:pt>
                <c:pt idx="2659">
                  <c:v>395.89806442313397</c:v>
                </c:pt>
                <c:pt idx="2660">
                  <c:v>394.00198258119599</c:v>
                </c:pt>
                <c:pt idx="2661">
                  <c:v>392.113761892463</c:v>
                </c:pt>
                <c:pt idx="2662">
                  <c:v>390.23338217247903</c:v>
                </c:pt>
                <c:pt idx="2663">
                  <c:v>388.36081852494601</c:v>
                </c:pt>
                <c:pt idx="2664">
                  <c:v>386.49605762946697</c:v>
                </c:pt>
                <c:pt idx="2665">
                  <c:v>384.63907326993501</c:v>
                </c:pt>
                <c:pt idx="2666">
                  <c:v>382.78984627718</c:v>
                </c:pt>
                <c:pt idx="2667">
                  <c:v>380.94835836090601</c:v>
                </c:pt>
                <c:pt idx="2668">
                  <c:v>379.114584015155</c:v>
                </c:pt>
                <c:pt idx="2669">
                  <c:v>377.28850794590198</c:v>
                </c:pt>
                <c:pt idx="2670">
                  <c:v>375.47010742859499</c:v>
                </c:pt>
                <c:pt idx="2671">
                  <c:v>373.659360381147</c:v>
                </c:pt>
                <c:pt idx="2672">
                  <c:v>371.85624658578598</c:v>
                </c:pt>
                <c:pt idx="2673">
                  <c:v>370.060746089205</c:v>
                </c:pt>
                <c:pt idx="2674">
                  <c:v>368.27283541360401</c:v>
                </c:pt>
                <c:pt idx="2675">
                  <c:v>366.492496727147</c:v>
                </c:pt>
                <c:pt idx="2676">
                  <c:v>364.719706454473</c:v>
                </c:pt>
                <c:pt idx="2677">
                  <c:v>362.95444430294299</c:v>
                </c:pt>
                <c:pt idx="2678">
                  <c:v>361.19668742564699</c:v>
                </c:pt>
                <c:pt idx="2679">
                  <c:v>359.44641848023502</c:v>
                </c:pt>
                <c:pt idx="2680">
                  <c:v>357.703611625966</c:v>
                </c:pt>
                <c:pt idx="2681">
                  <c:v>355.96824706418101</c:v>
                </c:pt>
                <c:pt idx="2682">
                  <c:v>354.24030366352298</c:v>
                </c:pt>
                <c:pt idx="2683">
                  <c:v>352.51976041619503</c:v>
                </c:pt>
                <c:pt idx="2684">
                  <c:v>350.80659407794002</c:v>
                </c:pt>
                <c:pt idx="2685">
                  <c:v>349.10078423823001</c:v>
                </c:pt>
                <c:pt idx="2686">
                  <c:v>347.40230740931099</c:v>
                </c:pt>
                <c:pt idx="2687">
                  <c:v>345.71114522422903</c:v>
                </c:pt>
                <c:pt idx="2688">
                  <c:v>344.027273888867</c:v>
                </c:pt>
                <c:pt idx="2689">
                  <c:v>342.35067080415701</c:v>
                </c:pt>
                <c:pt idx="2690">
                  <c:v>340.68131560278698</c:v>
                </c:pt>
                <c:pt idx="2691">
                  <c:v>339.01918676367598</c:v>
                </c:pt>
                <c:pt idx="2692">
                  <c:v>337.36426026889501</c:v>
                </c:pt>
                <c:pt idx="2693">
                  <c:v>335.71651516920701</c:v>
                </c:pt>
                <c:pt idx="2694">
                  <c:v>334.07593046910102</c:v>
                </c:pt>
                <c:pt idx="2695">
                  <c:v>332.44248385370798</c:v>
                </c:pt>
                <c:pt idx="2696">
                  <c:v>330.81615189560898</c:v>
                </c:pt>
                <c:pt idx="2697">
                  <c:v>329.19691487077199</c:v>
                </c:pt>
                <c:pt idx="2698">
                  <c:v>327.58474733614099</c:v>
                </c:pt>
                <c:pt idx="2699">
                  <c:v>325.97963096202102</c:v>
                </c:pt>
                <c:pt idx="2700">
                  <c:v>324.381540025199</c:v>
                </c:pt>
                <c:pt idx="2701">
                  <c:v>322.79045579169099</c:v>
                </c:pt>
                <c:pt idx="2702">
                  <c:v>321.206352982628</c:v>
                </c:pt>
                <c:pt idx="2703">
                  <c:v>319.62921134263303</c:v>
                </c:pt>
                <c:pt idx="2704">
                  <c:v>318.05900874183499</c:v>
                </c:pt>
                <c:pt idx="2705">
                  <c:v>316.49572086262998</c:v>
                </c:pt>
                <c:pt idx="2706">
                  <c:v>314.939327767821</c:v>
                </c:pt>
                <c:pt idx="2707">
                  <c:v>313.38980615875801</c:v>
                </c:pt>
                <c:pt idx="2708">
                  <c:v>311.84713340641298</c:v>
                </c:pt>
                <c:pt idx="2709">
                  <c:v>310.31128780913298</c:v>
                </c:pt>
                <c:pt idx="2710">
                  <c:v>308.78224734806201</c:v>
                </c:pt>
                <c:pt idx="2711">
                  <c:v>307.259988711039</c:v>
                </c:pt>
                <c:pt idx="2712">
                  <c:v>305.74448998866899</c:v>
                </c:pt>
                <c:pt idx="2713">
                  <c:v>304.23572889379199</c:v>
                </c:pt>
                <c:pt idx="2714">
                  <c:v>302.733682633819</c:v>
                </c:pt>
                <c:pt idx="2715">
                  <c:v>301.238329708072</c:v>
                </c:pt>
                <c:pt idx="2716">
                  <c:v>299.74964718643702</c:v>
                </c:pt>
                <c:pt idx="2717">
                  <c:v>298.26761260295302</c:v>
                </c:pt>
                <c:pt idx="2718">
                  <c:v>296.79220384292501</c:v>
                </c:pt>
                <c:pt idx="2719">
                  <c:v>295.32339853610898</c:v>
                </c:pt>
                <c:pt idx="2720">
                  <c:v>293.86117412090601</c:v>
                </c:pt>
                <c:pt idx="2721">
                  <c:v>292.40550793102</c:v>
                </c:pt>
                <c:pt idx="2722">
                  <c:v>290.95637827508</c:v>
                </c:pt>
                <c:pt idx="2723">
                  <c:v>289.513760144473</c:v>
                </c:pt>
                <c:pt idx="2724">
                  <c:v>288.07763547179297</c:v>
                </c:pt>
                <c:pt idx="2725">
                  <c:v>286.64798291118001</c:v>
                </c:pt>
                <c:pt idx="2726">
                  <c:v>285.22477385504101</c:v>
                </c:pt>
                <c:pt idx="2727">
                  <c:v>283.80798701380502</c:v>
                </c:pt>
                <c:pt idx="2728">
                  <c:v>282.39760431226898</c:v>
                </c:pt>
                <c:pt idx="2729">
                  <c:v>280.99359985233502</c:v>
                </c:pt>
                <c:pt idx="2730">
                  <c:v>279.59595333174298</c:v>
                </c:pt>
                <c:pt idx="2731">
                  <c:v>278.20464299313898</c:v>
                </c:pt>
                <c:pt idx="2732">
                  <c:v>276.81964339990202</c:v>
                </c:pt>
                <c:pt idx="2733">
                  <c:v>275.44093374971999</c:v>
                </c:pt>
                <c:pt idx="2734">
                  <c:v>274.06849490103099</c:v>
                </c:pt>
                <c:pt idx="2735">
                  <c:v>272.70229758729198</c:v>
                </c:pt>
                <c:pt idx="2736">
                  <c:v>271.34232620652199</c:v>
                </c:pt>
                <c:pt idx="2737">
                  <c:v>269.988554263933</c:v>
                </c:pt>
                <c:pt idx="2738">
                  <c:v>268.64096120785399</c:v>
                </c:pt>
                <c:pt idx="2739">
                  <c:v>267.29952429261402</c:v>
                </c:pt>
                <c:pt idx="2740">
                  <c:v>265.96422253902603</c:v>
                </c:pt>
                <c:pt idx="2741">
                  <c:v>264.63503233570702</c:v>
                </c:pt>
                <c:pt idx="2742">
                  <c:v>263.311931295058</c:v>
                </c:pt>
                <c:pt idx="2743">
                  <c:v>261.99489902844601</c:v>
                </c:pt>
                <c:pt idx="2744">
                  <c:v>260.68391089884398</c:v>
                </c:pt>
                <c:pt idx="2745">
                  <c:v>259.37894853195502</c:v>
                </c:pt>
                <c:pt idx="2746">
                  <c:v>258.07998476642598</c:v>
                </c:pt>
                <c:pt idx="2747">
                  <c:v>256.787002578922</c:v>
                </c:pt>
                <c:pt idx="2748">
                  <c:v>255.49997640185299</c:v>
                </c:pt>
                <c:pt idx="2749">
                  <c:v>254.21888409770301</c:v>
                </c:pt>
                <c:pt idx="2750">
                  <c:v>252.94370549076001</c:v>
                </c:pt>
                <c:pt idx="2751">
                  <c:v>251.67441936764601</c:v>
                </c:pt>
                <c:pt idx="2752">
                  <c:v>250.41100108108199</c:v>
                </c:pt>
                <c:pt idx="2753">
                  <c:v>249.153430769029</c:v>
                </c:pt>
                <c:pt idx="2754">
                  <c:v>247.9016837515</c:v>
                </c:pt>
                <c:pt idx="2755">
                  <c:v>246.65574165173999</c:v>
                </c:pt>
                <c:pt idx="2756">
                  <c:v>245.41558014608299</c:v>
                </c:pt>
                <c:pt idx="2757">
                  <c:v>244.181179625206</c:v>
                </c:pt>
                <c:pt idx="2758">
                  <c:v>242.95251542330999</c:v>
                </c:pt>
                <c:pt idx="2759">
                  <c:v>241.729567749735</c:v>
                </c:pt>
                <c:pt idx="2760">
                  <c:v>240.512315188054</c:v>
                </c:pt>
                <c:pt idx="2761">
                  <c:v>239.300733288933</c:v>
                </c:pt>
                <c:pt idx="2762">
                  <c:v>238.09480336239699</c:v>
                </c:pt>
                <c:pt idx="2763">
                  <c:v>236.89450289010199</c:v>
                </c:pt>
                <c:pt idx="2764">
                  <c:v>235.69981047073199</c:v>
                </c:pt>
                <c:pt idx="2765">
                  <c:v>234.51070318123601</c:v>
                </c:pt>
                <c:pt idx="2766">
                  <c:v>233.32716092444201</c:v>
                </c:pt>
                <c:pt idx="2767">
                  <c:v>232.149160608687</c:v>
                </c:pt>
                <c:pt idx="2768">
                  <c:v>230.97668251288701</c:v>
                </c:pt>
                <c:pt idx="2769">
                  <c:v>229.809704783526</c:v>
                </c:pt>
                <c:pt idx="2770">
                  <c:v>228.64820463179001</c:v>
                </c:pt>
                <c:pt idx="2771">
                  <c:v>227.49216296221499</c:v>
                </c:pt>
                <c:pt idx="2772">
                  <c:v>226.34155675358599</c:v>
                </c:pt>
                <c:pt idx="2773">
                  <c:v>225.19636475904801</c:v>
                </c:pt>
                <c:pt idx="2774">
                  <c:v>224.056566434546</c:v>
                </c:pt>
                <c:pt idx="2775">
                  <c:v>222.92214029411801</c:v>
                </c:pt>
                <c:pt idx="2776">
                  <c:v>221.793064893744</c:v>
                </c:pt>
                <c:pt idx="2777">
                  <c:v>220.66931892098199</c:v>
                </c:pt>
                <c:pt idx="2778">
                  <c:v>219.55088270962599</c:v>
                </c:pt>
                <c:pt idx="2779">
                  <c:v>218.43773329944</c:v>
                </c:pt>
                <c:pt idx="2780">
                  <c:v>217.329850431019</c:v>
                </c:pt>
                <c:pt idx="2781">
                  <c:v>216.22721372343</c:v>
                </c:pt>
                <c:pt idx="2782">
                  <c:v>215.129801023965</c:v>
                </c:pt>
                <c:pt idx="2783">
                  <c:v>214.037592492562</c:v>
                </c:pt>
                <c:pt idx="2784">
                  <c:v>212.950566987976</c:v>
                </c:pt>
                <c:pt idx="2785">
                  <c:v>211.86870363214601</c:v>
                </c:pt>
                <c:pt idx="2786">
                  <c:v>210.79198148684</c:v>
                </c:pt>
                <c:pt idx="2787">
                  <c:v>209.720379835573</c:v>
                </c:pt>
                <c:pt idx="2788">
                  <c:v>208.653877930596</c:v>
                </c:pt>
                <c:pt idx="2789">
                  <c:v>207.59245578170299</c:v>
                </c:pt>
                <c:pt idx="2790">
                  <c:v>206.536091996295</c:v>
                </c:pt>
                <c:pt idx="2791">
                  <c:v>205.48476659740501</c:v>
                </c:pt>
                <c:pt idx="2792">
                  <c:v>204.43845850355501</c:v>
                </c:pt>
                <c:pt idx="2793">
                  <c:v>203.39714774642599</c:v>
                </c:pt>
                <c:pt idx="2794">
                  <c:v>202.36081401323901</c:v>
                </c:pt>
                <c:pt idx="2795">
                  <c:v>201.32943627908901</c:v>
                </c:pt>
                <c:pt idx="2796">
                  <c:v>200.30299482753699</c:v>
                </c:pt>
                <c:pt idx="2797">
                  <c:v>199.28146921554099</c:v>
                </c:pt>
                <c:pt idx="2798">
                  <c:v>198.26483914147201</c:v>
                </c:pt>
                <c:pt idx="2799">
                  <c:v>197.253084484243</c:v>
                </c:pt>
                <c:pt idx="2800">
                  <c:v>196.24618568617399</c:v>
                </c:pt>
                <c:pt idx="2801">
                  <c:v>195.24412215530401</c:v>
                </c:pt>
                <c:pt idx="2802">
                  <c:v>194.24687100637999</c:v>
                </c:pt>
                <c:pt idx="2803">
                  <c:v>193.25441984585399</c:v>
                </c:pt>
                <c:pt idx="2804">
                  <c:v>192.26673948000899</c:v>
                </c:pt>
                <c:pt idx="2805">
                  <c:v>191.28381808807299</c:v>
                </c:pt>
                <c:pt idx="2806">
                  <c:v>190.30562946468001</c:v>
                </c:pt>
                <c:pt idx="2807">
                  <c:v>189.33215691192399</c:v>
                </c:pt>
                <c:pt idx="2808">
                  <c:v>188.363382356903</c:v>
                </c:pt>
                <c:pt idx="2809">
                  <c:v>187.39928240890501</c:v>
                </c:pt>
                <c:pt idx="2810">
                  <c:v>186.439839335675</c:v>
                </c:pt>
                <c:pt idx="2811">
                  <c:v>185.485034053238</c:v>
                </c:pt>
                <c:pt idx="2812">
                  <c:v>184.53484484993399</c:v>
                </c:pt>
                <c:pt idx="2813">
                  <c:v>183.58925698208299</c:v>
                </c:pt>
                <c:pt idx="2814">
                  <c:v>182.64824383533201</c:v>
                </c:pt>
                <c:pt idx="2815">
                  <c:v>181.711793249088</c:v>
                </c:pt>
                <c:pt idx="2816">
                  <c:v>180.779881064633</c:v>
                </c:pt>
                <c:pt idx="2817">
                  <c:v>179.852490332451</c:v>
                </c:pt>
                <c:pt idx="2818">
                  <c:v>178.92960015941199</c:v>
                </c:pt>
                <c:pt idx="2819">
                  <c:v>178.01119390106101</c:v>
                </c:pt>
                <c:pt idx="2820">
                  <c:v>177.09724918528499</c:v>
                </c:pt>
                <c:pt idx="2821">
                  <c:v>176.187749142771</c:v>
                </c:pt>
                <c:pt idx="2822">
                  <c:v>175.282674442158</c:v>
                </c:pt>
                <c:pt idx="2823">
                  <c:v>174.382005846532</c:v>
                </c:pt>
                <c:pt idx="2824">
                  <c:v>173.48572486518</c:v>
                </c:pt>
                <c:pt idx="2825">
                  <c:v>172.593812896586</c:v>
                </c:pt>
                <c:pt idx="2826">
                  <c:v>171.70625055400399</c:v>
                </c:pt>
                <c:pt idx="2827">
                  <c:v>170.823018451167</c:v>
                </c:pt>
                <c:pt idx="2828">
                  <c:v>169.94409786057599</c:v>
                </c:pt>
                <c:pt idx="2829">
                  <c:v>169.069472470721</c:v>
                </c:pt>
                <c:pt idx="2830">
                  <c:v>168.19912158802401</c:v>
                </c:pt>
                <c:pt idx="2831">
                  <c:v>167.33302716018699</c:v>
                </c:pt>
                <c:pt idx="2832">
                  <c:v>166.471170708686</c:v>
                </c:pt>
                <c:pt idx="2833">
                  <c:v>165.61353403248401</c:v>
                </c:pt>
                <c:pt idx="2834">
                  <c:v>164.76009877391101</c:v>
                </c:pt>
                <c:pt idx="2835">
                  <c:v>163.910846087843</c:v>
                </c:pt>
                <c:pt idx="2836">
                  <c:v>163.065759255275</c:v>
                </c:pt>
                <c:pt idx="2837">
                  <c:v>162.224818435803</c:v>
                </c:pt>
                <c:pt idx="2838">
                  <c:v>161.38800535501099</c:v>
                </c:pt>
                <c:pt idx="2839">
                  <c:v>160.55530367411899</c:v>
                </c:pt>
                <c:pt idx="2840">
                  <c:v>159.726694307195</c:v>
                </c:pt>
                <c:pt idx="2841">
                  <c:v>158.90215888205501</c:v>
                </c:pt>
                <c:pt idx="2842">
                  <c:v>158.08168023965101</c:v>
                </c:pt>
                <c:pt idx="2843">
                  <c:v>157.265239852886</c:v>
                </c:pt>
                <c:pt idx="2844">
                  <c:v>156.45282009648901</c:v>
                </c:pt>
                <c:pt idx="2845">
                  <c:v>155.644404004992</c:v>
                </c:pt>
                <c:pt idx="2846">
                  <c:v>154.839973738536</c:v>
                </c:pt>
                <c:pt idx="2847">
                  <c:v>154.03951066835501</c:v>
                </c:pt>
                <c:pt idx="2848">
                  <c:v>153.242997986576</c:v>
                </c:pt>
                <c:pt idx="2849">
                  <c:v>152.450417966489</c:v>
                </c:pt>
                <c:pt idx="2850">
                  <c:v>151.661752696788</c:v>
                </c:pt>
                <c:pt idx="2851">
                  <c:v>150.87698582893799</c:v>
                </c:pt>
                <c:pt idx="2852">
                  <c:v>150.096099620866</c:v>
                </c:pt>
                <c:pt idx="2853">
                  <c:v>149.31907626759201</c:v>
                </c:pt>
                <c:pt idx="2854">
                  <c:v>148.54589900026701</c:v>
                </c:pt>
                <c:pt idx="2855">
                  <c:v>147.77655051995001</c:v>
                </c:pt>
                <c:pt idx="2856">
                  <c:v>147.01101365203601</c:v>
                </c:pt>
                <c:pt idx="2857">
                  <c:v>146.24927143403499</c:v>
                </c:pt>
                <c:pt idx="2858">
                  <c:v>145.49130675750101</c:v>
                </c:pt>
                <c:pt idx="2859">
                  <c:v>144.73710295268501</c:v>
                </c:pt>
                <c:pt idx="2860">
                  <c:v>143.986642619782</c:v>
                </c:pt>
                <c:pt idx="2861">
                  <c:v>143.23990950333399</c:v>
                </c:pt>
                <c:pt idx="2862">
                  <c:v>142.496886542163</c:v>
                </c:pt>
                <c:pt idx="2863">
                  <c:v>141.75755692278099</c:v>
                </c:pt>
                <c:pt idx="2864">
                  <c:v>141.02190422797301</c:v>
                </c:pt>
                <c:pt idx="2865">
                  <c:v>140.28991152559601</c:v>
                </c:pt>
                <c:pt idx="2866">
                  <c:v>139.56156266659099</c:v>
                </c:pt>
                <c:pt idx="2867">
                  <c:v>138.83684075047699</c:v>
                </c:pt>
                <c:pt idx="2868">
                  <c:v>138.115729724517</c:v>
                </c:pt>
                <c:pt idx="2869">
                  <c:v>137.398212662323</c:v>
                </c:pt>
                <c:pt idx="2870">
                  <c:v>136.684273899462</c:v>
                </c:pt>
                <c:pt idx="2871">
                  <c:v>135.97389681616099</c:v>
                </c:pt>
                <c:pt idx="2872">
                  <c:v>135.267065336017</c:v>
                </c:pt>
                <c:pt idx="2873">
                  <c:v>134.56376304628401</c:v>
                </c:pt>
                <c:pt idx="2874">
                  <c:v>133.86397428279699</c:v>
                </c:pt>
                <c:pt idx="2875">
                  <c:v>133.16768256177201</c:v>
                </c:pt>
                <c:pt idx="2876">
                  <c:v>132.47487241518601</c:v>
                </c:pt>
                <c:pt idx="2877">
                  <c:v>131.785527905815</c:v>
                </c:pt>
                <c:pt idx="2878">
                  <c:v>131.099631224517</c:v>
                </c:pt>
                <c:pt idx="2879">
                  <c:v>130.41717055894901</c:v>
                </c:pt>
                <c:pt idx="2880">
                  <c:v>129.738126410007</c:v>
                </c:pt>
                <c:pt idx="2881">
                  <c:v>129.06248470625999</c:v>
                </c:pt>
                <c:pt idx="2882">
                  <c:v>128.39022873232</c:v>
                </c:pt>
                <c:pt idx="2883">
                  <c:v>127.721345628965</c:v>
                </c:pt>
                <c:pt idx="2884">
                  <c:v>127.05581727993</c:v>
                </c:pt>
                <c:pt idx="2885">
                  <c:v>126.393628597681</c:v>
                </c:pt>
                <c:pt idx="2886">
                  <c:v>125.734764182281</c:v>
                </c:pt>
                <c:pt idx="2887">
                  <c:v>125.079210473868</c:v>
                </c:pt>
                <c:pt idx="2888">
                  <c:v>124.42694968711599</c:v>
                </c:pt>
                <c:pt idx="2889">
                  <c:v>123.777967020863</c:v>
                </c:pt>
                <c:pt idx="2890">
                  <c:v>123.132249202981</c:v>
                </c:pt>
                <c:pt idx="2891">
                  <c:v>122.48977908518199</c:v>
                </c:pt>
                <c:pt idx="2892">
                  <c:v>121.85054354291201</c:v>
                </c:pt>
                <c:pt idx="2893">
                  <c:v>121.21452411473901</c:v>
                </c:pt>
                <c:pt idx="2894">
                  <c:v>120.58170975076401</c:v>
                </c:pt>
                <c:pt idx="2895">
                  <c:v>119.952083836204</c:v>
                </c:pt>
                <c:pt idx="2896">
                  <c:v>119.32563028609501</c:v>
                </c:pt>
                <c:pt idx="2897">
                  <c:v>118.70233735714601</c:v>
                </c:pt>
                <c:pt idx="2898">
                  <c:v>118.082187478055</c:v>
                </c:pt>
                <c:pt idx="2899">
                  <c:v>117.465167174209</c:v>
                </c:pt>
                <c:pt idx="2900">
                  <c:v>116.85126172535099</c:v>
                </c:pt>
                <c:pt idx="2901">
                  <c:v>116.240455821092</c:v>
                </c:pt>
                <c:pt idx="2902">
                  <c:v>115.63273603086201</c:v>
                </c:pt>
                <c:pt idx="2903">
                  <c:v>115.02808816889601</c:v>
                </c:pt>
                <c:pt idx="2904">
                  <c:v>114.42649696761001</c:v>
                </c:pt>
                <c:pt idx="2905">
                  <c:v>113.82794756851899</c:v>
                </c:pt>
                <c:pt idx="2906">
                  <c:v>113.232427571611</c:v>
                </c:pt>
                <c:pt idx="2907">
                  <c:v>112.639920630856</c:v>
                </c:pt>
                <c:pt idx="2908">
                  <c:v>112.050413759918</c:v>
                </c:pt>
                <c:pt idx="2909">
                  <c:v>111.463892719944</c:v>
                </c:pt>
                <c:pt idx="2910">
                  <c:v>110.880343380463</c:v>
                </c:pt>
                <c:pt idx="2911">
                  <c:v>110.29975143640701</c:v>
                </c:pt>
                <c:pt idx="2912">
                  <c:v>109.722103545422</c:v>
                </c:pt>
                <c:pt idx="2913">
                  <c:v>109.147384987007</c:v>
                </c:pt>
                <c:pt idx="2914">
                  <c:v>108.5755828378</c:v>
                </c:pt>
                <c:pt idx="2915">
                  <c:v>108.006682448894</c:v>
                </c:pt>
                <c:pt idx="2916">
                  <c:v>107.440670503082</c:v>
                </c:pt>
                <c:pt idx="2917">
                  <c:v>106.877532948428</c:v>
                </c:pt>
                <c:pt idx="2918">
                  <c:v>106.317257181209</c:v>
                </c:pt>
                <c:pt idx="2919">
                  <c:v>105.759828515873</c:v>
                </c:pt>
                <c:pt idx="2920">
                  <c:v>105.205234009264</c:v>
                </c:pt>
                <c:pt idx="2921">
                  <c:v>104.653459627318</c:v>
                </c:pt>
                <c:pt idx="2922">
                  <c:v>104.104492741177</c:v>
                </c:pt>
                <c:pt idx="2923">
                  <c:v>103.558319540958</c:v>
                </c:pt>
                <c:pt idx="2924">
                  <c:v>103.014926523854</c:v>
                </c:pt>
                <c:pt idx="2925">
                  <c:v>102.474300850723</c:v>
                </c:pt>
                <c:pt idx="2926">
                  <c:v>101.93642897962</c:v>
                </c:pt>
                <c:pt idx="2927">
                  <c:v>101.401298381814</c:v>
                </c:pt>
                <c:pt idx="2928">
                  <c:v>100.868895065722</c:v>
                </c:pt>
                <c:pt idx="2929">
                  <c:v>100.33920682823</c:v>
                </c:pt>
                <c:pt idx="2930">
                  <c:v>99.8122201099183</c:v>
                </c:pt>
                <c:pt idx="2931">
                  <c:v>99.287922001802897</c:v>
                </c:pt>
                <c:pt idx="2932">
                  <c:v>98.766300194473303</c:v>
                </c:pt>
                <c:pt idx="2933">
                  <c:v>98.247341316544507</c:v>
                </c:pt>
                <c:pt idx="2934">
                  <c:v>97.731032436303593</c:v>
                </c:pt>
                <c:pt idx="2935">
                  <c:v>97.217361679284593</c:v>
                </c:pt>
                <c:pt idx="2936">
                  <c:v>96.706315509435001</c:v>
                </c:pt>
                <c:pt idx="2937">
                  <c:v>96.1978816418099</c:v>
                </c:pt>
                <c:pt idx="2938">
                  <c:v>95.692047581607099</c:v>
                </c:pt>
                <c:pt idx="2939">
                  <c:v>95.1888005067336</c:v>
                </c:pt>
                <c:pt idx="2940">
                  <c:v>94.688128459953504</c:v>
                </c:pt>
                <c:pt idx="2941">
                  <c:v>94.190018614056498</c:v>
                </c:pt>
                <c:pt idx="2942">
                  <c:v>93.694458733856493</c:v>
                </c:pt>
                <c:pt idx="2943">
                  <c:v>93.201436533219507</c:v>
                </c:pt>
                <c:pt idx="2944">
                  <c:v>92.7109398285846</c:v>
                </c:pt>
                <c:pt idx="2945">
                  <c:v>92.222956459693407</c:v>
                </c:pt>
                <c:pt idx="2946">
                  <c:v>91.7374740301005</c:v>
                </c:pt>
                <c:pt idx="2947">
                  <c:v>91.254480507662095</c:v>
                </c:pt>
                <c:pt idx="2948">
                  <c:v>90.773963948222004</c:v>
                </c:pt>
                <c:pt idx="2949">
                  <c:v>90.295912281101096</c:v>
                </c:pt>
                <c:pt idx="2950">
                  <c:v>89.820313506528393</c:v>
                </c:pt>
                <c:pt idx="2951">
                  <c:v>89.347155865566194</c:v>
                </c:pt>
                <c:pt idx="2952">
                  <c:v>88.876427483664997</c:v>
                </c:pt>
                <c:pt idx="2953">
                  <c:v>88.408116416968298</c:v>
                </c:pt>
                <c:pt idx="2954">
                  <c:v>87.942211636442806</c:v>
                </c:pt>
                <c:pt idx="2955">
                  <c:v>87.478699760124002</c:v>
                </c:pt>
                <c:pt idx="2956">
                  <c:v>87.017571022976099</c:v>
                </c:pt>
                <c:pt idx="2957">
                  <c:v>86.558812567134794</c:v>
                </c:pt>
                <c:pt idx="2958">
                  <c:v>86.102413627199894</c:v>
                </c:pt>
                <c:pt idx="2959">
                  <c:v>85.648361601952999</c:v>
                </c:pt>
                <c:pt idx="2960">
                  <c:v>85.196646487732394</c:v>
                </c:pt>
                <c:pt idx="2961">
                  <c:v>84.747255903726895</c:v>
                </c:pt>
                <c:pt idx="2962">
                  <c:v>84.300179351332204</c:v>
                </c:pt>
                <c:pt idx="2963">
                  <c:v>83.855403686808799</c:v>
                </c:pt>
                <c:pt idx="2964">
                  <c:v>83.412920485639503</c:v>
                </c:pt>
                <c:pt idx="2965">
                  <c:v>82.972716040209306</c:v>
                </c:pt>
                <c:pt idx="2966">
                  <c:v>82.534779729969401</c:v>
                </c:pt>
                <c:pt idx="2967">
                  <c:v>82.099101869053399</c:v>
                </c:pt>
                <c:pt idx="2968">
                  <c:v>81.665670045693304</c:v>
                </c:pt>
                <c:pt idx="2969">
                  <c:v>81.2344735847701</c:v>
                </c:pt>
                <c:pt idx="2970">
                  <c:v>80.805501806040994</c:v>
                </c:pt>
                <c:pt idx="2971">
                  <c:v>80.378742621841795</c:v>
                </c:pt>
                <c:pt idx="2972">
                  <c:v>79.954186414094494</c:v>
                </c:pt>
                <c:pt idx="2973">
                  <c:v>79.531822734108999</c:v>
                </c:pt>
                <c:pt idx="2974">
                  <c:v>79.111639197986193</c:v>
                </c:pt>
                <c:pt idx="2975">
                  <c:v>78.693625864892994</c:v>
                </c:pt>
                <c:pt idx="2976">
                  <c:v>78.2777729826485</c:v>
                </c:pt>
                <c:pt idx="2977">
                  <c:v>77.864068469121705</c:v>
                </c:pt>
                <c:pt idx="2978">
                  <c:v>77.452501974907406</c:v>
                </c:pt>
                <c:pt idx="2979">
                  <c:v>77.043064259522595</c:v>
                </c:pt>
                <c:pt idx="2980">
                  <c:v>76.635742911737395</c:v>
                </c:pt>
                <c:pt idx="2981">
                  <c:v>76.230529241801506</c:v>
                </c:pt>
                <c:pt idx="2982">
                  <c:v>75.8274115311483</c:v>
                </c:pt>
                <c:pt idx="2983">
                  <c:v>75.426380352695404</c:v>
                </c:pt>
                <c:pt idx="2984">
                  <c:v>75.027424673100498</c:v>
                </c:pt>
                <c:pt idx="2985">
                  <c:v>74.630535049437995</c:v>
                </c:pt>
                <c:pt idx="2986">
                  <c:v>74.235700100175706</c:v>
                </c:pt>
                <c:pt idx="2987">
                  <c:v>73.842910561334605</c:v>
                </c:pt>
                <c:pt idx="2988">
                  <c:v>73.452156383816302</c:v>
                </c:pt>
                <c:pt idx="2989">
                  <c:v>73.063426691681698</c:v>
                </c:pt>
                <c:pt idx="2990">
                  <c:v>72.676712424252301</c:v>
                </c:pt>
                <c:pt idx="2991">
                  <c:v>72.292002479369899</c:v>
                </c:pt>
                <c:pt idx="2992">
                  <c:v>71.909288050629499</c:v>
                </c:pt>
                <c:pt idx="2993">
                  <c:v>71.528558550429594</c:v>
                </c:pt>
                <c:pt idx="2994">
                  <c:v>71.149804109212894</c:v>
                </c:pt>
                <c:pt idx="2995">
                  <c:v>70.773015000320896</c:v>
                </c:pt>
                <c:pt idx="2996">
                  <c:v>70.398181896924996</c:v>
                </c:pt>
                <c:pt idx="2997">
                  <c:v>70.025294351874095</c:v>
                </c:pt>
                <c:pt idx="2998">
                  <c:v>69.654343268538398</c:v>
                </c:pt>
                <c:pt idx="2999">
                  <c:v>69.285318695296198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4799-A119-D5B949FA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203824"/>
        <c:axId val="291858640"/>
      </c:scatterChart>
      <c:valAx>
        <c:axId val="39920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1858640"/>
        <c:crosses val="autoZero"/>
        <c:crossBetween val="midCat"/>
      </c:valAx>
      <c:valAx>
        <c:axId val="29185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920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Calculs_modèle!$G$2:$G$3001</c:f>
              <c:numCache>
                <c:formatCode>General</c:formatCode>
                <c:ptCount val="3000"/>
                <c:pt idx="0">
                  <c:v>52.194699999999997</c:v>
                </c:pt>
                <c:pt idx="1">
                  <c:v>52.194699999999997</c:v>
                </c:pt>
                <c:pt idx="2">
                  <c:v>52.194699999999997</c:v>
                </c:pt>
                <c:pt idx="3">
                  <c:v>52.194699999999997</c:v>
                </c:pt>
                <c:pt idx="4">
                  <c:v>52.194699999999997</c:v>
                </c:pt>
                <c:pt idx="5">
                  <c:v>52.194699999999997</c:v>
                </c:pt>
                <c:pt idx="6">
                  <c:v>52.194699999999997</c:v>
                </c:pt>
                <c:pt idx="7">
                  <c:v>52.194699999999997</c:v>
                </c:pt>
                <c:pt idx="8">
                  <c:v>52.194699999999997</c:v>
                </c:pt>
                <c:pt idx="9">
                  <c:v>52.194699999999997</c:v>
                </c:pt>
                <c:pt idx="10">
                  <c:v>52.194699999999997</c:v>
                </c:pt>
                <c:pt idx="11">
                  <c:v>52.194699999999997</c:v>
                </c:pt>
                <c:pt idx="12">
                  <c:v>52.194699999999997</c:v>
                </c:pt>
                <c:pt idx="13">
                  <c:v>52.194699999999997</c:v>
                </c:pt>
                <c:pt idx="14">
                  <c:v>52.194699999999997</c:v>
                </c:pt>
                <c:pt idx="15">
                  <c:v>52.194699999999997</c:v>
                </c:pt>
                <c:pt idx="16">
                  <c:v>52.194699999999997</c:v>
                </c:pt>
                <c:pt idx="17">
                  <c:v>52.194699999999997</c:v>
                </c:pt>
                <c:pt idx="18">
                  <c:v>52.194699999999997</c:v>
                </c:pt>
                <c:pt idx="19">
                  <c:v>52.194699999999997</c:v>
                </c:pt>
                <c:pt idx="20">
                  <c:v>52.194699999999997</c:v>
                </c:pt>
                <c:pt idx="21">
                  <c:v>52.194699999999997</c:v>
                </c:pt>
                <c:pt idx="22">
                  <c:v>52.194699999999997</c:v>
                </c:pt>
                <c:pt idx="23">
                  <c:v>52.194699999999997</c:v>
                </c:pt>
                <c:pt idx="24">
                  <c:v>52.194699999999997</c:v>
                </c:pt>
                <c:pt idx="25">
                  <c:v>52.194699999999997</c:v>
                </c:pt>
                <c:pt idx="26">
                  <c:v>52.194699999999997</c:v>
                </c:pt>
                <c:pt idx="27">
                  <c:v>52.194699999999997</c:v>
                </c:pt>
                <c:pt idx="28">
                  <c:v>52.194699999999997</c:v>
                </c:pt>
                <c:pt idx="29">
                  <c:v>52.194699999999997</c:v>
                </c:pt>
                <c:pt idx="30">
                  <c:v>52.194699999999997</c:v>
                </c:pt>
                <c:pt idx="31">
                  <c:v>52.194699999999997</c:v>
                </c:pt>
                <c:pt idx="32">
                  <c:v>52.194699999999997</c:v>
                </c:pt>
                <c:pt idx="33">
                  <c:v>52.194699999999997</c:v>
                </c:pt>
                <c:pt idx="34">
                  <c:v>52.194699999999997</c:v>
                </c:pt>
                <c:pt idx="35">
                  <c:v>52.194699999999997</c:v>
                </c:pt>
                <c:pt idx="36">
                  <c:v>52.194699999999997</c:v>
                </c:pt>
                <c:pt idx="37">
                  <c:v>52.194699999999997</c:v>
                </c:pt>
                <c:pt idx="38">
                  <c:v>52.194699999999997</c:v>
                </c:pt>
                <c:pt idx="39">
                  <c:v>52.194699999999997</c:v>
                </c:pt>
                <c:pt idx="40">
                  <c:v>52.194699999999997</c:v>
                </c:pt>
                <c:pt idx="41">
                  <c:v>52.194699999999997</c:v>
                </c:pt>
                <c:pt idx="42">
                  <c:v>52.194699999999997</c:v>
                </c:pt>
                <c:pt idx="43">
                  <c:v>52.194699999999997</c:v>
                </c:pt>
                <c:pt idx="44">
                  <c:v>52.194699999999997</c:v>
                </c:pt>
                <c:pt idx="45">
                  <c:v>52.194699999999997</c:v>
                </c:pt>
                <c:pt idx="46">
                  <c:v>52.194699999999997</c:v>
                </c:pt>
                <c:pt idx="47">
                  <c:v>52.194699999999997</c:v>
                </c:pt>
                <c:pt idx="48">
                  <c:v>52.194699999999997</c:v>
                </c:pt>
                <c:pt idx="49">
                  <c:v>52.194699999999997</c:v>
                </c:pt>
                <c:pt idx="50">
                  <c:v>52.194699999999997</c:v>
                </c:pt>
                <c:pt idx="51">
                  <c:v>52.194699999999997</c:v>
                </c:pt>
                <c:pt idx="52">
                  <c:v>52.194699999999997</c:v>
                </c:pt>
                <c:pt idx="53">
                  <c:v>52.194699999999997</c:v>
                </c:pt>
                <c:pt idx="54">
                  <c:v>52.194699999999997</c:v>
                </c:pt>
                <c:pt idx="55">
                  <c:v>52.194699999999997</c:v>
                </c:pt>
                <c:pt idx="56">
                  <c:v>52.194699999999997</c:v>
                </c:pt>
                <c:pt idx="57">
                  <c:v>52.194699999999997</c:v>
                </c:pt>
                <c:pt idx="58">
                  <c:v>52.194699999999997</c:v>
                </c:pt>
                <c:pt idx="59">
                  <c:v>52.194699999999997</c:v>
                </c:pt>
                <c:pt idx="60">
                  <c:v>52.194699999999997</c:v>
                </c:pt>
                <c:pt idx="61">
                  <c:v>52.194699999999997</c:v>
                </c:pt>
                <c:pt idx="62">
                  <c:v>52.194699999999997</c:v>
                </c:pt>
                <c:pt idx="63">
                  <c:v>52.194699999999997</c:v>
                </c:pt>
                <c:pt idx="64">
                  <c:v>52.194699999999997</c:v>
                </c:pt>
                <c:pt idx="65">
                  <c:v>52.194699999999997</c:v>
                </c:pt>
                <c:pt idx="66">
                  <c:v>52.194699999999997</c:v>
                </c:pt>
                <c:pt idx="67">
                  <c:v>52.194699999999997</c:v>
                </c:pt>
                <c:pt idx="68">
                  <c:v>52.194699999999997</c:v>
                </c:pt>
                <c:pt idx="69">
                  <c:v>52.194699999999997</c:v>
                </c:pt>
                <c:pt idx="70">
                  <c:v>52.194699999999997</c:v>
                </c:pt>
                <c:pt idx="71">
                  <c:v>52.194699999999997</c:v>
                </c:pt>
                <c:pt idx="72">
                  <c:v>52.194699999999997</c:v>
                </c:pt>
                <c:pt idx="73">
                  <c:v>52.194699999999997</c:v>
                </c:pt>
                <c:pt idx="74">
                  <c:v>52.194699999999997</c:v>
                </c:pt>
                <c:pt idx="75">
                  <c:v>52.194699999999997</c:v>
                </c:pt>
                <c:pt idx="76">
                  <c:v>52.194699999999997</c:v>
                </c:pt>
                <c:pt idx="77">
                  <c:v>52.194699999999997</c:v>
                </c:pt>
                <c:pt idx="78">
                  <c:v>52.194699999999997</c:v>
                </c:pt>
                <c:pt idx="79">
                  <c:v>52.194699999999997</c:v>
                </c:pt>
                <c:pt idx="80">
                  <c:v>52.194699999999997</c:v>
                </c:pt>
                <c:pt idx="81">
                  <c:v>52.194699999999997</c:v>
                </c:pt>
                <c:pt idx="82">
                  <c:v>52.194699999999997</c:v>
                </c:pt>
                <c:pt idx="83">
                  <c:v>52.194699999999997</c:v>
                </c:pt>
                <c:pt idx="84">
                  <c:v>52.194699999999997</c:v>
                </c:pt>
                <c:pt idx="85">
                  <c:v>52.194699999999997</c:v>
                </c:pt>
                <c:pt idx="86">
                  <c:v>52.194699999999997</c:v>
                </c:pt>
                <c:pt idx="87">
                  <c:v>52.194699999999997</c:v>
                </c:pt>
                <c:pt idx="88">
                  <c:v>52.194699999999997</c:v>
                </c:pt>
                <c:pt idx="89">
                  <c:v>52.194699999999997</c:v>
                </c:pt>
                <c:pt idx="90">
                  <c:v>52.194699999999997</c:v>
                </c:pt>
                <c:pt idx="91">
                  <c:v>52.194699999999997</c:v>
                </c:pt>
                <c:pt idx="92">
                  <c:v>52.194699999999997</c:v>
                </c:pt>
                <c:pt idx="93">
                  <c:v>52.194699999999997</c:v>
                </c:pt>
                <c:pt idx="94">
                  <c:v>52.194699999999997</c:v>
                </c:pt>
                <c:pt idx="95">
                  <c:v>52.194699999999997</c:v>
                </c:pt>
                <c:pt idx="96">
                  <c:v>52.194699999999997</c:v>
                </c:pt>
                <c:pt idx="97">
                  <c:v>52.194699999999997</c:v>
                </c:pt>
                <c:pt idx="98">
                  <c:v>52.194699999999997</c:v>
                </c:pt>
                <c:pt idx="99">
                  <c:v>52.194699999999997</c:v>
                </c:pt>
                <c:pt idx="100">
                  <c:v>52.194699999999997</c:v>
                </c:pt>
                <c:pt idx="101">
                  <c:v>52.194699999999997</c:v>
                </c:pt>
                <c:pt idx="102">
                  <c:v>52.194699999999997</c:v>
                </c:pt>
                <c:pt idx="103">
                  <c:v>52.194699999999997</c:v>
                </c:pt>
                <c:pt idx="104">
                  <c:v>52.194699999999997</c:v>
                </c:pt>
                <c:pt idx="105">
                  <c:v>52.194699999999997</c:v>
                </c:pt>
                <c:pt idx="106">
                  <c:v>52.194699999999997</c:v>
                </c:pt>
                <c:pt idx="107">
                  <c:v>52.194699999999997</c:v>
                </c:pt>
                <c:pt idx="108">
                  <c:v>52.194699999999997</c:v>
                </c:pt>
                <c:pt idx="109">
                  <c:v>52.194699999999997</c:v>
                </c:pt>
                <c:pt idx="110">
                  <c:v>52.194699999999997</c:v>
                </c:pt>
                <c:pt idx="111">
                  <c:v>52.194699999999997</c:v>
                </c:pt>
                <c:pt idx="112">
                  <c:v>52.194699999999997</c:v>
                </c:pt>
                <c:pt idx="113">
                  <c:v>52.194699999999997</c:v>
                </c:pt>
                <c:pt idx="114">
                  <c:v>52.194699999999997</c:v>
                </c:pt>
                <c:pt idx="115">
                  <c:v>52.194699999999997</c:v>
                </c:pt>
                <c:pt idx="116">
                  <c:v>52.194699999999997</c:v>
                </c:pt>
                <c:pt idx="117">
                  <c:v>52.194699999999997</c:v>
                </c:pt>
                <c:pt idx="118">
                  <c:v>52.194699999999997</c:v>
                </c:pt>
                <c:pt idx="119">
                  <c:v>52.194699999999997</c:v>
                </c:pt>
                <c:pt idx="120">
                  <c:v>52.194699999999997</c:v>
                </c:pt>
                <c:pt idx="121">
                  <c:v>52.194699999999997</c:v>
                </c:pt>
                <c:pt idx="122">
                  <c:v>52.194699999999997</c:v>
                </c:pt>
                <c:pt idx="123">
                  <c:v>52.194699999999997</c:v>
                </c:pt>
                <c:pt idx="124">
                  <c:v>52.194699999999997</c:v>
                </c:pt>
                <c:pt idx="125">
                  <c:v>52.194699999999997</c:v>
                </c:pt>
                <c:pt idx="126">
                  <c:v>52.194699999999997</c:v>
                </c:pt>
                <c:pt idx="127">
                  <c:v>52.194699999999997</c:v>
                </c:pt>
                <c:pt idx="128">
                  <c:v>52.194699999999997</c:v>
                </c:pt>
                <c:pt idx="129">
                  <c:v>52.194699999999997</c:v>
                </c:pt>
                <c:pt idx="130">
                  <c:v>52.194699999999997</c:v>
                </c:pt>
                <c:pt idx="131">
                  <c:v>52.194699999999997</c:v>
                </c:pt>
                <c:pt idx="132">
                  <c:v>52.194699999999997</c:v>
                </c:pt>
                <c:pt idx="133">
                  <c:v>52.194699999999997</c:v>
                </c:pt>
                <c:pt idx="134">
                  <c:v>52.194699999999997</c:v>
                </c:pt>
                <c:pt idx="135">
                  <c:v>52.194699999999997</c:v>
                </c:pt>
                <c:pt idx="136">
                  <c:v>52.194699999999997</c:v>
                </c:pt>
                <c:pt idx="137">
                  <c:v>52.194699999999997</c:v>
                </c:pt>
                <c:pt idx="138">
                  <c:v>52.194699999999997</c:v>
                </c:pt>
                <c:pt idx="139">
                  <c:v>52.194699999999997</c:v>
                </c:pt>
                <c:pt idx="140">
                  <c:v>52.194699999999997</c:v>
                </c:pt>
                <c:pt idx="141">
                  <c:v>52.194699999999997</c:v>
                </c:pt>
                <c:pt idx="142">
                  <c:v>52.194699999999997</c:v>
                </c:pt>
                <c:pt idx="143">
                  <c:v>52.194699999999997</c:v>
                </c:pt>
                <c:pt idx="144">
                  <c:v>52.194699999999997</c:v>
                </c:pt>
                <c:pt idx="145">
                  <c:v>52.194699999999997</c:v>
                </c:pt>
                <c:pt idx="146">
                  <c:v>52.194699999999997</c:v>
                </c:pt>
                <c:pt idx="147">
                  <c:v>52.194699999999997</c:v>
                </c:pt>
                <c:pt idx="148">
                  <c:v>52.194699999999997</c:v>
                </c:pt>
                <c:pt idx="149">
                  <c:v>52.194699999999997</c:v>
                </c:pt>
                <c:pt idx="150">
                  <c:v>52.194699999999997</c:v>
                </c:pt>
                <c:pt idx="151">
                  <c:v>52.194699999999997</c:v>
                </c:pt>
                <c:pt idx="152">
                  <c:v>52.194699999999997</c:v>
                </c:pt>
                <c:pt idx="153">
                  <c:v>52.194699999999997</c:v>
                </c:pt>
                <c:pt idx="154">
                  <c:v>52.194699999999997</c:v>
                </c:pt>
                <c:pt idx="155">
                  <c:v>52.194699999999997</c:v>
                </c:pt>
                <c:pt idx="156">
                  <c:v>52.194699999999997</c:v>
                </c:pt>
                <c:pt idx="157">
                  <c:v>52.194699999999997</c:v>
                </c:pt>
                <c:pt idx="158">
                  <c:v>52.194699999999997</c:v>
                </c:pt>
                <c:pt idx="159">
                  <c:v>52.194699999999997</c:v>
                </c:pt>
                <c:pt idx="160">
                  <c:v>52.194699999999997</c:v>
                </c:pt>
                <c:pt idx="161">
                  <c:v>52.194699999999997</c:v>
                </c:pt>
                <c:pt idx="162">
                  <c:v>52.194699999999997</c:v>
                </c:pt>
                <c:pt idx="163">
                  <c:v>52.194699999999997</c:v>
                </c:pt>
                <c:pt idx="164">
                  <c:v>52.194699999999997</c:v>
                </c:pt>
                <c:pt idx="165">
                  <c:v>52.194699999999997</c:v>
                </c:pt>
                <c:pt idx="166">
                  <c:v>52.194699999999997</c:v>
                </c:pt>
                <c:pt idx="167">
                  <c:v>52.194699999999997</c:v>
                </c:pt>
                <c:pt idx="168">
                  <c:v>52.194699999999997</c:v>
                </c:pt>
                <c:pt idx="169">
                  <c:v>52.194699999999997</c:v>
                </c:pt>
                <c:pt idx="170">
                  <c:v>52.194699999999997</c:v>
                </c:pt>
                <c:pt idx="171">
                  <c:v>52.194699999999997</c:v>
                </c:pt>
                <c:pt idx="172">
                  <c:v>52.194699999999997</c:v>
                </c:pt>
                <c:pt idx="173">
                  <c:v>52.194699999999997</c:v>
                </c:pt>
                <c:pt idx="174">
                  <c:v>52.194699999999997</c:v>
                </c:pt>
                <c:pt idx="175">
                  <c:v>52.194699999999997</c:v>
                </c:pt>
                <c:pt idx="176">
                  <c:v>52.194699999999997</c:v>
                </c:pt>
                <c:pt idx="177">
                  <c:v>52.194699999999997</c:v>
                </c:pt>
                <c:pt idx="178">
                  <c:v>52.194699999999997</c:v>
                </c:pt>
                <c:pt idx="179">
                  <c:v>52.194699999999997</c:v>
                </c:pt>
                <c:pt idx="180">
                  <c:v>52.194699999999997</c:v>
                </c:pt>
                <c:pt idx="181">
                  <c:v>52.194699999999997</c:v>
                </c:pt>
                <c:pt idx="182">
                  <c:v>52.194699999999997</c:v>
                </c:pt>
                <c:pt idx="183">
                  <c:v>52.194699999999997</c:v>
                </c:pt>
                <c:pt idx="184">
                  <c:v>52.194699999999997</c:v>
                </c:pt>
                <c:pt idx="185">
                  <c:v>52.194699999999997</c:v>
                </c:pt>
                <c:pt idx="186">
                  <c:v>52.194699999999997</c:v>
                </c:pt>
                <c:pt idx="187">
                  <c:v>52.194699999999997</c:v>
                </c:pt>
                <c:pt idx="188">
                  <c:v>52.194699999999997</c:v>
                </c:pt>
                <c:pt idx="189">
                  <c:v>52.194699999999997</c:v>
                </c:pt>
                <c:pt idx="190">
                  <c:v>52.194699999999997</c:v>
                </c:pt>
                <c:pt idx="191">
                  <c:v>52.194699999999997</c:v>
                </c:pt>
                <c:pt idx="192">
                  <c:v>52.194699999999997</c:v>
                </c:pt>
                <c:pt idx="193">
                  <c:v>52.194699999999997</c:v>
                </c:pt>
                <c:pt idx="194">
                  <c:v>52.194699999999997</c:v>
                </c:pt>
                <c:pt idx="195">
                  <c:v>52.194699999999997</c:v>
                </c:pt>
                <c:pt idx="196">
                  <c:v>52.194699999999997</c:v>
                </c:pt>
                <c:pt idx="197">
                  <c:v>52.194699999999997</c:v>
                </c:pt>
                <c:pt idx="198">
                  <c:v>52.194699999999997</c:v>
                </c:pt>
                <c:pt idx="199">
                  <c:v>52.194699999999997</c:v>
                </c:pt>
                <c:pt idx="200">
                  <c:v>52.194699999999997</c:v>
                </c:pt>
                <c:pt idx="201">
                  <c:v>52.194699999999997</c:v>
                </c:pt>
                <c:pt idx="202">
                  <c:v>52.194699999999997</c:v>
                </c:pt>
                <c:pt idx="203">
                  <c:v>52.194699999999997</c:v>
                </c:pt>
                <c:pt idx="204">
                  <c:v>52.194699999999997</c:v>
                </c:pt>
                <c:pt idx="205">
                  <c:v>52.194699999999997</c:v>
                </c:pt>
                <c:pt idx="206">
                  <c:v>52.194699999999997</c:v>
                </c:pt>
                <c:pt idx="207">
                  <c:v>52.194699999999997</c:v>
                </c:pt>
                <c:pt idx="208">
                  <c:v>52.194699999999997</c:v>
                </c:pt>
                <c:pt idx="209">
                  <c:v>52.194699999999997</c:v>
                </c:pt>
                <c:pt idx="210">
                  <c:v>52.194699999999997</c:v>
                </c:pt>
                <c:pt idx="211">
                  <c:v>52.194699999999997</c:v>
                </c:pt>
                <c:pt idx="212">
                  <c:v>52.194699999999997</c:v>
                </c:pt>
                <c:pt idx="213">
                  <c:v>52.194699999999997</c:v>
                </c:pt>
                <c:pt idx="214">
                  <c:v>52.194699999999997</c:v>
                </c:pt>
                <c:pt idx="215">
                  <c:v>52.194699999999997</c:v>
                </c:pt>
                <c:pt idx="216">
                  <c:v>52.194699999999997</c:v>
                </c:pt>
                <c:pt idx="217">
                  <c:v>52.194699999999997</c:v>
                </c:pt>
                <c:pt idx="218">
                  <c:v>52.194699999999997</c:v>
                </c:pt>
                <c:pt idx="219">
                  <c:v>52.194699999999997</c:v>
                </c:pt>
                <c:pt idx="220">
                  <c:v>52.194699999999997</c:v>
                </c:pt>
                <c:pt idx="221">
                  <c:v>52.194699999999997</c:v>
                </c:pt>
                <c:pt idx="222">
                  <c:v>52.194699999999997</c:v>
                </c:pt>
                <c:pt idx="223">
                  <c:v>52.194699999999997</c:v>
                </c:pt>
                <c:pt idx="224">
                  <c:v>52.194699999999997</c:v>
                </c:pt>
                <c:pt idx="225">
                  <c:v>52.194699999999997</c:v>
                </c:pt>
                <c:pt idx="226">
                  <c:v>52.194699999999997</c:v>
                </c:pt>
                <c:pt idx="227">
                  <c:v>52.194699999999997</c:v>
                </c:pt>
                <c:pt idx="228">
                  <c:v>52.194699999999997</c:v>
                </c:pt>
                <c:pt idx="229">
                  <c:v>52.194699999999997</c:v>
                </c:pt>
                <c:pt idx="230">
                  <c:v>52.194699999999997</c:v>
                </c:pt>
                <c:pt idx="231">
                  <c:v>52.194699999999997</c:v>
                </c:pt>
                <c:pt idx="232">
                  <c:v>52.194699999999997</c:v>
                </c:pt>
                <c:pt idx="233">
                  <c:v>52.194699999999997</c:v>
                </c:pt>
                <c:pt idx="234">
                  <c:v>52.194699999999997</c:v>
                </c:pt>
                <c:pt idx="235">
                  <c:v>52.194699999999997</c:v>
                </c:pt>
                <c:pt idx="236">
                  <c:v>52.194699999999997</c:v>
                </c:pt>
                <c:pt idx="237">
                  <c:v>52.194699999999997</c:v>
                </c:pt>
                <c:pt idx="238">
                  <c:v>52.194699999999997</c:v>
                </c:pt>
                <c:pt idx="239">
                  <c:v>52.194699999999997</c:v>
                </c:pt>
                <c:pt idx="240">
                  <c:v>52.194699999999997</c:v>
                </c:pt>
                <c:pt idx="241">
                  <c:v>52.194699999999997</c:v>
                </c:pt>
                <c:pt idx="242">
                  <c:v>52.194699999999997</c:v>
                </c:pt>
                <c:pt idx="243">
                  <c:v>52.194699999999997</c:v>
                </c:pt>
                <c:pt idx="244">
                  <c:v>52.194699999999997</c:v>
                </c:pt>
                <c:pt idx="245">
                  <c:v>52.194699999999997</c:v>
                </c:pt>
                <c:pt idx="246">
                  <c:v>52.194699999999997</c:v>
                </c:pt>
                <c:pt idx="247">
                  <c:v>52.194699999999997</c:v>
                </c:pt>
                <c:pt idx="248">
                  <c:v>52.194699999999997</c:v>
                </c:pt>
                <c:pt idx="249">
                  <c:v>52.194699999999997</c:v>
                </c:pt>
                <c:pt idx="250">
                  <c:v>52.194699999999997</c:v>
                </c:pt>
                <c:pt idx="251">
                  <c:v>52.194699999999997</c:v>
                </c:pt>
                <c:pt idx="252">
                  <c:v>52.194699999999997</c:v>
                </c:pt>
                <c:pt idx="253">
                  <c:v>52.194699999999997</c:v>
                </c:pt>
                <c:pt idx="254">
                  <c:v>52.194699999999997</c:v>
                </c:pt>
                <c:pt idx="255">
                  <c:v>52.194699999999997</c:v>
                </c:pt>
                <c:pt idx="256">
                  <c:v>52.194699999999997</c:v>
                </c:pt>
                <c:pt idx="257">
                  <c:v>52.194699999999997</c:v>
                </c:pt>
                <c:pt idx="258">
                  <c:v>52.194699999999997</c:v>
                </c:pt>
                <c:pt idx="259">
                  <c:v>52.194699999999997</c:v>
                </c:pt>
                <c:pt idx="260">
                  <c:v>52.194699999999997</c:v>
                </c:pt>
                <c:pt idx="261">
                  <c:v>52.194699999999997</c:v>
                </c:pt>
                <c:pt idx="262">
                  <c:v>52.194699999999997</c:v>
                </c:pt>
                <c:pt idx="263">
                  <c:v>52.194699999999997</c:v>
                </c:pt>
                <c:pt idx="264">
                  <c:v>52.194699999999997</c:v>
                </c:pt>
                <c:pt idx="265">
                  <c:v>52.194699999999997</c:v>
                </c:pt>
                <c:pt idx="266">
                  <c:v>52.194699999999997</c:v>
                </c:pt>
                <c:pt idx="267">
                  <c:v>52.194699999999997</c:v>
                </c:pt>
                <c:pt idx="268">
                  <c:v>52.194699999999997</c:v>
                </c:pt>
                <c:pt idx="269">
                  <c:v>52.194699999999997</c:v>
                </c:pt>
                <c:pt idx="270">
                  <c:v>52.194699999999997</c:v>
                </c:pt>
                <c:pt idx="271">
                  <c:v>52.194699999999997</c:v>
                </c:pt>
                <c:pt idx="272">
                  <c:v>52.194699999999997</c:v>
                </c:pt>
                <c:pt idx="273">
                  <c:v>52.194699999999997</c:v>
                </c:pt>
                <c:pt idx="274">
                  <c:v>52.194699999999997</c:v>
                </c:pt>
                <c:pt idx="275">
                  <c:v>52.194699999999997</c:v>
                </c:pt>
                <c:pt idx="276">
                  <c:v>52.194699999999997</c:v>
                </c:pt>
                <c:pt idx="277">
                  <c:v>52.194699999999997</c:v>
                </c:pt>
                <c:pt idx="278">
                  <c:v>52.194699999999997</c:v>
                </c:pt>
                <c:pt idx="279">
                  <c:v>52.194699999999997</c:v>
                </c:pt>
                <c:pt idx="280">
                  <c:v>52.194699999999997</c:v>
                </c:pt>
                <c:pt idx="281">
                  <c:v>52.194699999999997</c:v>
                </c:pt>
                <c:pt idx="282">
                  <c:v>52.194699999999997</c:v>
                </c:pt>
                <c:pt idx="283">
                  <c:v>52.194699999999997</c:v>
                </c:pt>
                <c:pt idx="284">
                  <c:v>52.194699999999997</c:v>
                </c:pt>
                <c:pt idx="285">
                  <c:v>52.194699999999997</c:v>
                </c:pt>
                <c:pt idx="286">
                  <c:v>52.194699999999997</c:v>
                </c:pt>
                <c:pt idx="287">
                  <c:v>52.194699999999997</c:v>
                </c:pt>
                <c:pt idx="288">
                  <c:v>52.194699999999997</c:v>
                </c:pt>
                <c:pt idx="289">
                  <c:v>52.194699999999997</c:v>
                </c:pt>
                <c:pt idx="290">
                  <c:v>52.194699999999997</c:v>
                </c:pt>
                <c:pt idx="291">
                  <c:v>52.194699999999997</c:v>
                </c:pt>
                <c:pt idx="292">
                  <c:v>52.194699999999997</c:v>
                </c:pt>
                <c:pt idx="293">
                  <c:v>52.194699999999997</c:v>
                </c:pt>
                <c:pt idx="294">
                  <c:v>52.194699999999997</c:v>
                </c:pt>
                <c:pt idx="295">
                  <c:v>52.194699999999997</c:v>
                </c:pt>
                <c:pt idx="296">
                  <c:v>52.194699999999997</c:v>
                </c:pt>
                <c:pt idx="297">
                  <c:v>52.194699999999997</c:v>
                </c:pt>
                <c:pt idx="298">
                  <c:v>52.194699999999997</c:v>
                </c:pt>
                <c:pt idx="299">
                  <c:v>52.194699999999997</c:v>
                </c:pt>
                <c:pt idx="300">
                  <c:v>52.194699999999997</c:v>
                </c:pt>
                <c:pt idx="301">
                  <c:v>52.194699999999997</c:v>
                </c:pt>
                <c:pt idx="302">
                  <c:v>52.194699999999997</c:v>
                </c:pt>
                <c:pt idx="303">
                  <c:v>52.194699999999997</c:v>
                </c:pt>
                <c:pt idx="304">
                  <c:v>52.194699999999997</c:v>
                </c:pt>
                <c:pt idx="305">
                  <c:v>52.194699999999997</c:v>
                </c:pt>
                <c:pt idx="306">
                  <c:v>52.194699999999997</c:v>
                </c:pt>
                <c:pt idx="307">
                  <c:v>52.194699999999997</c:v>
                </c:pt>
                <c:pt idx="308">
                  <c:v>52.194699999999997</c:v>
                </c:pt>
                <c:pt idx="309">
                  <c:v>52.194699999999997</c:v>
                </c:pt>
                <c:pt idx="310">
                  <c:v>52.194699999999997</c:v>
                </c:pt>
                <c:pt idx="311">
                  <c:v>52.194699999999997</c:v>
                </c:pt>
                <c:pt idx="312">
                  <c:v>52.194699999999997</c:v>
                </c:pt>
                <c:pt idx="313">
                  <c:v>52.194699999999997</c:v>
                </c:pt>
                <c:pt idx="314">
                  <c:v>52.194699999999997</c:v>
                </c:pt>
                <c:pt idx="315">
                  <c:v>52.194699999999997</c:v>
                </c:pt>
                <c:pt idx="316">
                  <c:v>52.194699999999997</c:v>
                </c:pt>
                <c:pt idx="317">
                  <c:v>52.194699999999997</c:v>
                </c:pt>
                <c:pt idx="318">
                  <c:v>52.194699999999997</c:v>
                </c:pt>
                <c:pt idx="319">
                  <c:v>52.194699999999997</c:v>
                </c:pt>
                <c:pt idx="320">
                  <c:v>52.194699999999997</c:v>
                </c:pt>
                <c:pt idx="321">
                  <c:v>52.194699999999997</c:v>
                </c:pt>
                <c:pt idx="322">
                  <c:v>52.194699999999997</c:v>
                </c:pt>
                <c:pt idx="323">
                  <c:v>52.194699999999997</c:v>
                </c:pt>
                <c:pt idx="324">
                  <c:v>52.194699999999997</c:v>
                </c:pt>
                <c:pt idx="325">
                  <c:v>52.194699999999997</c:v>
                </c:pt>
                <c:pt idx="326">
                  <c:v>52.194699999999997</c:v>
                </c:pt>
                <c:pt idx="327">
                  <c:v>52.194699999999997</c:v>
                </c:pt>
                <c:pt idx="328">
                  <c:v>52.194699999999997</c:v>
                </c:pt>
                <c:pt idx="329">
                  <c:v>52.194699999999997</c:v>
                </c:pt>
                <c:pt idx="330">
                  <c:v>52.194699999999997</c:v>
                </c:pt>
                <c:pt idx="331">
                  <c:v>52.194699999999997</c:v>
                </c:pt>
                <c:pt idx="332">
                  <c:v>52.194699999999997</c:v>
                </c:pt>
                <c:pt idx="333">
                  <c:v>52.194699999999997</c:v>
                </c:pt>
                <c:pt idx="334">
                  <c:v>52.194699999999997</c:v>
                </c:pt>
                <c:pt idx="335">
                  <c:v>52.194699999999997</c:v>
                </c:pt>
                <c:pt idx="336">
                  <c:v>52.194699999999997</c:v>
                </c:pt>
                <c:pt idx="337">
                  <c:v>52.194699999999997</c:v>
                </c:pt>
                <c:pt idx="338">
                  <c:v>52.194699999999997</c:v>
                </c:pt>
                <c:pt idx="339">
                  <c:v>52.194699999999997</c:v>
                </c:pt>
                <c:pt idx="340">
                  <c:v>52.194699999999997</c:v>
                </c:pt>
                <c:pt idx="341">
                  <c:v>52.194699999999997</c:v>
                </c:pt>
                <c:pt idx="342">
                  <c:v>52.194699999999997</c:v>
                </c:pt>
                <c:pt idx="343">
                  <c:v>52.194699999999997</c:v>
                </c:pt>
                <c:pt idx="344">
                  <c:v>52.194699999999997</c:v>
                </c:pt>
                <c:pt idx="345">
                  <c:v>52.194699999999997</c:v>
                </c:pt>
                <c:pt idx="346">
                  <c:v>52.194699999999997</c:v>
                </c:pt>
                <c:pt idx="347">
                  <c:v>52.194699999999997</c:v>
                </c:pt>
                <c:pt idx="348">
                  <c:v>52.194699999999997</c:v>
                </c:pt>
                <c:pt idx="349">
                  <c:v>52.194699999999997</c:v>
                </c:pt>
                <c:pt idx="350">
                  <c:v>52.194699999999997</c:v>
                </c:pt>
                <c:pt idx="351">
                  <c:v>52.194699999999997</c:v>
                </c:pt>
                <c:pt idx="352">
                  <c:v>52.194699999999997</c:v>
                </c:pt>
                <c:pt idx="353">
                  <c:v>52.194699999999997</c:v>
                </c:pt>
                <c:pt idx="354">
                  <c:v>52.194699999999997</c:v>
                </c:pt>
                <c:pt idx="355">
                  <c:v>52.194699999999997</c:v>
                </c:pt>
                <c:pt idx="356">
                  <c:v>52.194699999999997</c:v>
                </c:pt>
                <c:pt idx="357">
                  <c:v>52.194699999999997</c:v>
                </c:pt>
                <c:pt idx="358">
                  <c:v>52.194699999999997</c:v>
                </c:pt>
                <c:pt idx="359">
                  <c:v>52.194699999999997</c:v>
                </c:pt>
                <c:pt idx="360">
                  <c:v>52.194699999999997</c:v>
                </c:pt>
                <c:pt idx="361">
                  <c:v>52.194699999999997</c:v>
                </c:pt>
                <c:pt idx="362">
                  <c:v>52.194699999999997</c:v>
                </c:pt>
                <c:pt idx="363">
                  <c:v>52.194699999999997</c:v>
                </c:pt>
                <c:pt idx="364">
                  <c:v>52.194699999999997</c:v>
                </c:pt>
                <c:pt idx="365">
                  <c:v>52.194699999999997</c:v>
                </c:pt>
                <c:pt idx="366">
                  <c:v>52.194699999999997</c:v>
                </c:pt>
                <c:pt idx="367">
                  <c:v>52.194699999999997</c:v>
                </c:pt>
                <c:pt idx="368">
                  <c:v>52.194699999999997</c:v>
                </c:pt>
                <c:pt idx="369">
                  <c:v>52.194699999999997</c:v>
                </c:pt>
                <c:pt idx="370">
                  <c:v>52.194699999999997</c:v>
                </c:pt>
                <c:pt idx="371">
                  <c:v>52.194699999999997</c:v>
                </c:pt>
                <c:pt idx="372">
                  <c:v>52.194699999999997</c:v>
                </c:pt>
                <c:pt idx="373">
                  <c:v>52.194699999999997</c:v>
                </c:pt>
                <c:pt idx="374">
                  <c:v>52.194699999999997</c:v>
                </c:pt>
                <c:pt idx="375">
                  <c:v>52.194699999999997</c:v>
                </c:pt>
                <c:pt idx="376">
                  <c:v>52.194699999999997</c:v>
                </c:pt>
                <c:pt idx="377">
                  <c:v>52.194699999999997</c:v>
                </c:pt>
                <c:pt idx="378">
                  <c:v>52.194699999999997</c:v>
                </c:pt>
                <c:pt idx="379">
                  <c:v>52.194699999999997</c:v>
                </c:pt>
                <c:pt idx="380">
                  <c:v>52.194699999999997</c:v>
                </c:pt>
                <c:pt idx="381">
                  <c:v>52.194699999999997</c:v>
                </c:pt>
                <c:pt idx="382">
                  <c:v>52.194699999999997</c:v>
                </c:pt>
                <c:pt idx="383">
                  <c:v>52.194699999999997</c:v>
                </c:pt>
                <c:pt idx="384">
                  <c:v>52.194699999999997</c:v>
                </c:pt>
                <c:pt idx="385">
                  <c:v>52.194699999999997</c:v>
                </c:pt>
                <c:pt idx="386">
                  <c:v>52.194699999999997</c:v>
                </c:pt>
                <c:pt idx="387">
                  <c:v>52.194699999999997</c:v>
                </c:pt>
                <c:pt idx="388">
                  <c:v>52.194699999999997</c:v>
                </c:pt>
                <c:pt idx="389">
                  <c:v>52.194699999999997</c:v>
                </c:pt>
                <c:pt idx="390">
                  <c:v>52.194699999999997</c:v>
                </c:pt>
                <c:pt idx="391">
                  <c:v>52.194699999999997</c:v>
                </c:pt>
                <c:pt idx="392">
                  <c:v>52.194699999999997</c:v>
                </c:pt>
                <c:pt idx="393">
                  <c:v>52.194699999999997</c:v>
                </c:pt>
                <c:pt idx="394">
                  <c:v>52.194699999999997</c:v>
                </c:pt>
                <c:pt idx="395">
                  <c:v>52.194699999999997</c:v>
                </c:pt>
                <c:pt idx="396">
                  <c:v>52.194699999999997</c:v>
                </c:pt>
                <c:pt idx="397">
                  <c:v>52.194699999999997</c:v>
                </c:pt>
                <c:pt idx="398">
                  <c:v>52.194699999999997</c:v>
                </c:pt>
                <c:pt idx="399">
                  <c:v>52.194699999999997</c:v>
                </c:pt>
                <c:pt idx="400">
                  <c:v>52.194699999999997</c:v>
                </c:pt>
                <c:pt idx="401">
                  <c:v>52.194699999999997</c:v>
                </c:pt>
                <c:pt idx="402">
                  <c:v>52.194699999999997</c:v>
                </c:pt>
                <c:pt idx="403">
                  <c:v>52.194699999999997</c:v>
                </c:pt>
                <c:pt idx="404">
                  <c:v>52.194699999999997</c:v>
                </c:pt>
                <c:pt idx="405">
                  <c:v>52.194699999999997</c:v>
                </c:pt>
                <c:pt idx="406">
                  <c:v>52.194699999999997</c:v>
                </c:pt>
                <c:pt idx="407">
                  <c:v>52.194699999999997</c:v>
                </c:pt>
                <c:pt idx="408">
                  <c:v>52.194699999999997</c:v>
                </c:pt>
                <c:pt idx="409">
                  <c:v>52.194699999999997</c:v>
                </c:pt>
                <c:pt idx="410">
                  <c:v>52.194699999999997</c:v>
                </c:pt>
                <c:pt idx="411">
                  <c:v>52.194699999999997</c:v>
                </c:pt>
                <c:pt idx="412">
                  <c:v>52.194699999999997</c:v>
                </c:pt>
                <c:pt idx="413">
                  <c:v>52.194699999999997</c:v>
                </c:pt>
                <c:pt idx="414">
                  <c:v>52.194699999999997</c:v>
                </c:pt>
                <c:pt idx="415">
                  <c:v>52.194699999999997</c:v>
                </c:pt>
                <c:pt idx="416">
                  <c:v>52.194699999999997</c:v>
                </c:pt>
                <c:pt idx="417">
                  <c:v>52.194699999999997</c:v>
                </c:pt>
                <c:pt idx="418">
                  <c:v>52.194699999999997</c:v>
                </c:pt>
                <c:pt idx="419">
                  <c:v>52.194699999999997</c:v>
                </c:pt>
                <c:pt idx="420">
                  <c:v>52.194699999999997</c:v>
                </c:pt>
                <c:pt idx="421">
                  <c:v>52.194699999999997</c:v>
                </c:pt>
                <c:pt idx="422">
                  <c:v>52.194699999999997</c:v>
                </c:pt>
                <c:pt idx="423">
                  <c:v>52.194699999999997</c:v>
                </c:pt>
                <c:pt idx="424">
                  <c:v>52.194699999999997</c:v>
                </c:pt>
                <c:pt idx="425">
                  <c:v>52.194699999999997</c:v>
                </c:pt>
                <c:pt idx="426">
                  <c:v>52.194699999999997</c:v>
                </c:pt>
                <c:pt idx="427">
                  <c:v>52.194699999999997</c:v>
                </c:pt>
                <c:pt idx="428">
                  <c:v>52.194699999999997</c:v>
                </c:pt>
                <c:pt idx="429">
                  <c:v>52.194699999999997</c:v>
                </c:pt>
                <c:pt idx="430">
                  <c:v>52.194699999999997</c:v>
                </c:pt>
                <c:pt idx="431">
                  <c:v>52.194699999999997</c:v>
                </c:pt>
                <c:pt idx="432">
                  <c:v>52.194699999999997</c:v>
                </c:pt>
                <c:pt idx="433">
                  <c:v>52.194699999999997</c:v>
                </c:pt>
                <c:pt idx="434">
                  <c:v>52.194699999999997</c:v>
                </c:pt>
                <c:pt idx="435">
                  <c:v>52.194699999999997</c:v>
                </c:pt>
                <c:pt idx="436">
                  <c:v>52.194699999999997</c:v>
                </c:pt>
                <c:pt idx="437">
                  <c:v>52.194699999999997</c:v>
                </c:pt>
                <c:pt idx="438">
                  <c:v>52.194699999999997</c:v>
                </c:pt>
                <c:pt idx="439">
                  <c:v>52.194699999999997</c:v>
                </c:pt>
                <c:pt idx="440">
                  <c:v>52.194699999999997</c:v>
                </c:pt>
                <c:pt idx="441">
                  <c:v>52.194699999999997</c:v>
                </c:pt>
                <c:pt idx="442">
                  <c:v>52.194699999999997</c:v>
                </c:pt>
                <c:pt idx="443">
                  <c:v>52.194699999999997</c:v>
                </c:pt>
                <c:pt idx="444">
                  <c:v>52.194699999999997</c:v>
                </c:pt>
                <c:pt idx="445">
                  <c:v>52.194699999999997</c:v>
                </c:pt>
                <c:pt idx="446">
                  <c:v>52.194699999999997</c:v>
                </c:pt>
                <c:pt idx="447">
                  <c:v>52.194699999999997</c:v>
                </c:pt>
                <c:pt idx="448">
                  <c:v>52.194699999999997</c:v>
                </c:pt>
                <c:pt idx="449">
                  <c:v>52.194699999999997</c:v>
                </c:pt>
                <c:pt idx="450">
                  <c:v>52.194699999999997</c:v>
                </c:pt>
                <c:pt idx="451">
                  <c:v>52.194699999999997</c:v>
                </c:pt>
                <c:pt idx="452">
                  <c:v>52.194699999999997</c:v>
                </c:pt>
                <c:pt idx="453">
                  <c:v>52.194699999999997</c:v>
                </c:pt>
                <c:pt idx="454">
                  <c:v>52.194699999999997</c:v>
                </c:pt>
                <c:pt idx="455">
                  <c:v>52.194699999999997</c:v>
                </c:pt>
                <c:pt idx="456">
                  <c:v>52.194699999999997</c:v>
                </c:pt>
                <c:pt idx="457">
                  <c:v>52.194699999999997</c:v>
                </c:pt>
                <c:pt idx="458">
                  <c:v>52.194699999999997</c:v>
                </c:pt>
                <c:pt idx="459">
                  <c:v>52.194699999999997</c:v>
                </c:pt>
                <c:pt idx="460">
                  <c:v>52.194699999999997</c:v>
                </c:pt>
                <c:pt idx="461">
                  <c:v>52.194699999999997</c:v>
                </c:pt>
                <c:pt idx="462">
                  <c:v>52.194699999999997</c:v>
                </c:pt>
                <c:pt idx="463">
                  <c:v>52.194699999999997</c:v>
                </c:pt>
                <c:pt idx="464">
                  <c:v>52.194699999999997</c:v>
                </c:pt>
                <c:pt idx="465">
                  <c:v>52.194699999999997</c:v>
                </c:pt>
                <c:pt idx="466">
                  <c:v>52.194699999999997</c:v>
                </c:pt>
                <c:pt idx="467">
                  <c:v>52.194699999999997</c:v>
                </c:pt>
                <c:pt idx="468">
                  <c:v>52.194699999999997</c:v>
                </c:pt>
                <c:pt idx="469">
                  <c:v>52.194699999999997</c:v>
                </c:pt>
                <c:pt idx="470">
                  <c:v>52.194699999999997</c:v>
                </c:pt>
                <c:pt idx="471">
                  <c:v>52.194699999999997</c:v>
                </c:pt>
                <c:pt idx="472">
                  <c:v>52.194699999999997</c:v>
                </c:pt>
                <c:pt idx="473">
                  <c:v>52.194699999999997</c:v>
                </c:pt>
                <c:pt idx="474">
                  <c:v>52.194699999999997</c:v>
                </c:pt>
                <c:pt idx="475">
                  <c:v>52.194699999999997</c:v>
                </c:pt>
                <c:pt idx="476">
                  <c:v>52.194699999999997</c:v>
                </c:pt>
                <c:pt idx="477">
                  <c:v>52.194699999999997</c:v>
                </c:pt>
                <c:pt idx="478">
                  <c:v>52.194699999999997</c:v>
                </c:pt>
                <c:pt idx="479">
                  <c:v>52.194699999999997</c:v>
                </c:pt>
                <c:pt idx="480">
                  <c:v>52.194699999999997</c:v>
                </c:pt>
                <c:pt idx="481">
                  <c:v>52.194699999999997</c:v>
                </c:pt>
                <c:pt idx="482">
                  <c:v>52.194699999999997</c:v>
                </c:pt>
                <c:pt idx="483">
                  <c:v>52.194699999999997</c:v>
                </c:pt>
                <c:pt idx="484">
                  <c:v>52.194699999999997</c:v>
                </c:pt>
                <c:pt idx="485">
                  <c:v>52.194699999999997</c:v>
                </c:pt>
                <c:pt idx="486">
                  <c:v>52.194699999999997</c:v>
                </c:pt>
                <c:pt idx="487">
                  <c:v>52.194699999999997</c:v>
                </c:pt>
                <c:pt idx="488">
                  <c:v>52.194699999999997</c:v>
                </c:pt>
                <c:pt idx="489">
                  <c:v>52.194699999999997</c:v>
                </c:pt>
                <c:pt idx="490">
                  <c:v>52.194699999999997</c:v>
                </c:pt>
                <c:pt idx="491">
                  <c:v>52.194699999999997</c:v>
                </c:pt>
                <c:pt idx="492">
                  <c:v>52.194699999999997</c:v>
                </c:pt>
                <c:pt idx="493">
                  <c:v>52.194699999999997</c:v>
                </c:pt>
                <c:pt idx="494">
                  <c:v>52.194699999999997</c:v>
                </c:pt>
                <c:pt idx="495">
                  <c:v>52.194699999999997</c:v>
                </c:pt>
                <c:pt idx="496">
                  <c:v>52.194699999999997</c:v>
                </c:pt>
                <c:pt idx="497">
                  <c:v>52.194699999999997</c:v>
                </c:pt>
                <c:pt idx="498">
                  <c:v>52.194699999999997</c:v>
                </c:pt>
                <c:pt idx="499">
                  <c:v>52.194699999999997</c:v>
                </c:pt>
                <c:pt idx="500">
                  <c:v>52.194699999999997</c:v>
                </c:pt>
                <c:pt idx="501">
                  <c:v>52.194699999999997</c:v>
                </c:pt>
                <c:pt idx="502">
                  <c:v>52.194699999999997</c:v>
                </c:pt>
                <c:pt idx="503">
                  <c:v>52.194699999999997</c:v>
                </c:pt>
                <c:pt idx="504">
                  <c:v>52.194699999999997</c:v>
                </c:pt>
                <c:pt idx="505">
                  <c:v>52.194699999999997</c:v>
                </c:pt>
                <c:pt idx="506">
                  <c:v>52.194699999999997</c:v>
                </c:pt>
                <c:pt idx="507">
                  <c:v>52.194699999999997</c:v>
                </c:pt>
                <c:pt idx="508">
                  <c:v>52.194699999999997</c:v>
                </c:pt>
                <c:pt idx="509">
                  <c:v>52.194699999999997</c:v>
                </c:pt>
                <c:pt idx="510">
                  <c:v>52.194699999999997</c:v>
                </c:pt>
                <c:pt idx="511">
                  <c:v>52.194699999999997</c:v>
                </c:pt>
                <c:pt idx="512">
                  <c:v>52.194699999999997</c:v>
                </c:pt>
                <c:pt idx="513">
                  <c:v>52.194699999999997</c:v>
                </c:pt>
                <c:pt idx="514">
                  <c:v>52.194699999999997</c:v>
                </c:pt>
                <c:pt idx="515">
                  <c:v>52.194699999999997</c:v>
                </c:pt>
                <c:pt idx="516">
                  <c:v>52.194699999999997</c:v>
                </c:pt>
                <c:pt idx="517">
                  <c:v>52.194699999999997</c:v>
                </c:pt>
                <c:pt idx="518">
                  <c:v>52.194699999999997</c:v>
                </c:pt>
                <c:pt idx="519">
                  <c:v>52.194699999999997</c:v>
                </c:pt>
                <c:pt idx="520">
                  <c:v>52.194699999999997</c:v>
                </c:pt>
                <c:pt idx="521">
                  <c:v>52.194699999999997</c:v>
                </c:pt>
                <c:pt idx="522">
                  <c:v>52.194699999999997</c:v>
                </c:pt>
                <c:pt idx="523">
                  <c:v>52.194699999999997</c:v>
                </c:pt>
                <c:pt idx="524">
                  <c:v>52.194699999999997</c:v>
                </c:pt>
                <c:pt idx="525">
                  <c:v>52.194699999999997</c:v>
                </c:pt>
                <c:pt idx="526">
                  <c:v>52.194699999999997</c:v>
                </c:pt>
                <c:pt idx="527">
                  <c:v>52.194699999999997</c:v>
                </c:pt>
                <c:pt idx="528">
                  <c:v>52.194699999999997</c:v>
                </c:pt>
                <c:pt idx="529">
                  <c:v>52.194699999999997</c:v>
                </c:pt>
                <c:pt idx="530">
                  <c:v>52.194699999999997</c:v>
                </c:pt>
                <c:pt idx="531">
                  <c:v>52.194699999999997</c:v>
                </c:pt>
                <c:pt idx="532">
                  <c:v>52.194699999999997</c:v>
                </c:pt>
                <c:pt idx="533">
                  <c:v>52.194699999999997</c:v>
                </c:pt>
                <c:pt idx="534">
                  <c:v>52.194699999999997</c:v>
                </c:pt>
                <c:pt idx="535">
                  <c:v>52.194699999999997</c:v>
                </c:pt>
                <c:pt idx="536">
                  <c:v>52.194699999999997</c:v>
                </c:pt>
                <c:pt idx="537">
                  <c:v>52.194699999999997</c:v>
                </c:pt>
                <c:pt idx="538">
                  <c:v>52.194699999999997</c:v>
                </c:pt>
                <c:pt idx="539">
                  <c:v>52.194699999999997</c:v>
                </c:pt>
                <c:pt idx="540">
                  <c:v>52.194699999999997</c:v>
                </c:pt>
                <c:pt idx="541">
                  <c:v>52.194699999999997</c:v>
                </c:pt>
                <c:pt idx="542">
                  <c:v>52.194699999999997</c:v>
                </c:pt>
                <c:pt idx="543">
                  <c:v>52.194699999999997</c:v>
                </c:pt>
                <c:pt idx="544">
                  <c:v>52.194699999999997</c:v>
                </c:pt>
                <c:pt idx="545">
                  <c:v>52.194699999999997</c:v>
                </c:pt>
                <c:pt idx="546">
                  <c:v>52.194699999999997</c:v>
                </c:pt>
                <c:pt idx="547">
                  <c:v>52.194699999999997</c:v>
                </c:pt>
                <c:pt idx="548">
                  <c:v>52.194699999999997</c:v>
                </c:pt>
                <c:pt idx="549">
                  <c:v>52.194699999999997</c:v>
                </c:pt>
                <c:pt idx="550">
                  <c:v>52.194699999999997</c:v>
                </c:pt>
                <c:pt idx="551">
                  <c:v>52.194699999999997</c:v>
                </c:pt>
                <c:pt idx="552">
                  <c:v>52.194699999999997</c:v>
                </c:pt>
                <c:pt idx="553">
                  <c:v>52.194699999999997</c:v>
                </c:pt>
                <c:pt idx="554">
                  <c:v>52.194699999999997</c:v>
                </c:pt>
                <c:pt idx="555">
                  <c:v>52.194699999999997</c:v>
                </c:pt>
                <c:pt idx="556">
                  <c:v>52.194699999999997</c:v>
                </c:pt>
                <c:pt idx="557">
                  <c:v>52.194699999999997</c:v>
                </c:pt>
                <c:pt idx="558">
                  <c:v>52.194699999999997</c:v>
                </c:pt>
                <c:pt idx="559">
                  <c:v>52.194699999999997</c:v>
                </c:pt>
                <c:pt idx="560">
                  <c:v>52.194699999999997</c:v>
                </c:pt>
                <c:pt idx="561">
                  <c:v>52.194699999999997</c:v>
                </c:pt>
                <c:pt idx="562">
                  <c:v>52.194699999999997</c:v>
                </c:pt>
                <c:pt idx="563">
                  <c:v>52.194699999999997</c:v>
                </c:pt>
                <c:pt idx="564">
                  <c:v>52.194699999999997</c:v>
                </c:pt>
                <c:pt idx="565">
                  <c:v>52.194699999999997</c:v>
                </c:pt>
                <c:pt idx="566">
                  <c:v>52.194699999999997</c:v>
                </c:pt>
                <c:pt idx="567">
                  <c:v>52.194699999999997</c:v>
                </c:pt>
                <c:pt idx="568">
                  <c:v>52.194699999999997</c:v>
                </c:pt>
                <c:pt idx="569">
                  <c:v>52.194699999999997</c:v>
                </c:pt>
                <c:pt idx="570">
                  <c:v>52.194699999999997</c:v>
                </c:pt>
                <c:pt idx="571">
                  <c:v>52.194699999999997</c:v>
                </c:pt>
                <c:pt idx="572">
                  <c:v>52.194699999999997</c:v>
                </c:pt>
                <c:pt idx="573">
                  <c:v>52.194699999999997</c:v>
                </c:pt>
                <c:pt idx="574">
                  <c:v>52.194699999999997</c:v>
                </c:pt>
                <c:pt idx="575">
                  <c:v>52.194699999999997</c:v>
                </c:pt>
                <c:pt idx="576">
                  <c:v>52.194699999999997</c:v>
                </c:pt>
                <c:pt idx="577">
                  <c:v>52.194699999999997</c:v>
                </c:pt>
                <c:pt idx="578">
                  <c:v>52.194699999999997</c:v>
                </c:pt>
                <c:pt idx="579">
                  <c:v>52.194699999999997</c:v>
                </c:pt>
                <c:pt idx="580">
                  <c:v>52.194699999999997</c:v>
                </c:pt>
                <c:pt idx="581">
                  <c:v>52.194699999999997</c:v>
                </c:pt>
                <c:pt idx="582">
                  <c:v>52.194699999999997</c:v>
                </c:pt>
                <c:pt idx="583">
                  <c:v>52.194699999999997</c:v>
                </c:pt>
                <c:pt idx="584">
                  <c:v>52.194699999999997</c:v>
                </c:pt>
                <c:pt idx="585">
                  <c:v>52.194699999999997</c:v>
                </c:pt>
                <c:pt idx="586">
                  <c:v>52.194699999999997</c:v>
                </c:pt>
                <c:pt idx="587">
                  <c:v>52.194699999999997</c:v>
                </c:pt>
                <c:pt idx="588">
                  <c:v>52.194699999999997</c:v>
                </c:pt>
                <c:pt idx="589">
                  <c:v>52.194699999999997</c:v>
                </c:pt>
                <c:pt idx="590">
                  <c:v>52.194699999999997</c:v>
                </c:pt>
                <c:pt idx="591">
                  <c:v>52.194699999999997</c:v>
                </c:pt>
                <c:pt idx="592">
                  <c:v>52.194699999999997</c:v>
                </c:pt>
                <c:pt idx="593">
                  <c:v>52.194699999999997</c:v>
                </c:pt>
                <c:pt idx="594">
                  <c:v>52.194699999999997</c:v>
                </c:pt>
                <c:pt idx="595">
                  <c:v>52.194699999999997</c:v>
                </c:pt>
                <c:pt idx="596">
                  <c:v>52.194699999999997</c:v>
                </c:pt>
                <c:pt idx="597">
                  <c:v>52.194699999999997</c:v>
                </c:pt>
                <c:pt idx="598">
                  <c:v>52.194699999999997</c:v>
                </c:pt>
                <c:pt idx="599">
                  <c:v>52.194699999999997</c:v>
                </c:pt>
                <c:pt idx="600">
                  <c:v>52.194699999999997</c:v>
                </c:pt>
                <c:pt idx="601">
                  <c:v>52.194699999999997</c:v>
                </c:pt>
                <c:pt idx="602">
                  <c:v>52.194699999999997</c:v>
                </c:pt>
                <c:pt idx="603">
                  <c:v>52.194699999999997</c:v>
                </c:pt>
                <c:pt idx="604">
                  <c:v>52.194699999999997</c:v>
                </c:pt>
                <c:pt idx="605">
                  <c:v>52.194699999999997</c:v>
                </c:pt>
                <c:pt idx="606">
                  <c:v>52.194699999999997</c:v>
                </c:pt>
                <c:pt idx="607">
                  <c:v>52.194699999999997</c:v>
                </c:pt>
                <c:pt idx="608">
                  <c:v>52.194699999999997</c:v>
                </c:pt>
                <c:pt idx="609">
                  <c:v>52.194699999999997</c:v>
                </c:pt>
                <c:pt idx="610">
                  <c:v>52.194699999999997</c:v>
                </c:pt>
                <c:pt idx="611">
                  <c:v>52.194699999999997</c:v>
                </c:pt>
                <c:pt idx="612">
                  <c:v>52.194699999999997</c:v>
                </c:pt>
                <c:pt idx="613">
                  <c:v>52.194699999999997</c:v>
                </c:pt>
                <c:pt idx="614">
                  <c:v>52.194699999999997</c:v>
                </c:pt>
                <c:pt idx="615">
                  <c:v>52.194699999999997</c:v>
                </c:pt>
                <c:pt idx="616">
                  <c:v>52.194699999999997</c:v>
                </c:pt>
                <c:pt idx="617">
                  <c:v>52.194699999999997</c:v>
                </c:pt>
                <c:pt idx="618">
                  <c:v>52.194699999999997</c:v>
                </c:pt>
                <c:pt idx="619">
                  <c:v>52.194699999999997</c:v>
                </c:pt>
                <c:pt idx="620">
                  <c:v>52.194699999999997</c:v>
                </c:pt>
                <c:pt idx="621">
                  <c:v>52.194699999999997</c:v>
                </c:pt>
                <c:pt idx="622">
                  <c:v>52.194699999999997</c:v>
                </c:pt>
                <c:pt idx="623">
                  <c:v>52.194699999999997</c:v>
                </c:pt>
                <c:pt idx="624">
                  <c:v>52.194699999999997</c:v>
                </c:pt>
                <c:pt idx="625">
                  <c:v>52.194699999999997</c:v>
                </c:pt>
                <c:pt idx="626">
                  <c:v>52.194699999999997</c:v>
                </c:pt>
                <c:pt idx="627">
                  <c:v>52.194699999999997</c:v>
                </c:pt>
                <c:pt idx="628">
                  <c:v>52.194699999999997</c:v>
                </c:pt>
                <c:pt idx="629">
                  <c:v>52.194699999999997</c:v>
                </c:pt>
                <c:pt idx="630">
                  <c:v>52.194699999999997</c:v>
                </c:pt>
                <c:pt idx="631">
                  <c:v>52.194699999999997</c:v>
                </c:pt>
                <c:pt idx="632">
                  <c:v>52.194699999999997</c:v>
                </c:pt>
                <c:pt idx="633">
                  <c:v>52.194699999999997</c:v>
                </c:pt>
                <c:pt idx="634">
                  <c:v>52.194699999999997</c:v>
                </c:pt>
                <c:pt idx="635">
                  <c:v>52.194699999999997</c:v>
                </c:pt>
                <c:pt idx="636">
                  <c:v>52.194699999999997</c:v>
                </c:pt>
                <c:pt idx="637">
                  <c:v>52.194699999999997</c:v>
                </c:pt>
                <c:pt idx="638">
                  <c:v>52.194699999999997</c:v>
                </c:pt>
                <c:pt idx="639">
                  <c:v>52.194699999999997</c:v>
                </c:pt>
                <c:pt idx="640">
                  <c:v>52.194699999999997</c:v>
                </c:pt>
                <c:pt idx="641">
                  <c:v>52.194699999999997</c:v>
                </c:pt>
                <c:pt idx="642">
                  <c:v>52.194699999999997</c:v>
                </c:pt>
                <c:pt idx="643">
                  <c:v>52.194699999999997</c:v>
                </c:pt>
                <c:pt idx="644">
                  <c:v>52.194699999999997</c:v>
                </c:pt>
                <c:pt idx="645">
                  <c:v>52.194699999999997</c:v>
                </c:pt>
                <c:pt idx="646">
                  <c:v>52.194699999999997</c:v>
                </c:pt>
                <c:pt idx="647">
                  <c:v>52.194699999999997</c:v>
                </c:pt>
                <c:pt idx="648">
                  <c:v>52.194699999999997</c:v>
                </c:pt>
                <c:pt idx="649">
                  <c:v>52.194699999999997</c:v>
                </c:pt>
                <c:pt idx="650">
                  <c:v>52.194699999999997</c:v>
                </c:pt>
                <c:pt idx="651">
                  <c:v>52.194699999999997</c:v>
                </c:pt>
                <c:pt idx="652">
                  <c:v>52.194699999999997</c:v>
                </c:pt>
                <c:pt idx="653">
                  <c:v>52.194699999999997</c:v>
                </c:pt>
                <c:pt idx="654">
                  <c:v>52.194699999999997</c:v>
                </c:pt>
                <c:pt idx="655">
                  <c:v>52.194699999999997</c:v>
                </c:pt>
                <c:pt idx="656">
                  <c:v>52.194699999999997</c:v>
                </c:pt>
                <c:pt idx="657">
                  <c:v>52.194699999999997</c:v>
                </c:pt>
                <c:pt idx="658">
                  <c:v>52.194699999999997</c:v>
                </c:pt>
                <c:pt idx="659">
                  <c:v>52.194699999999997</c:v>
                </c:pt>
                <c:pt idx="660">
                  <c:v>52.194699999999997</c:v>
                </c:pt>
                <c:pt idx="661">
                  <c:v>52.194699999999997</c:v>
                </c:pt>
                <c:pt idx="662">
                  <c:v>52.194699999999997</c:v>
                </c:pt>
                <c:pt idx="663">
                  <c:v>52.194699999999997</c:v>
                </c:pt>
                <c:pt idx="664">
                  <c:v>52.194699999999997</c:v>
                </c:pt>
                <c:pt idx="665">
                  <c:v>52.194699999999997</c:v>
                </c:pt>
                <c:pt idx="666">
                  <c:v>52.194699999999997</c:v>
                </c:pt>
                <c:pt idx="667">
                  <c:v>52.194699999999997</c:v>
                </c:pt>
                <c:pt idx="668">
                  <c:v>52.194699999999997</c:v>
                </c:pt>
                <c:pt idx="669">
                  <c:v>52.194699999999997</c:v>
                </c:pt>
                <c:pt idx="670">
                  <c:v>52.194699999999997</c:v>
                </c:pt>
                <c:pt idx="671">
                  <c:v>52.194699999999997</c:v>
                </c:pt>
                <c:pt idx="672">
                  <c:v>52.194699999999997</c:v>
                </c:pt>
                <c:pt idx="673">
                  <c:v>52.194699999999997</c:v>
                </c:pt>
                <c:pt idx="674">
                  <c:v>52.194699999999997</c:v>
                </c:pt>
                <c:pt idx="675">
                  <c:v>52.194699999999997</c:v>
                </c:pt>
                <c:pt idx="676">
                  <c:v>52.194699999999997</c:v>
                </c:pt>
                <c:pt idx="677">
                  <c:v>52.194699999999997</c:v>
                </c:pt>
                <c:pt idx="678">
                  <c:v>52.194699999999997</c:v>
                </c:pt>
                <c:pt idx="679">
                  <c:v>52.194699999999997</c:v>
                </c:pt>
                <c:pt idx="680">
                  <c:v>52.194699999999997</c:v>
                </c:pt>
                <c:pt idx="681">
                  <c:v>52.194699999999997</c:v>
                </c:pt>
                <c:pt idx="682">
                  <c:v>52.194699999999997</c:v>
                </c:pt>
                <c:pt idx="683">
                  <c:v>52.194699999999997</c:v>
                </c:pt>
                <c:pt idx="684">
                  <c:v>52.194699999999997</c:v>
                </c:pt>
                <c:pt idx="685">
                  <c:v>52.194699999999997</c:v>
                </c:pt>
                <c:pt idx="686">
                  <c:v>52.194699999999997</c:v>
                </c:pt>
                <c:pt idx="687">
                  <c:v>52.194699999999997</c:v>
                </c:pt>
                <c:pt idx="688">
                  <c:v>52.194699999999997</c:v>
                </c:pt>
                <c:pt idx="689">
                  <c:v>52.194699999999997</c:v>
                </c:pt>
                <c:pt idx="690">
                  <c:v>52.194699999999997</c:v>
                </c:pt>
                <c:pt idx="691">
                  <c:v>52.194699999999997</c:v>
                </c:pt>
                <c:pt idx="692">
                  <c:v>52.194699999999997</c:v>
                </c:pt>
                <c:pt idx="693">
                  <c:v>52.194699999999997</c:v>
                </c:pt>
                <c:pt idx="694">
                  <c:v>52.194699999999997</c:v>
                </c:pt>
                <c:pt idx="695">
                  <c:v>52.194699999999997</c:v>
                </c:pt>
                <c:pt idx="696">
                  <c:v>52.194699999999997</c:v>
                </c:pt>
                <c:pt idx="697">
                  <c:v>52.194699999999997</c:v>
                </c:pt>
                <c:pt idx="698">
                  <c:v>52.194699999999997</c:v>
                </c:pt>
                <c:pt idx="699">
                  <c:v>52.194699999999997</c:v>
                </c:pt>
                <c:pt idx="700">
                  <c:v>52.194699999999997</c:v>
                </c:pt>
                <c:pt idx="701">
                  <c:v>52.194699999999997</c:v>
                </c:pt>
                <c:pt idx="702">
                  <c:v>52.194699999999997</c:v>
                </c:pt>
                <c:pt idx="703">
                  <c:v>52.194699999999997</c:v>
                </c:pt>
                <c:pt idx="704">
                  <c:v>52.194699999999997</c:v>
                </c:pt>
                <c:pt idx="705">
                  <c:v>52.194699999999997</c:v>
                </c:pt>
                <c:pt idx="706">
                  <c:v>52.194699999999997</c:v>
                </c:pt>
                <c:pt idx="707">
                  <c:v>52.194699999999997</c:v>
                </c:pt>
                <c:pt idx="708">
                  <c:v>52.194699999999997</c:v>
                </c:pt>
                <c:pt idx="709">
                  <c:v>52.194699999999997</c:v>
                </c:pt>
                <c:pt idx="710">
                  <c:v>52.194699999999997</c:v>
                </c:pt>
                <c:pt idx="711">
                  <c:v>52.194699999999997</c:v>
                </c:pt>
                <c:pt idx="712">
                  <c:v>52.194699999999997</c:v>
                </c:pt>
                <c:pt idx="713">
                  <c:v>52.194699999999997</c:v>
                </c:pt>
                <c:pt idx="714">
                  <c:v>52.194699999999997</c:v>
                </c:pt>
                <c:pt idx="715">
                  <c:v>52.194699999999997</c:v>
                </c:pt>
                <c:pt idx="716">
                  <c:v>52.194699999999997</c:v>
                </c:pt>
                <c:pt idx="717">
                  <c:v>52.194699999999997</c:v>
                </c:pt>
                <c:pt idx="718">
                  <c:v>52.194699999999997</c:v>
                </c:pt>
                <c:pt idx="719">
                  <c:v>52.194699999999997</c:v>
                </c:pt>
                <c:pt idx="720">
                  <c:v>52.194699999999997</c:v>
                </c:pt>
                <c:pt idx="721">
                  <c:v>52.194699999999997</c:v>
                </c:pt>
                <c:pt idx="722">
                  <c:v>52.194699999999997</c:v>
                </c:pt>
                <c:pt idx="723">
                  <c:v>52.194699999999997</c:v>
                </c:pt>
                <c:pt idx="724">
                  <c:v>52.194699999999997</c:v>
                </c:pt>
                <c:pt idx="725">
                  <c:v>52.194699999999997</c:v>
                </c:pt>
                <c:pt idx="726">
                  <c:v>52.194699999999997</c:v>
                </c:pt>
                <c:pt idx="727">
                  <c:v>52.194699999999997</c:v>
                </c:pt>
                <c:pt idx="728">
                  <c:v>52.194699999999997</c:v>
                </c:pt>
                <c:pt idx="729">
                  <c:v>52.194699999999997</c:v>
                </c:pt>
                <c:pt idx="730">
                  <c:v>52.194699999999997</c:v>
                </c:pt>
                <c:pt idx="731">
                  <c:v>52.194699999999997</c:v>
                </c:pt>
                <c:pt idx="732">
                  <c:v>52.194699999999997</c:v>
                </c:pt>
                <c:pt idx="733">
                  <c:v>52.194699999999997</c:v>
                </c:pt>
                <c:pt idx="734">
                  <c:v>52.194699999999997</c:v>
                </c:pt>
                <c:pt idx="735">
                  <c:v>52.194699999999997</c:v>
                </c:pt>
                <c:pt idx="736">
                  <c:v>52.194699999999997</c:v>
                </c:pt>
                <c:pt idx="737">
                  <c:v>52.194699999999997</c:v>
                </c:pt>
                <c:pt idx="738">
                  <c:v>52.194699999999997</c:v>
                </c:pt>
                <c:pt idx="739">
                  <c:v>52.194699999999997</c:v>
                </c:pt>
                <c:pt idx="740">
                  <c:v>52.194699999999997</c:v>
                </c:pt>
                <c:pt idx="741">
                  <c:v>52.194699999999997</c:v>
                </c:pt>
                <c:pt idx="742">
                  <c:v>52.194699999999997</c:v>
                </c:pt>
                <c:pt idx="743">
                  <c:v>52.194699999999997</c:v>
                </c:pt>
                <c:pt idx="744">
                  <c:v>52.194699999999997</c:v>
                </c:pt>
                <c:pt idx="745">
                  <c:v>52.194699999999997</c:v>
                </c:pt>
                <c:pt idx="746">
                  <c:v>52.194699999999997</c:v>
                </c:pt>
                <c:pt idx="747">
                  <c:v>52.194699999999997</c:v>
                </c:pt>
                <c:pt idx="748">
                  <c:v>52.194699999999997</c:v>
                </c:pt>
                <c:pt idx="749">
                  <c:v>52.194699999999997</c:v>
                </c:pt>
                <c:pt idx="750">
                  <c:v>52.194699999999997</c:v>
                </c:pt>
                <c:pt idx="751">
                  <c:v>52.194699999999997</c:v>
                </c:pt>
                <c:pt idx="752">
                  <c:v>52.194699999999997</c:v>
                </c:pt>
                <c:pt idx="753">
                  <c:v>52.194699999999997</c:v>
                </c:pt>
                <c:pt idx="754">
                  <c:v>52.194699999999997</c:v>
                </c:pt>
                <c:pt idx="755">
                  <c:v>52.194699999999997</c:v>
                </c:pt>
                <c:pt idx="756">
                  <c:v>52.194699999999997</c:v>
                </c:pt>
                <c:pt idx="757">
                  <c:v>52.194699999999997</c:v>
                </c:pt>
                <c:pt idx="758">
                  <c:v>52.194699999999997</c:v>
                </c:pt>
                <c:pt idx="759">
                  <c:v>52.194699999999997</c:v>
                </c:pt>
                <c:pt idx="760">
                  <c:v>52.194699999999997</c:v>
                </c:pt>
                <c:pt idx="761">
                  <c:v>52.194699999999997</c:v>
                </c:pt>
                <c:pt idx="762">
                  <c:v>52.194699999999997</c:v>
                </c:pt>
                <c:pt idx="763">
                  <c:v>52.194699999999997</c:v>
                </c:pt>
                <c:pt idx="764">
                  <c:v>52.194699999999997</c:v>
                </c:pt>
                <c:pt idx="765">
                  <c:v>52.194699999999997</c:v>
                </c:pt>
                <c:pt idx="766">
                  <c:v>52.194699999999997</c:v>
                </c:pt>
                <c:pt idx="767">
                  <c:v>52.194699999999997</c:v>
                </c:pt>
                <c:pt idx="768">
                  <c:v>52.194699999999997</c:v>
                </c:pt>
                <c:pt idx="769">
                  <c:v>52.194699999999997</c:v>
                </c:pt>
                <c:pt idx="770">
                  <c:v>52.194699999999997</c:v>
                </c:pt>
                <c:pt idx="771">
                  <c:v>52.194699999999997</c:v>
                </c:pt>
                <c:pt idx="772">
                  <c:v>52.194699999999997</c:v>
                </c:pt>
                <c:pt idx="773">
                  <c:v>52.194699999999997</c:v>
                </c:pt>
                <c:pt idx="774">
                  <c:v>52.194699999999997</c:v>
                </c:pt>
                <c:pt idx="775">
                  <c:v>52.194699999999997</c:v>
                </c:pt>
                <c:pt idx="776">
                  <c:v>52.194699999999997</c:v>
                </c:pt>
                <c:pt idx="777">
                  <c:v>52.194699999999997</c:v>
                </c:pt>
                <c:pt idx="778">
                  <c:v>52.194699999999997</c:v>
                </c:pt>
                <c:pt idx="779">
                  <c:v>52.194699999999997</c:v>
                </c:pt>
                <c:pt idx="780">
                  <c:v>52.194699999999997</c:v>
                </c:pt>
                <c:pt idx="781">
                  <c:v>52.194699999999997</c:v>
                </c:pt>
                <c:pt idx="782">
                  <c:v>52.194699999999997</c:v>
                </c:pt>
                <c:pt idx="783">
                  <c:v>52.194699999999997</c:v>
                </c:pt>
                <c:pt idx="784">
                  <c:v>52.194699999999997</c:v>
                </c:pt>
                <c:pt idx="785">
                  <c:v>52.194699999999997</c:v>
                </c:pt>
                <c:pt idx="786">
                  <c:v>52.194699999999997</c:v>
                </c:pt>
                <c:pt idx="787">
                  <c:v>52.194699999999997</c:v>
                </c:pt>
                <c:pt idx="788">
                  <c:v>52.194699999999997</c:v>
                </c:pt>
                <c:pt idx="789">
                  <c:v>52.194699999999997</c:v>
                </c:pt>
                <c:pt idx="790">
                  <c:v>52.194699999999997</c:v>
                </c:pt>
                <c:pt idx="791">
                  <c:v>52.194699999999997</c:v>
                </c:pt>
                <c:pt idx="792">
                  <c:v>52.194699999999997</c:v>
                </c:pt>
                <c:pt idx="793">
                  <c:v>52.194699999999997</c:v>
                </c:pt>
                <c:pt idx="794">
                  <c:v>52.194699999999997</c:v>
                </c:pt>
                <c:pt idx="795">
                  <c:v>52.194699999999997</c:v>
                </c:pt>
                <c:pt idx="796">
                  <c:v>52.194699999999997</c:v>
                </c:pt>
                <c:pt idx="797">
                  <c:v>52.194699999999997</c:v>
                </c:pt>
                <c:pt idx="798">
                  <c:v>52.194699999999997</c:v>
                </c:pt>
                <c:pt idx="799">
                  <c:v>52.194699999999997</c:v>
                </c:pt>
                <c:pt idx="800">
                  <c:v>52.194699999999997</c:v>
                </c:pt>
                <c:pt idx="801">
                  <c:v>52.194699999999997</c:v>
                </c:pt>
                <c:pt idx="802">
                  <c:v>52.194699999999997</c:v>
                </c:pt>
                <c:pt idx="803">
                  <c:v>52.194699999999997</c:v>
                </c:pt>
                <c:pt idx="804">
                  <c:v>52.194699999999997</c:v>
                </c:pt>
                <c:pt idx="805">
                  <c:v>52.194699999999997</c:v>
                </c:pt>
                <c:pt idx="806">
                  <c:v>52.194699999999997</c:v>
                </c:pt>
                <c:pt idx="807">
                  <c:v>52.194699999999997</c:v>
                </c:pt>
                <c:pt idx="808">
                  <c:v>52.194699999999997</c:v>
                </c:pt>
                <c:pt idx="809">
                  <c:v>52.194699999999997</c:v>
                </c:pt>
                <c:pt idx="810">
                  <c:v>52.194699999999997</c:v>
                </c:pt>
                <c:pt idx="811">
                  <c:v>52.194699999999997</c:v>
                </c:pt>
                <c:pt idx="812">
                  <c:v>52.194699999999997</c:v>
                </c:pt>
                <c:pt idx="813">
                  <c:v>52.194699999999997</c:v>
                </c:pt>
                <c:pt idx="814">
                  <c:v>52.194699999999997</c:v>
                </c:pt>
                <c:pt idx="815">
                  <c:v>52.194699999999997</c:v>
                </c:pt>
                <c:pt idx="816">
                  <c:v>52.194699999999997</c:v>
                </c:pt>
                <c:pt idx="817">
                  <c:v>52.194699999999997</c:v>
                </c:pt>
                <c:pt idx="818">
                  <c:v>52.194699999999997</c:v>
                </c:pt>
                <c:pt idx="819">
                  <c:v>52.194699999999997</c:v>
                </c:pt>
                <c:pt idx="820">
                  <c:v>52.194699999999997</c:v>
                </c:pt>
                <c:pt idx="821">
                  <c:v>52.194700000000097</c:v>
                </c:pt>
                <c:pt idx="822">
                  <c:v>52.194700000000097</c:v>
                </c:pt>
                <c:pt idx="823">
                  <c:v>52.194700000000097</c:v>
                </c:pt>
                <c:pt idx="824">
                  <c:v>52.194700000000097</c:v>
                </c:pt>
                <c:pt idx="825">
                  <c:v>52.194700000000097</c:v>
                </c:pt>
                <c:pt idx="826">
                  <c:v>52.194700000000097</c:v>
                </c:pt>
                <c:pt idx="827">
                  <c:v>52.194700000000097</c:v>
                </c:pt>
                <c:pt idx="828">
                  <c:v>52.194700000000097</c:v>
                </c:pt>
                <c:pt idx="829">
                  <c:v>52.194700000000097</c:v>
                </c:pt>
                <c:pt idx="830">
                  <c:v>52.194700000000097</c:v>
                </c:pt>
                <c:pt idx="831">
                  <c:v>52.194700000000097</c:v>
                </c:pt>
                <c:pt idx="832">
                  <c:v>52.194700000000097</c:v>
                </c:pt>
                <c:pt idx="833">
                  <c:v>52.194700000000097</c:v>
                </c:pt>
                <c:pt idx="834">
                  <c:v>52.194700000000097</c:v>
                </c:pt>
                <c:pt idx="835">
                  <c:v>52.194700000000097</c:v>
                </c:pt>
                <c:pt idx="836">
                  <c:v>52.194700000000097</c:v>
                </c:pt>
                <c:pt idx="837">
                  <c:v>52.194700000000097</c:v>
                </c:pt>
                <c:pt idx="838">
                  <c:v>52.194700000000097</c:v>
                </c:pt>
                <c:pt idx="839">
                  <c:v>52.194700000000097</c:v>
                </c:pt>
                <c:pt idx="840">
                  <c:v>52.194700000000097</c:v>
                </c:pt>
                <c:pt idx="841">
                  <c:v>52.194700000000097</c:v>
                </c:pt>
                <c:pt idx="842">
                  <c:v>52.194700000000097</c:v>
                </c:pt>
                <c:pt idx="843">
                  <c:v>52.194700000000097</c:v>
                </c:pt>
                <c:pt idx="844">
                  <c:v>52.194700000000097</c:v>
                </c:pt>
                <c:pt idx="845">
                  <c:v>52.194700000000203</c:v>
                </c:pt>
                <c:pt idx="846">
                  <c:v>52.194700000000203</c:v>
                </c:pt>
                <c:pt idx="847">
                  <c:v>52.194700000000203</c:v>
                </c:pt>
                <c:pt idx="848">
                  <c:v>52.194700000000203</c:v>
                </c:pt>
                <c:pt idx="849">
                  <c:v>52.194700000000203</c:v>
                </c:pt>
                <c:pt idx="850">
                  <c:v>52.194700000000203</c:v>
                </c:pt>
                <c:pt idx="851">
                  <c:v>52.194700000000203</c:v>
                </c:pt>
                <c:pt idx="852">
                  <c:v>52.194700000000203</c:v>
                </c:pt>
                <c:pt idx="853">
                  <c:v>52.194700000000203</c:v>
                </c:pt>
                <c:pt idx="854">
                  <c:v>52.194700000000203</c:v>
                </c:pt>
                <c:pt idx="855">
                  <c:v>52.194700000000203</c:v>
                </c:pt>
                <c:pt idx="856">
                  <c:v>52.194700000000303</c:v>
                </c:pt>
                <c:pt idx="857">
                  <c:v>52.194700000000303</c:v>
                </c:pt>
                <c:pt idx="858">
                  <c:v>52.194700000000303</c:v>
                </c:pt>
                <c:pt idx="859">
                  <c:v>52.194700000000303</c:v>
                </c:pt>
                <c:pt idx="860">
                  <c:v>52.194700000000303</c:v>
                </c:pt>
                <c:pt idx="861">
                  <c:v>52.194700000000303</c:v>
                </c:pt>
                <c:pt idx="862">
                  <c:v>52.194700000000303</c:v>
                </c:pt>
                <c:pt idx="863">
                  <c:v>52.194700000000303</c:v>
                </c:pt>
                <c:pt idx="864">
                  <c:v>52.194700000000402</c:v>
                </c:pt>
                <c:pt idx="865">
                  <c:v>52.194700000000402</c:v>
                </c:pt>
                <c:pt idx="866">
                  <c:v>52.194700000000402</c:v>
                </c:pt>
                <c:pt idx="867">
                  <c:v>52.194700000000402</c:v>
                </c:pt>
                <c:pt idx="868">
                  <c:v>52.194700000000402</c:v>
                </c:pt>
                <c:pt idx="869">
                  <c:v>52.194700000000502</c:v>
                </c:pt>
                <c:pt idx="870">
                  <c:v>52.194700000000502</c:v>
                </c:pt>
                <c:pt idx="871">
                  <c:v>52.194700000000502</c:v>
                </c:pt>
                <c:pt idx="872">
                  <c:v>52.194700000000502</c:v>
                </c:pt>
                <c:pt idx="873">
                  <c:v>52.194700000000502</c:v>
                </c:pt>
                <c:pt idx="874">
                  <c:v>52.194700000000601</c:v>
                </c:pt>
                <c:pt idx="875">
                  <c:v>52.194700000000601</c:v>
                </c:pt>
                <c:pt idx="876">
                  <c:v>52.194700000000601</c:v>
                </c:pt>
                <c:pt idx="877">
                  <c:v>52.194700000000601</c:v>
                </c:pt>
                <c:pt idx="878">
                  <c:v>52.194700000000701</c:v>
                </c:pt>
                <c:pt idx="879">
                  <c:v>52.194700000000701</c:v>
                </c:pt>
                <c:pt idx="880">
                  <c:v>52.194700000000701</c:v>
                </c:pt>
                <c:pt idx="881">
                  <c:v>52.1947000000008</c:v>
                </c:pt>
                <c:pt idx="882">
                  <c:v>52.1947000000008</c:v>
                </c:pt>
                <c:pt idx="883">
                  <c:v>52.1947000000008</c:v>
                </c:pt>
                <c:pt idx="884">
                  <c:v>52.1947000000009</c:v>
                </c:pt>
                <c:pt idx="885">
                  <c:v>52.1947000000009</c:v>
                </c:pt>
                <c:pt idx="886">
                  <c:v>52.194700000000999</c:v>
                </c:pt>
                <c:pt idx="887">
                  <c:v>52.194700000000999</c:v>
                </c:pt>
                <c:pt idx="888">
                  <c:v>52.194700000000999</c:v>
                </c:pt>
                <c:pt idx="889">
                  <c:v>52.194700000001099</c:v>
                </c:pt>
                <c:pt idx="890">
                  <c:v>52.194700000001099</c:v>
                </c:pt>
                <c:pt idx="891">
                  <c:v>52.194700000001198</c:v>
                </c:pt>
                <c:pt idx="892">
                  <c:v>52.194700000001198</c:v>
                </c:pt>
                <c:pt idx="893">
                  <c:v>52.194700000001298</c:v>
                </c:pt>
                <c:pt idx="894">
                  <c:v>52.194700000001397</c:v>
                </c:pt>
                <c:pt idx="895">
                  <c:v>52.194700000001397</c:v>
                </c:pt>
                <c:pt idx="896">
                  <c:v>52.194700000001497</c:v>
                </c:pt>
                <c:pt idx="897">
                  <c:v>52.194700000001603</c:v>
                </c:pt>
                <c:pt idx="898">
                  <c:v>52.194700000001603</c:v>
                </c:pt>
                <c:pt idx="899">
                  <c:v>52.194700000001703</c:v>
                </c:pt>
                <c:pt idx="900">
                  <c:v>52.194700000001802</c:v>
                </c:pt>
                <c:pt idx="901">
                  <c:v>52.194700000001902</c:v>
                </c:pt>
                <c:pt idx="902">
                  <c:v>52.194700000001902</c:v>
                </c:pt>
                <c:pt idx="903">
                  <c:v>52.194700000002001</c:v>
                </c:pt>
                <c:pt idx="904">
                  <c:v>52.194700000002101</c:v>
                </c:pt>
                <c:pt idx="905">
                  <c:v>52.1947000000022</c:v>
                </c:pt>
                <c:pt idx="906">
                  <c:v>52.1947000000023</c:v>
                </c:pt>
                <c:pt idx="907">
                  <c:v>52.194700000002399</c:v>
                </c:pt>
                <c:pt idx="908">
                  <c:v>52.194700000002499</c:v>
                </c:pt>
                <c:pt idx="909">
                  <c:v>52.194700000002598</c:v>
                </c:pt>
                <c:pt idx="910">
                  <c:v>52.194700000002797</c:v>
                </c:pt>
                <c:pt idx="911">
                  <c:v>52.194700000002904</c:v>
                </c:pt>
                <c:pt idx="912">
                  <c:v>52.194700000003003</c:v>
                </c:pt>
                <c:pt idx="913">
                  <c:v>52.194700000003103</c:v>
                </c:pt>
                <c:pt idx="914">
                  <c:v>52.194700000003301</c:v>
                </c:pt>
                <c:pt idx="915">
                  <c:v>52.194700000003401</c:v>
                </c:pt>
                <c:pt idx="916">
                  <c:v>52.1947000000036</c:v>
                </c:pt>
                <c:pt idx="917">
                  <c:v>52.194700000003699</c:v>
                </c:pt>
                <c:pt idx="918">
                  <c:v>52.194700000003898</c:v>
                </c:pt>
                <c:pt idx="919">
                  <c:v>52.194700000004097</c:v>
                </c:pt>
                <c:pt idx="920">
                  <c:v>52.194700000004303</c:v>
                </c:pt>
                <c:pt idx="921">
                  <c:v>52.194700000004502</c:v>
                </c:pt>
                <c:pt idx="922">
                  <c:v>52.194700000004701</c:v>
                </c:pt>
                <c:pt idx="923">
                  <c:v>52.1947000000049</c:v>
                </c:pt>
                <c:pt idx="924">
                  <c:v>52.194700000005099</c:v>
                </c:pt>
                <c:pt idx="925">
                  <c:v>52.194700000005298</c:v>
                </c:pt>
                <c:pt idx="926">
                  <c:v>52.194700000005597</c:v>
                </c:pt>
                <c:pt idx="927">
                  <c:v>52.194700000005803</c:v>
                </c:pt>
                <c:pt idx="928">
                  <c:v>52.194700000006101</c:v>
                </c:pt>
                <c:pt idx="929">
                  <c:v>52.1947000000063</c:v>
                </c:pt>
                <c:pt idx="930">
                  <c:v>52.194700000006598</c:v>
                </c:pt>
                <c:pt idx="931">
                  <c:v>52.194700000006897</c:v>
                </c:pt>
                <c:pt idx="932">
                  <c:v>52.194700000007202</c:v>
                </c:pt>
                <c:pt idx="933">
                  <c:v>52.1947000000076</c:v>
                </c:pt>
                <c:pt idx="934">
                  <c:v>52.194700000007899</c:v>
                </c:pt>
                <c:pt idx="935">
                  <c:v>52.194700000008197</c:v>
                </c:pt>
                <c:pt idx="936">
                  <c:v>52.194700000008602</c:v>
                </c:pt>
                <c:pt idx="937">
                  <c:v>52.194700000009</c:v>
                </c:pt>
                <c:pt idx="938">
                  <c:v>52.194700000009398</c:v>
                </c:pt>
                <c:pt idx="939">
                  <c:v>52.194700000009803</c:v>
                </c:pt>
                <c:pt idx="940">
                  <c:v>52.1947000000103</c:v>
                </c:pt>
                <c:pt idx="941">
                  <c:v>52.194700000010698</c:v>
                </c:pt>
                <c:pt idx="942">
                  <c:v>52.194700000011203</c:v>
                </c:pt>
                <c:pt idx="943">
                  <c:v>52.1947000000117</c:v>
                </c:pt>
                <c:pt idx="944">
                  <c:v>52.194700000012197</c:v>
                </c:pt>
                <c:pt idx="945">
                  <c:v>52.194700000012801</c:v>
                </c:pt>
                <c:pt idx="946">
                  <c:v>52.194700000013398</c:v>
                </c:pt>
                <c:pt idx="947">
                  <c:v>52.194700000014002</c:v>
                </c:pt>
                <c:pt idx="948">
                  <c:v>52.194700000014599</c:v>
                </c:pt>
                <c:pt idx="949">
                  <c:v>52.194700000015303</c:v>
                </c:pt>
                <c:pt idx="950">
                  <c:v>52.194700000015899</c:v>
                </c:pt>
                <c:pt idx="951">
                  <c:v>52.194700000016702</c:v>
                </c:pt>
                <c:pt idx="952">
                  <c:v>52.194700000017399</c:v>
                </c:pt>
                <c:pt idx="953">
                  <c:v>52.194700000018202</c:v>
                </c:pt>
                <c:pt idx="954">
                  <c:v>52.194700000018997</c:v>
                </c:pt>
                <c:pt idx="955">
                  <c:v>52.1947000000198</c:v>
                </c:pt>
                <c:pt idx="956">
                  <c:v>52.194700000020703</c:v>
                </c:pt>
                <c:pt idx="957">
                  <c:v>52.194700000021697</c:v>
                </c:pt>
                <c:pt idx="958">
                  <c:v>52.1947000000226</c:v>
                </c:pt>
                <c:pt idx="959">
                  <c:v>52.194700000023701</c:v>
                </c:pt>
                <c:pt idx="960">
                  <c:v>52.194700000024703</c:v>
                </c:pt>
                <c:pt idx="961">
                  <c:v>52.194700000025797</c:v>
                </c:pt>
                <c:pt idx="962">
                  <c:v>52.194700000026998</c:v>
                </c:pt>
                <c:pt idx="963">
                  <c:v>52.194700000028199</c:v>
                </c:pt>
                <c:pt idx="964">
                  <c:v>52.194700000029499</c:v>
                </c:pt>
                <c:pt idx="965">
                  <c:v>52.194700000030799</c:v>
                </c:pt>
                <c:pt idx="966">
                  <c:v>52.194700000032199</c:v>
                </c:pt>
                <c:pt idx="967">
                  <c:v>52.194700000033599</c:v>
                </c:pt>
                <c:pt idx="968">
                  <c:v>52.194700000035098</c:v>
                </c:pt>
                <c:pt idx="969">
                  <c:v>52.194700000036697</c:v>
                </c:pt>
                <c:pt idx="970">
                  <c:v>52.194700000038303</c:v>
                </c:pt>
                <c:pt idx="971">
                  <c:v>52.1947000000401</c:v>
                </c:pt>
                <c:pt idx="972">
                  <c:v>52.194700000041898</c:v>
                </c:pt>
                <c:pt idx="973">
                  <c:v>52.194700000043703</c:v>
                </c:pt>
                <c:pt idx="974">
                  <c:v>52.1947000000457</c:v>
                </c:pt>
                <c:pt idx="975">
                  <c:v>52.194700000047703</c:v>
                </c:pt>
                <c:pt idx="976">
                  <c:v>52.194700000049899</c:v>
                </c:pt>
                <c:pt idx="977">
                  <c:v>52.194700000052102</c:v>
                </c:pt>
                <c:pt idx="978">
                  <c:v>52.194700000054503</c:v>
                </c:pt>
                <c:pt idx="979">
                  <c:v>52.194700000056898</c:v>
                </c:pt>
                <c:pt idx="980">
                  <c:v>52.194700000059498</c:v>
                </c:pt>
                <c:pt idx="981">
                  <c:v>52.194700000062099</c:v>
                </c:pt>
                <c:pt idx="982">
                  <c:v>52.194700000064898</c:v>
                </c:pt>
                <c:pt idx="983">
                  <c:v>52.194700000067797</c:v>
                </c:pt>
                <c:pt idx="984">
                  <c:v>52.194700000070902</c:v>
                </c:pt>
                <c:pt idx="985">
                  <c:v>52.194700000074</c:v>
                </c:pt>
                <c:pt idx="986">
                  <c:v>52.194700000077397</c:v>
                </c:pt>
                <c:pt idx="987">
                  <c:v>52.1947000000808</c:v>
                </c:pt>
                <c:pt idx="988">
                  <c:v>52.194700000084502</c:v>
                </c:pt>
                <c:pt idx="989">
                  <c:v>52.194700000088297</c:v>
                </c:pt>
                <c:pt idx="990">
                  <c:v>52.194700000092197</c:v>
                </c:pt>
                <c:pt idx="991">
                  <c:v>52.194700000096397</c:v>
                </c:pt>
                <c:pt idx="992">
                  <c:v>52.194700000100703</c:v>
                </c:pt>
                <c:pt idx="993">
                  <c:v>52.1947000001052</c:v>
                </c:pt>
                <c:pt idx="994">
                  <c:v>52.194700000109897</c:v>
                </c:pt>
                <c:pt idx="995">
                  <c:v>52.1947000001148</c:v>
                </c:pt>
                <c:pt idx="996">
                  <c:v>52.194700000120001</c:v>
                </c:pt>
                <c:pt idx="997">
                  <c:v>52.194700000125401</c:v>
                </c:pt>
                <c:pt idx="998">
                  <c:v>52.194700000131</c:v>
                </c:pt>
                <c:pt idx="999">
                  <c:v>52.194700000136898</c:v>
                </c:pt>
                <c:pt idx="1000">
                  <c:v>52.194700000143001</c:v>
                </c:pt>
                <c:pt idx="1001">
                  <c:v>52.194700000149403</c:v>
                </c:pt>
                <c:pt idx="1002">
                  <c:v>52.194700000156097</c:v>
                </c:pt>
                <c:pt idx="1003">
                  <c:v>52.194700000163103</c:v>
                </c:pt>
                <c:pt idx="1004">
                  <c:v>52.194700000170499</c:v>
                </c:pt>
                <c:pt idx="1005">
                  <c:v>52.194700000178102</c:v>
                </c:pt>
                <c:pt idx="1006">
                  <c:v>52.194700000186103</c:v>
                </c:pt>
                <c:pt idx="1007">
                  <c:v>52.194700000194402</c:v>
                </c:pt>
                <c:pt idx="1008">
                  <c:v>52.194700000203198</c:v>
                </c:pt>
                <c:pt idx="1009">
                  <c:v>52.1947000002123</c:v>
                </c:pt>
                <c:pt idx="1010">
                  <c:v>52.1947000002218</c:v>
                </c:pt>
                <c:pt idx="1011">
                  <c:v>52.194700000231798</c:v>
                </c:pt>
                <c:pt idx="1012">
                  <c:v>52.1947000002422</c:v>
                </c:pt>
                <c:pt idx="1013">
                  <c:v>52.194700000253</c:v>
                </c:pt>
                <c:pt idx="1014">
                  <c:v>52.194700000264397</c:v>
                </c:pt>
                <c:pt idx="1015">
                  <c:v>52.1947000002762</c:v>
                </c:pt>
                <c:pt idx="1016">
                  <c:v>52.194700000288599</c:v>
                </c:pt>
                <c:pt idx="1017">
                  <c:v>52.194700000301602</c:v>
                </c:pt>
                <c:pt idx="1018">
                  <c:v>52.194700000315102</c:v>
                </c:pt>
                <c:pt idx="1019">
                  <c:v>52.194700000329199</c:v>
                </c:pt>
                <c:pt idx="1020">
                  <c:v>52.194700000344</c:v>
                </c:pt>
                <c:pt idx="1021">
                  <c:v>52.194700000359397</c:v>
                </c:pt>
                <c:pt idx="1022">
                  <c:v>52.194700000375597</c:v>
                </c:pt>
                <c:pt idx="1023">
                  <c:v>52.194700000392402</c:v>
                </c:pt>
                <c:pt idx="1024">
                  <c:v>52.194700000410002</c:v>
                </c:pt>
                <c:pt idx="1025">
                  <c:v>52.194700000428398</c:v>
                </c:pt>
                <c:pt idx="1026">
                  <c:v>52.194700000447597</c:v>
                </c:pt>
                <c:pt idx="1027">
                  <c:v>52.194700000467698</c:v>
                </c:pt>
                <c:pt idx="1028">
                  <c:v>52.194700000488702</c:v>
                </c:pt>
                <c:pt idx="1029">
                  <c:v>52.194700000510601</c:v>
                </c:pt>
                <c:pt idx="1030">
                  <c:v>52.194700000533501</c:v>
                </c:pt>
                <c:pt idx="1031">
                  <c:v>52.194700000557397</c:v>
                </c:pt>
                <c:pt idx="1032">
                  <c:v>52.1947000005825</c:v>
                </c:pt>
                <c:pt idx="1033">
                  <c:v>52.194700000608599</c:v>
                </c:pt>
                <c:pt idx="1034">
                  <c:v>52.194700000635898</c:v>
                </c:pt>
                <c:pt idx="1035">
                  <c:v>52.194700000664398</c:v>
                </c:pt>
                <c:pt idx="1036">
                  <c:v>52.194700000694198</c:v>
                </c:pt>
                <c:pt idx="1037">
                  <c:v>52.194700000725398</c:v>
                </c:pt>
                <c:pt idx="1038">
                  <c:v>52.194700000757898</c:v>
                </c:pt>
                <c:pt idx="1039">
                  <c:v>52.194700000791897</c:v>
                </c:pt>
                <c:pt idx="1040">
                  <c:v>52.194700000827403</c:v>
                </c:pt>
                <c:pt idx="1041">
                  <c:v>52.194700000864501</c:v>
                </c:pt>
                <c:pt idx="1042">
                  <c:v>52.194700000903303</c:v>
                </c:pt>
                <c:pt idx="1043">
                  <c:v>52.194700000943797</c:v>
                </c:pt>
                <c:pt idx="1044">
                  <c:v>52.194700000986202</c:v>
                </c:pt>
                <c:pt idx="1045">
                  <c:v>52.194700001030398</c:v>
                </c:pt>
                <c:pt idx="1046">
                  <c:v>52.194700001076697</c:v>
                </c:pt>
                <c:pt idx="1047">
                  <c:v>52.194700001125</c:v>
                </c:pt>
                <c:pt idx="1048">
                  <c:v>52.194700001175399</c:v>
                </c:pt>
                <c:pt idx="1049">
                  <c:v>52.194700001228099</c:v>
                </c:pt>
                <c:pt idx="1050">
                  <c:v>52.194700001283202</c:v>
                </c:pt>
                <c:pt idx="1051">
                  <c:v>52.194700001340799</c:v>
                </c:pt>
                <c:pt idx="1052">
                  <c:v>52.194700001401003</c:v>
                </c:pt>
                <c:pt idx="1053">
                  <c:v>52.194700001463801</c:v>
                </c:pt>
                <c:pt idx="1054">
                  <c:v>52.194700001529498</c:v>
                </c:pt>
                <c:pt idx="1055">
                  <c:v>52.1947000015981</c:v>
                </c:pt>
                <c:pt idx="1056">
                  <c:v>52.194700001669801</c:v>
                </c:pt>
                <c:pt idx="1057">
                  <c:v>52.1947000017447</c:v>
                </c:pt>
                <c:pt idx="1058">
                  <c:v>52.194700001822902</c:v>
                </c:pt>
                <c:pt idx="1059">
                  <c:v>52.1947000019047</c:v>
                </c:pt>
                <c:pt idx="1060">
                  <c:v>52.1947000019901</c:v>
                </c:pt>
                <c:pt idx="1061">
                  <c:v>52.194700002079401</c:v>
                </c:pt>
                <c:pt idx="1062">
                  <c:v>52.194700002172702</c:v>
                </c:pt>
                <c:pt idx="1063">
                  <c:v>52.194700002270203</c:v>
                </c:pt>
                <c:pt idx="1064">
                  <c:v>52.194700002372002</c:v>
                </c:pt>
                <c:pt idx="1065">
                  <c:v>52.194700002478399</c:v>
                </c:pt>
                <c:pt idx="1066">
                  <c:v>52.194700002589599</c:v>
                </c:pt>
                <c:pt idx="1067">
                  <c:v>52.194700002705702</c:v>
                </c:pt>
                <c:pt idx="1068">
                  <c:v>52.194700002827098</c:v>
                </c:pt>
                <c:pt idx="1069">
                  <c:v>52.194700002953901</c:v>
                </c:pt>
                <c:pt idx="1070">
                  <c:v>52.194700003086403</c:v>
                </c:pt>
                <c:pt idx="1071">
                  <c:v>52.194700003224902</c:v>
                </c:pt>
                <c:pt idx="1072">
                  <c:v>52.194700003369498</c:v>
                </c:pt>
                <c:pt idx="1073">
                  <c:v>52.194700003520701</c:v>
                </c:pt>
                <c:pt idx="1074">
                  <c:v>52.194700003678598</c:v>
                </c:pt>
                <c:pt idx="1075">
                  <c:v>52.1947000038436</c:v>
                </c:pt>
                <c:pt idx="1076">
                  <c:v>52.194700004016099</c:v>
                </c:pt>
                <c:pt idx="1077">
                  <c:v>52.1947000041962</c:v>
                </c:pt>
                <c:pt idx="1078">
                  <c:v>52.194700004384401</c:v>
                </c:pt>
                <c:pt idx="1079">
                  <c:v>52.194700004581101</c:v>
                </c:pt>
                <c:pt idx="1080">
                  <c:v>52.194700004786597</c:v>
                </c:pt>
                <c:pt idx="1081">
                  <c:v>52.194700005001302</c:v>
                </c:pt>
                <c:pt idx="1082">
                  <c:v>52.194700005225599</c:v>
                </c:pt>
                <c:pt idx="1083">
                  <c:v>52.194700005460099</c:v>
                </c:pt>
                <c:pt idx="1084">
                  <c:v>52.194700005705002</c:v>
                </c:pt>
                <c:pt idx="1085">
                  <c:v>52.194700005960897</c:v>
                </c:pt>
                <c:pt idx="1086">
                  <c:v>52.194700006228302</c:v>
                </c:pt>
                <c:pt idx="1087">
                  <c:v>52.194700006507603</c:v>
                </c:pt>
                <c:pt idx="1088">
                  <c:v>52.194700006799501</c:v>
                </c:pt>
                <c:pt idx="1089">
                  <c:v>52.194700007104501</c:v>
                </c:pt>
                <c:pt idx="1090">
                  <c:v>52.194700007423201</c:v>
                </c:pt>
                <c:pt idx="1091">
                  <c:v>52.194700007756197</c:v>
                </c:pt>
                <c:pt idx="1092">
                  <c:v>52.1947000081041</c:v>
                </c:pt>
                <c:pt idx="1093">
                  <c:v>52.194700008467599</c:v>
                </c:pt>
                <c:pt idx="1094">
                  <c:v>52.194700008847398</c:v>
                </c:pt>
                <c:pt idx="1095">
                  <c:v>52.194700009244301</c:v>
                </c:pt>
                <c:pt idx="1096">
                  <c:v>52.194700009658902</c:v>
                </c:pt>
                <c:pt idx="1097">
                  <c:v>52.194700010092198</c:v>
                </c:pt>
                <c:pt idx="1098">
                  <c:v>52.194700010544899</c:v>
                </c:pt>
                <c:pt idx="1099">
                  <c:v>52.1947000110179</c:v>
                </c:pt>
                <c:pt idx="1100">
                  <c:v>52.194700011512097</c:v>
                </c:pt>
                <c:pt idx="1101">
                  <c:v>52.194700012028399</c:v>
                </c:pt>
                <c:pt idx="1102">
                  <c:v>52.1947000125679</c:v>
                </c:pt>
                <c:pt idx="1103">
                  <c:v>52.194700013131701</c:v>
                </c:pt>
                <c:pt idx="1104">
                  <c:v>52.194700013720698</c:v>
                </c:pt>
                <c:pt idx="1105">
                  <c:v>52.1947000143361</c:v>
                </c:pt>
                <c:pt idx="1106">
                  <c:v>52.194700014979098</c:v>
                </c:pt>
                <c:pt idx="1107">
                  <c:v>52.194700015651001</c:v>
                </c:pt>
                <c:pt idx="1108">
                  <c:v>52.194700016353003</c:v>
                </c:pt>
                <c:pt idx="1109">
                  <c:v>52.194700017086497</c:v>
                </c:pt>
                <c:pt idx="1110">
                  <c:v>52.194700017852902</c:v>
                </c:pt>
                <c:pt idx="1111">
                  <c:v>52.194700018653599</c:v>
                </c:pt>
                <c:pt idx="1112">
                  <c:v>52.194700019490298</c:v>
                </c:pt>
                <c:pt idx="1113">
                  <c:v>52.1947000203645</c:v>
                </c:pt>
                <c:pt idx="1114">
                  <c:v>52.194700021277903</c:v>
                </c:pt>
                <c:pt idx="1115">
                  <c:v>52.194700022232198</c:v>
                </c:pt>
                <c:pt idx="1116">
                  <c:v>52.194700023229402</c:v>
                </c:pt>
                <c:pt idx="1117">
                  <c:v>52.194700024271299</c:v>
                </c:pt>
                <c:pt idx="1118">
                  <c:v>52.1947000253599</c:v>
                </c:pt>
                <c:pt idx="1119">
                  <c:v>52.194700026497301</c:v>
                </c:pt>
                <c:pt idx="1120">
                  <c:v>52.194700027685698</c:v>
                </c:pt>
                <c:pt idx="1121">
                  <c:v>52.1947000289275</c:v>
                </c:pt>
                <c:pt idx="1122">
                  <c:v>52.194700030224901</c:v>
                </c:pt>
                <c:pt idx="1123">
                  <c:v>52.194700031580503</c:v>
                </c:pt>
                <c:pt idx="1124">
                  <c:v>52.194700032996899</c:v>
                </c:pt>
                <c:pt idx="1125">
                  <c:v>52.194700034476902</c:v>
                </c:pt>
                <c:pt idx="1126">
                  <c:v>52.1947000360231</c:v>
                </c:pt>
                <c:pt idx="1127">
                  <c:v>52.194700037638803</c:v>
                </c:pt>
                <c:pt idx="1128">
                  <c:v>52.194700039326897</c:v>
                </c:pt>
                <c:pt idx="1129">
                  <c:v>52.194700041090698</c:v>
                </c:pt>
                <c:pt idx="1130">
                  <c:v>52.194700042933597</c:v>
                </c:pt>
                <c:pt idx="1131">
                  <c:v>52.194700044859097</c:v>
                </c:pt>
                <c:pt idx="1132">
                  <c:v>52.194700046870999</c:v>
                </c:pt>
                <c:pt idx="1133">
                  <c:v>52.194700048973097</c:v>
                </c:pt>
                <c:pt idx="1134">
                  <c:v>52.194700051169399</c:v>
                </c:pt>
                <c:pt idx="1135">
                  <c:v>52.194700053464302</c:v>
                </c:pt>
                <c:pt idx="1136">
                  <c:v>52.1947000558621</c:v>
                </c:pt>
                <c:pt idx="1137">
                  <c:v>52.194700058367303</c:v>
                </c:pt>
                <c:pt idx="1138">
                  <c:v>52.194700060984999</c:v>
                </c:pt>
                <c:pt idx="1139">
                  <c:v>52.194700063719999</c:v>
                </c:pt>
                <c:pt idx="1140">
                  <c:v>52.194700066577603</c:v>
                </c:pt>
                <c:pt idx="1141">
                  <c:v>52.194700069563403</c:v>
                </c:pt>
                <c:pt idx="1142">
                  <c:v>52.194700072683098</c:v>
                </c:pt>
                <c:pt idx="1143">
                  <c:v>52.194700075942599</c:v>
                </c:pt>
                <c:pt idx="1144">
                  <c:v>52.194700079348301</c:v>
                </c:pt>
                <c:pt idx="1145">
                  <c:v>52.194700082906799</c:v>
                </c:pt>
                <c:pt idx="1146">
                  <c:v>52.194700086624799</c:v>
                </c:pt>
                <c:pt idx="1147">
                  <c:v>52.1947000905095</c:v>
                </c:pt>
                <c:pt idx="1148">
                  <c:v>52.194700094568297</c:v>
                </c:pt>
                <c:pt idx="1149">
                  <c:v>52.1947000988092</c:v>
                </c:pt>
                <c:pt idx="1150">
                  <c:v>52.194700103240201</c:v>
                </c:pt>
                <c:pt idx="1151">
                  <c:v>52.194700107869899</c:v>
                </c:pt>
                <c:pt idx="1152">
                  <c:v>52.194700112707203</c:v>
                </c:pt>
                <c:pt idx="1153">
                  <c:v>52.1947001177614</c:v>
                </c:pt>
                <c:pt idx="1154">
                  <c:v>52.194700123042097</c:v>
                </c:pt>
                <c:pt idx="1155">
                  <c:v>52.194700128559703</c:v>
                </c:pt>
                <c:pt idx="1156">
                  <c:v>52.194700134324599</c:v>
                </c:pt>
                <c:pt idx="1157">
                  <c:v>52.194700140347997</c:v>
                </c:pt>
                <c:pt idx="1158">
                  <c:v>52.194700146641402</c:v>
                </c:pt>
                <c:pt idx="1159">
                  <c:v>52.194700153216999</c:v>
                </c:pt>
                <c:pt idx="1160">
                  <c:v>52.1947001600874</c:v>
                </c:pt>
                <c:pt idx="1161">
                  <c:v>52.1947001672659</c:v>
                </c:pt>
                <c:pt idx="1162">
                  <c:v>52.194700174766098</c:v>
                </c:pt>
                <c:pt idx="1163">
                  <c:v>52.194700182602602</c:v>
                </c:pt>
                <c:pt idx="1164">
                  <c:v>52.1947001907904</c:v>
                </c:pt>
                <c:pt idx="1165">
                  <c:v>52.194700199345299</c:v>
                </c:pt>
                <c:pt idx="1166">
                  <c:v>52.194700208283699</c:v>
                </c:pt>
                <c:pt idx="1167">
                  <c:v>52.194700217622902</c:v>
                </c:pt>
                <c:pt idx="1168">
                  <c:v>52.1947002273807</c:v>
                </c:pt>
                <c:pt idx="1169">
                  <c:v>52.194700237575901</c:v>
                </c:pt>
                <c:pt idx="1170">
                  <c:v>52.194700248228102</c:v>
                </c:pt>
                <c:pt idx="1171">
                  <c:v>52.194700259357901</c:v>
                </c:pt>
                <c:pt idx="1172">
                  <c:v>52.194700270986601</c:v>
                </c:pt>
                <c:pt idx="1173">
                  <c:v>52.194700283136498</c:v>
                </c:pt>
                <c:pt idx="1174">
                  <c:v>52.194700295831097</c:v>
                </c:pt>
                <c:pt idx="1175">
                  <c:v>52.194700309094799</c:v>
                </c:pt>
                <c:pt idx="1176">
                  <c:v>52.194700322952997</c:v>
                </c:pt>
                <c:pt idx="1177">
                  <c:v>52.194700337432302</c:v>
                </c:pt>
                <c:pt idx="1178">
                  <c:v>52.194700352560702</c:v>
                </c:pt>
                <c:pt idx="1179">
                  <c:v>52.194700368367201</c:v>
                </c:pt>
                <c:pt idx="1180">
                  <c:v>52.194700384882097</c:v>
                </c:pt>
                <c:pt idx="1181">
                  <c:v>52.1947004021374</c:v>
                </c:pt>
                <c:pt idx="1182">
                  <c:v>52.194700420165901</c:v>
                </c:pt>
                <c:pt idx="1183">
                  <c:v>52.194700439002602</c:v>
                </c:pt>
                <c:pt idx="1184">
                  <c:v>52.194700458683499</c:v>
                </c:pt>
                <c:pt idx="1185">
                  <c:v>52.194700479246499</c:v>
                </c:pt>
                <c:pt idx="1186">
                  <c:v>52.194700500731102</c:v>
                </c:pt>
                <c:pt idx="1187">
                  <c:v>52.194700523178497</c:v>
                </c:pt>
                <c:pt idx="1188">
                  <c:v>52.194700546631999</c:v>
                </c:pt>
                <c:pt idx="1189">
                  <c:v>52.1947005711367</c:v>
                </c:pt>
                <c:pt idx="1190">
                  <c:v>52.194700596739402</c:v>
                </c:pt>
                <c:pt idx="1191">
                  <c:v>52.194700623489602</c:v>
                </c:pt>
                <c:pt idx="1192">
                  <c:v>52.194700651438602</c:v>
                </c:pt>
                <c:pt idx="1193">
                  <c:v>52.194700680640103</c:v>
                </c:pt>
                <c:pt idx="1194">
                  <c:v>52.194700711150098</c:v>
                </c:pt>
                <c:pt idx="1195">
                  <c:v>52.194700743027397</c:v>
                </c:pt>
                <c:pt idx="1196">
                  <c:v>52.1947007763331</c:v>
                </c:pt>
                <c:pt idx="1197">
                  <c:v>52.194700811131199</c:v>
                </c:pt>
                <c:pt idx="1198">
                  <c:v>52.194700847488697</c:v>
                </c:pt>
                <c:pt idx="1199">
                  <c:v>52.1947008854752</c:v>
                </c:pt>
                <c:pt idx="1200">
                  <c:v>52.1947009251639</c:v>
                </c:pt>
                <c:pt idx="1201">
                  <c:v>52.194700966630798</c:v>
                </c:pt>
                <c:pt idx="1202">
                  <c:v>52.1947010099558</c:v>
                </c:pt>
                <c:pt idx="1203">
                  <c:v>52.194701055221898</c:v>
                </c:pt>
                <c:pt idx="1204">
                  <c:v>52.194701102516099</c:v>
                </c:pt>
                <c:pt idx="1205">
                  <c:v>52.194701151929301</c:v>
                </c:pt>
                <c:pt idx="1206">
                  <c:v>52.194701203556299</c:v>
                </c:pt>
                <c:pt idx="1207">
                  <c:v>52.194701257496099</c:v>
                </c:pt>
                <c:pt idx="1208">
                  <c:v>52.194701313852597</c:v>
                </c:pt>
                <c:pt idx="1209">
                  <c:v>52.194701372733803</c:v>
                </c:pt>
                <c:pt idx="1210">
                  <c:v>52.194701434252899</c:v>
                </c:pt>
                <c:pt idx="1211">
                  <c:v>52.194701498527699</c:v>
                </c:pt>
                <c:pt idx="1212">
                  <c:v>52.194701565681903</c:v>
                </c:pt>
                <c:pt idx="1213">
                  <c:v>52.194701635844197</c:v>
                </c:pt>
                <c:pt idx="1214">
                  <c:v>52.194701709149498</c:v>
                </c:pt>
                <c:pt idx="1215">
                  <c:v>52.194701785738403</c:v>
                </c:pt>
                <c:pt idx="1216">
                  <c:v>52.1947018657577</c:v>
                </c:pt>
                <c:pt idx="1217">
                  <c:v>52.194701949361303</c:v>
                </c:pt>
                <c:pt idx="1218">
                  <c:v>52.194702036709401</c:v>
                </c:pt>
                <c:pt idx="1219">
                  <c:v>52.194702127969798</c:v>
                </c:pt>
                <c:pt idx="1220">
                  <c:v>52.194702223317599</c:v>
                </c:pt>
                <c:pt idx="1221">
                  <c:v>52.194702322935598</c:v>
                </c:pt>
                <c:pt idx="1222">
                  <c:v>52.194702427015002</c:v>
                </c:pt>
                <c:pt idx="1223">
                  <c:v>52.194702535755503</c:v>
                </c:pt>
                <c:pt idx="1224">
                  <c:v>52.194702649365901</c:v>
                </c:pt>
                <c:pt idx="1225">
                  <c:v>52.194702768063799</c:v>
                </c:pt>
                <c:pt idx="1226">
                  <c:v>52.194702892077103</c:v>
                </c:pt>
                <c:pt idx="1227">
                  <c:v>52.194703021643498</c:v>
                </c:pt>
                <c:pt idx="1228">
                  <c:v>52.194703157011702</c:v>
                </c:pt>
                <c:pt idx="1229">
                  <c:v>52.194703298441198</c:v>
                </c:pt>
                <c:pt idx="1230">
                  <c:v>52.194703446203299</c:v>
                </c:pt>
                <c:pt idx="1231">
                  <c:v>52.1947036005812</c:v>
                </c:pt>
                <c:pt idx="1232">
                  <c:v>52.194703761870997</c:v>
                </c:pt>
                <c:pt idx="1233">
                  <c:v>52.194703930381898</c:v>
                </c:pt>
                <c:pt idx="1234">
                  <c:v>52.194704106436902</c:v>
                </c:pt>
                <c:pt idx="1235">
                  <c:v>52.1947042903736</c:v>
                </c:pt>
                <c:pt idx="1236">
                  <c:v>52.194704482544701</c:v>
                </c:pt>
                <c:pt idx="1237">
                  <c:v>52.194704683318299</c:v>
                </c:pt>
                <c:pt idx="1238">
                  <c:v>52.194704893079198</c:v>
                </c:pt>
                <c:pt idx="1239">
                  <c:v>52.194705112229499</c:v>
                </c:pt>
                <c:pt idx="1240">
                  <c:v>52.194705341189199</c:v>
                </c:pt>
                <c:pt idx="1241">
                  <c:v>52.194705580396899</c:v>
                </c:pt>
                <c:pt idx="1242">
                  <c:v>52.194705830310902</c:v>
                </c:pt>
                <c:pt idx="1243">
                  <c:v>52.194706091409998</c:v>
                </c:pt>
                <c:pt idx="1244">
                  <c:v>52.194706364194403</c:v>
                </c:pt>
                <c:pt idx="1245">
                  <c:v>52.194706649186699</c:v>
                </c:pt>
                <c:pt idx="1246">
                  <c:v>52.194706946932399</c:v>
                </c:pt>
                <c:pt idx="1247">
                  <c:v>52.194707258002197</c:v>
                </c:pt>
                <c:pt idx="1248">
                  <c:v>52.194707582991498</c:v>
                </c:pt>
                <c:pt idx="1249">
                  <c:v>52.194707922522603</c:v>
                </c:pt>
                <c:pt idx="1250">
                  <c:v>52.194708277245702</c:v>
                </c:pt>
                <c:pt idx="1251">
                  <c:v>52.194708647839697</c:v>
                </c:pt>
                <c:pt idx="1252">
                  <c:v>52.1947090350141</c:v>
                </c:pt>
                <c:pt idx="1253">
                  <c:v>52.194709439510198</c:v>
                </c:pt>
                <c:pt idx="1254">
                  <c:v>52.194709862101902</c:v>
                </c:pt>
                <c:pt idx="1255">
                  <c:v>52.194710303597503</c:v>
                </c:pt>
                <c:pt idx="1256">
                  <c:v>52.194710764842597</c:v>
                </c:pt>
                <c:pt idx="1257">
                  <c:v>52.194711246720203</c:v>
                </c:pt>
                <c:pt idx="1258">
                  <c:v>52.1947117501498</c:v>
                </c:pt>
                <c:pt idx="1259">
                  <c:v>52.194712276097</c:v>
                </c:pt>
                <c:pt idx="1260">
                  <c:v>52.194712825566398</c:v>
                </c:pt>
                <c:pt idx="1261">
                  <c:v>52.194713399610102</c:v>
                </c:pt>
                <c:pt idx="1262">
                  <c:v>52.194713999323703</c:v>
                </c:pt>
                <c:pt idx="1263">
                  <c:v>52.194714625856797</c:v>
                </c:pt>
                <c:pt idx="1264">
                  <c:v>52.194715280404097</c:v>
                </c:pt>
                <c:pt idx="1265">
                  <c:v>52.194715964219697</c:v>
                </c:pt>
                <c:pt idx="1266">
                  <c:v>52.194716678607698</c:v>
                </c:pt>
                <c:pt idx="1267">
                  <c:v>52.194717424935703</c:v>
                </c:pt>
                <c:pt idx="1268">
                  <c:v>52.194718204630398</c:v>
                </c:pt>
                <c:pt idx="1269">
                  <c:v>52.194719019179203</c:v>
                </c:pt>
                <c:pt idx="1270">
                  <c:v>52.1947198701397</c:v>
                </c:pt>
                <c:pt idx="1271">
                  <c:v>52.194720759138399</c:v>
                </c:pt>
                <c:pt idx="1272">
                  <c:v>52.194721687871599</c:v>
                </c:pt>
                <c:pt idx="1273">
                  <c:v>52.194722658112802</c:v>
                </c:pt>
                <c:pt idx="1274">
                  <c:v>52.194723671715998</c:v>
                </c:pt>
                <c:pt idx="1275">
                  <c:v>52.194724730616002</c:v>
                </c:pt>
                <c:pt idx="1276">
                  <c:v>52.194725836833697</c:v>
                </c:pt>
                <c:pt idx="1277">
                  <c:v>52.1947269924826</c:v>
                </c:pt>
                <c:pt idx="1278">
                  <c:v>52.1947281997641</c:v>
                </c:pt>
                <c:pt idx="1279">
                  <c:v>52.194729460986999</c:v>
                </c:pt>
                <c:pt idx="1280">
                  <c:v>52.194730778554401</c:v>
                </c:pt>
                <c:pt idx="1281">
                  <c:v>52.194732154979697</c:v>
                </c:pt>
                <c:pt idx="1282">
                  <c:v>52.194733592890501</c:v>
                </c:pt>
                <c:pt idx="1283">
                  <c:v>52.194735095025699</c:v>
                </c:pt>
                <c:pt idx="1284">
                  <c:v>52.194736664253</c:v>
                </c:pt>
                <c:pt idx="1285">
                  <c:v>52.194738303561699</c:v>
                </c:pt>
                <c:pt idx="1286">
                  <c:v>52.194740016078697</c:v>
                </c:pt>
                <c:pt idx="1287">
                  <c:v>52.194741805065703</c:v>
                </c:pt>
                <c:pt idx="1288">
                  <c:v>52.1947436739338</c:v>
                </c:pt>
                <c:pt idx="1289">
                  <c:v>52.194745626243602</c:v>
                </c:pt>
                <c:pt idx="1290">
                  <c:v>52.194747665710302</c:v>
                </c:pt>
                <c:pt idx="1291">
                  <c:v>52.194749796223597</c:v>
                </c:pt>
                <c:pt idx="1292">
                  <c:v>52.194752021838902</c:v>
                </c:pt>
                <c:pt idx="1293">
                  <c:v>52.194754346790901</c:v>
                </c:pt>
                <c:pt idx="1294">
                  <c:v>52.194756775508999</c:v>
                </c:pt>
                <c:pt idx="1295">
                  <c:v>52.1947593126147</c:v>
                </c:pt>
                <c:pt idx="1296">
                  <c:v>52.194761962937797</c:v>
                </c:pt>
                <c:pt idx="1297">
                  <c:v>52.194764731516102</c:v>
                </c:pt>
                <c:pt idx="1298">
                  <c:v>52.194767623620997</c:v>
                </c:pt>
                <c:pt idx="1299">
                  <c:v>52.194770644749497</c:v>
                </c:pt>
                <c:pt idx="1300">
                  <c:v>52.1947738006509</c:v>
                </c:pt>
                <c:pt idx="1301">
                  <c:v>52.194777097318699</c:v>
                </c:pt>
                <c:pt idx="1302">
                  <c:v>52.194780541024599</c:v>
                </c:pt>
                <c:pt idx="1303">
                  <c:v>52.194784138307902</c:v>
                </c:pt>
                <c:pt idx="1304">
                  <c:v>52.194787896007803</c:v>
                </c:pt>
                <c:pt idx="1305">
                  <c:v>52.194791821262001</c:v>
                </c:pt>
                <c:pt idx="1306">
                  <c:v>52.194795921522797</c:v>
                </c:pt>
                <c:pt idx="1307">
                  <c:v>52.1948002045797</c:v>
                </c:pt>
                <c:pt idx="1308">
                  <c:v>52.194804678556203</c:v>
                </c:pt>
                <c:pt idx="1309">
                  <c:v>52.194809351951598</c:v>
                </c:pt>
                <c:pt idx="1310">
                  <c:v>52.1948142336324</c:v>
                </c:pt>
                <c:pt idx="1311">
                  <c:v>52.194819332857001</c:v>
                </c:pt>
                <c:pt idx="1312">
                  <c:v>52.194824659296003</c:v>
                </c:pt>
                <c:pt idx="1313">
                  <c:v>52.194830223052598</c:v>
                </c:pt>
                <c:pt idx="1314">
                  <c:v>52.194836034673997</c:v>
                </c:pt>
                <c:pt idx="1315">
                  <c:v>52.1948421051735</c:v>
                </c:pt>
                <c:pt idx="1316">
                  <c:v>52.194848446056398</c:v>
                </c:pt>
                <c:pt idx="1317">
                  <c:v>52.194855069329797</c:v>
                </c:pt>
                <c:pt idx="1318">
                  <c:v>52.1948619875443</c:v>
                </c:pt>
                <c:pt idx="1319">
                  <c:v>52.194869213791399</c:v>
                </c:pt>
                <c:pt idx="1320">
                  <c:v>52.194876761757499</c:v>
                </c:pt>
                <c:pt idx="1321">
                  <c:v>52.194884645718901</c:v>
                </c:pt>
                <c:pt idx="1322">
                  <c:v>52.194892880598601</c:v>
                </c:pt>
                <c:pt idx="1323">
                  <c:v>52.194901481966099</c:v>
                </c:pt>
                <c:pt idx="1324">
                  <c:v>52.194910466089503</c:v>
                </c:pt>
                <c:pt idx="1325">
                  <c:v>52.194919849951397</c:v>
                </c:pt>
                <c:pt idx="1326">
                  <c:v>52.194929651281299</c:v>
                </c:pt>
                <c:pt idx="1327">
                  <c:v>52.194939888600501</c:v>
                </c:pt>
                <c:pt idx="1328">
                  <c:v>52.194950581244903</c:v>
                </c:pt>
                <c:pt idx="1329">
                  <c:v>52.194961749405202</c:v>
                </c:pt>
                <c:pt idx="1330">
                  <c:v>52.194973414155001</c:v>
                </c:pt>
                <c:pt idx="1331">
                  <c:v>52.194985597510801</c:v>
                </c:pt>
                <c:pt idx="1332">
                  <c:v>52.194998322454801</c:v>
                </c:pt>
                <c:pt idx="1333">
                  <c:v>52.1950116129766</c:v>
                </c:pt>
                <c:pt idx="1334">
                  <c:v>52.195025494181401</c:v>
                </c:pt>
                <c:pt idx="1335">
                  <c:v>52.195039992119099</c:v>
                </c:pt>
                <c:pt idx="1336">
                  <c:v>52.195055134237798</c:v>
                </c:pt>
                <c:pt idx="1337">
                  <c:v>52.1950709489319</c:v>
                </c:pt>
                <c:pt idx="1338">
                  <c:v>52.1950874660794</c:v>
                </c:pt>
                <c:pt idx="1339">
                  <c:v>52.195104716672603</c:v>
                </c:pt>
                <c:pt idx="1340">
                  <c:v>52.195122733281103</c:v>
                </c:pt>
                <c:pt idx="1341">
                  <c:v>52.1951415496737</c:v>
                </c:pt>
                <c:pt idx="1342">
                  <c:v>52.195161201294503</c:v>
                </c:pt>
                <c:pt idx="1343">
                  <c:v>52.195181725025201</c:v>
                </c:pt>
                <c:pt idx="1344">
                  <c:v>52.195203159482503</c:v>
                </c:pt>
                <c:pt idx="1345">
                  <c:v>52.195225544925698</c:v>
                </c:pt>
                <c:pt idx="1346">
                  <c:v>52.195248923309698</c:v>
                </c:pt>
                <c:pt idx="1347">
                  <c:v>52.195273338549697</c:v>
                </c:pt>
                <c:pt idx="1348">
                  <c:v>52.195298836430602</c:v>
                </c:pt>
                <c:pt idx="1349">
                  <c:v>52.195325464720703</c:v>
                </c:pt>
                <c:pt idx="1350">
                  <c:v>52.195353273402297</c:v>
                </c:pt>
                <c:pt idx="1351">
                  <c:v>52.1953823145816</c:v>
                </c:pt>
                <c:pt idx="1352">
                  <c:v>52.195412642557102</c:v>
                </c:pt>
                <c:pt idx="1353">
                  <c:v>52.195444314175099</c:v>
                </c:pt>
                <c:pt idx="1354">
                  <c:v>52.195477388687998</c:v>
                </c:pt>
                <c:pt idx="1355">
                  <c:v>52.195511927889598</c:v>
                </c:pt>
                <c:pt idx="1356">
                  <c:v>52.195547996436098</c:v>
                </c:pt>
                <c:pt idx="1357">
                  <c:v>52.195585661643399</c:v>
                </c:pt>
                <c:pt idx="1358">
                  <c:v>52.195624993937003</c:v>
                </c:pt>
                <c:pt idx="1359">
                  <c:v>52.195666066711397</c:v>
                </c:pt>
                <c:pt idx="1360">
                  <c:v>52.195708956613402</c:v>
                </c:pt>
                <c:pt idx="1361">
                  <c:v>52.195753743586501</c:v>
                </c:pt>
                <c:pt idx="1362">
                  <c:v>52.1958005112362</c:v>
                </c:pt>
                <c:pt idx="1363">
                  <c:v>52.1958493466283</c:v>
                </c:pt>
                <c:pt idx="1364">
                  <c:v>52.195900340728301</c:v>
                </c:pt>
                <c:pt idx="1365">
                  <c:v>52.195953588397799</c:v>
                </c:pt>
                <c:pt idx="1366">
                  <c:v>52.196009188792502</c:v>
                </c:pt>
                <c:pt idx="1367">
                  <c:v>52.196067245301002</c:v>
                </c:pt>
                <c:pt idx="1368">
                  <c:v>52.196127865679401</c:v>
                </c:pt>
                <c:pt idx="1369">
                  <c:v>52.196191162757799</c:v>
                </c:pt>
                <c:pt idx="1370">
                  <c:v>52.196257253827099</c:v>
                </c:pt>
                <c:pt idx="1371">
                  <c:v>52.196326261643797</c:v>
                </c:pt>
                <c:pt idx="1372">
                  <c:v>52.196398314177202</c:v>
                </c:pt>
                <c:pt idx="1373">
                  <c:v>52.196473544923897</c:v>
                </c:pt>
                <c:pt idx="1374">
                  <c:v>52.196552093161898</c:v>
                </c:pt>
                <c:pt idx="1375">
                  <c:v>52.1966341044456</c:v>
                </c:pt>
                <c:pt idx="1376">
                  <c:v>52.196719730426601</c:v>
                </c:pt>
                <c:pt idx="1377">
                  <c:v>52.196809129359401</c:v>
                </c:pt>
                <c:pt idx="1378">
                  <c:v>52.196902466555997</c:v>
                </c:pt>
                <c:pt idx="1379">
                  <c:v>52.196999914376597</c:v>
                </c:pt>
                <c:pt idx="1380">
                  <c:v>52.197101652534798</c:v>
                </c:pt>
                <c:pt idx="1381">
                  <c:v>52.197207868747398</c:v>
                </c:pt>
                <c:pt idx="1382">
                  <c:v>52.197318758745503</c:v>
                </c:pt>
                <c:pt idx="1383">
                  <c:v>52.197434526870602</c:v>
                </c:pt>
                <c:pt idx="1384">
                  <c:v>52.197555386007998</c:v>
                </c:pt>
                <c:pt idx="1385">
                  <c:v>52.197681558642302</c:v>
                </c:pt>
                <c:pt idx="1386">
                  <c:v>52.1978132766424</c:v>
                </c:pt>
                <c:pt idx="1387">
                  <c:v>52.197950782005499</c:v>
                </c:pt>
                <c:pt idx="1388">
                  <c:v>52.198094326909001</c:v>
                </c:pt>
                <c:pt idx="1389">
                  <c:v>52.198244174859902</c:v>
                </c:pt>
                <c:pt idx="1390">
                  <c:v>52.198400600413201</c:v>
                </c:pt>
                <c:pt idx="1391">
                  <c:v>52.198563889987398</c:v>
                </c:pt>
                <c:pt idx="1392">
                  <c:v>52.198734342434598</c:v>
                </c:pt>
                <c:pt idx="1393">
                  <c:v>52.198912269535199</c:v>
                </c:pt>
                <c:pt idx="1394">
                  <c:v>52.199097996309298</c:v>
                </c:pt>
                <c:pt idx="1395">
                  <c:v>52.199291861930199</c:v>
                </c:pt>
                <c:pt idx="1396">
                  <c:v>52.199494219871603</c:v>
                </c:pt>
                <c:pt idx="1397">
                  <c:v>52.199705439171098</c:v>
                </c:pt>
                <c:pt idx="1398">
                  <c:v>52.199925904410897</c:v>
                </c:pt>
                <c:pt idx="1399">
                  <c:v>52.200156016828601</c:v>
                </c:pt>
                <c:pt idx="1400">
                  <c:v>52.200396194844302</c:v>
                </c:pt>
                <c:pt idx="1401">
                  <c:v>52.200646874704503</c:v>
                </c:pt>
                <c:pt idx="1402">
                  <c:v>52.200908511254802</c:v>
                </c:pt>
                <c:pt idx="1403">
                  <c:v>52.201181579183903</c:v>
                </c:pt>
                <c:pt idx="1404">
                  <c:v>52.2014665730891</c:v>
                </c:pt>
                <c:pt idx="1405">
                  <c:v>52.201764008765899</c:v>
                </c:pt>
                <c:pt idx="1406">
                  <c:v>52.202074424097802</c:v>
                </c:pt>
                <c:pt idx="1407">
                  <c:v>52.202398379975101</c:v>
                </c:pt>
                <c:pt idx="1408">
                  <c:v>52.202736461006097</c:v>
                </c:pt>
                <c:pt idx="1409">
                  <c:v>52.2030892762401</c:v>
                </c:pt>
                <c:pt idx="1410">
                  <c:v>52.203457463191498</c:v>
                </c:pt>
                <c:pt idx="1411">
                  <c:v>52.203841681516998</c:v>
                </c:pt>
                <c:pt idx="1412">
                  <c:v>52.204242623897699</c:v>
                </c:pt>
                <c:pt idx="1413">
                  <c:v>52.204661010633401</c:v>
                </c:pt>
                <c:pt idx="1414">
                  <c:v>52.205097590420699</c:v>
                </c:pt>
                <c:pt idx="1415">
                  <c:v>52.205553147636202</c:v>
                </c:pt>
                <c:pt idx="1416">
                  <c:v>52.206028495658501</c:v>
                </c:pt>
                <c:pt idx="1417">
                  <c:v>52.206524486926298</c:v>
                </c:pt>
                <c:pt idx="1418">
                  <c:v>52.207042004829397</c:v>
                </c:pt>
                <c:pt idx="1419">
                  <c:v>52.2075819726643</c:v>
                </c:pt>
                <c:pt idx="1420">
                  <c:v>52.208145354919601</c:v>
                </c:pt>
                <c:pt idx="1421">
                  <c:v>52.2087331529777</c:v>
                </c:pt>
                <c:pt idx="1422">
                  <c:v>52.2093464117644</c:v>
                </c:pt>
                <c:pt idx="1423">
                  <c:v>52.209986221090602</c:v>
                </c:pt>
                <c:pt idx="1424">
                  <c:v>52.21065371265</c:v>
                </c:pt>
                <c:pt idx="1425">
                  <c:v>52.211350072913199</c:v>
                </c:pt>
                <c:pt idx="1426">
                  <c:v>52.212076530069197</c:v>
                </c:pt>
                <c:pt idx="1427">
                  <c:v>52.212834370087997</c:v>
                </c:pt>
                <c:pt idx="1428">
                  <c:v>52.213624929450702</c:v>
                </c:pt>
                <c:pt idx="1429">
                  <c:v>52.214449599612202</c:v>
                </c:pt>
                <c:pt idx="1430">
                  <c:v>52.215309833278297</c:v>
                </c:pt>
                <c:pt idx="1431">
                  <c:v>52.216207143115803</c:v>
                </c:pt>
                <c:pt idx="1432">
                  <c:v>52.217143100252699</c:v>
                </c:pt>
                <c:pt idx="1433">
                  <c:v>52.218119348832303</c:v>
                </c:pt>
                <c:pt idx="1434">
                  <c:v>52.219137595190098</c:v>
                </c:pt>
                <c:pt idx="1435">
                  <c:v>52.220199617770099</c:v>
                </c:pt>
                <c:pt idx="1436">
                  <c:v>52.221307272605799</c:v>
                </c:pt>
                <c:pt idx="1437">
                  <c:v>52.222462485402502</c:v>
                </c:pt>
                <c:pt idx="1438">
                  <c:v>52.223667268846299</c:v>
                </c:pt>
                <c:pt idx="1439">
                  <c:v>52.224923714799502</c:v>
                </c:pt>
                <c:pt idx="1440">
                  <c:v>52.226234001716897</c:v>
                </c:pt>
                <c:pt idx="1441">
                  <c:v>52.227600397085503</c:v>
                </c:pt>
                <c:pt idx="1442">
                  <c:v>52.229025265338301</c:v>
                </c:pt>
                <c:pt idx="1443">
                  <c:v>52.230511065159398</c:v>
                </c:pt>
                <c:pt idx="1444">
                  <c:v>52.232060355722297</c:v>
                </c:pt>
                <c:pt idx="1445">
                  <c:v>52.233675801335302</c:v>
                </c:pt>
                <c:pt idx="1446">
                  <c:v>52.235360178152597</c:v>
                </c:pt>
                <c:pt idx="1447">
                  <c:v>52.237116369617397</c:v>
                </c:pt>
                <c:pt idx="1448">
                  <c:v>52.238947384796099</c:v>
                </c:pt>
                <c:pt idx="1449">
                  <c:v>52.240856350202897</c:v>
                </c:pt>
                <c:pt idx="1450">
                  <c:v>52.2428465187987</c:v>
                </c:pt>
                <c:pt idx="1451">
                  <c:v>52.244921279434799</c:v>
                </c:pt>
                <c:pt idx="1452">
                  <c:v>52.247084156522199</c:v>
                </c:pt>
                <c:pt idx="1453">
                  <c:v>52.249338815652102</c:v>
                </c:pt>
                <c:pt idx="1454">
                  <c:v>52.251689073572102</c:v>
                </c:pt>
                <c:pt idx="1455">
                  <c:v>52.254138900152</c:v>
                </c:pt>
                <c:pt idx="1456">
                  <c:v>52.256692422371998</c:v>
                </c:pt>
                <c:pt idx="1457">
                  <c:v>52.2593539370069</c:v>
                </c:pt>
                <c:pt idx="1458">
                  <c:v>52.262127910770097</c:v>
                </c:pt>
                <c:pt idx="1459">
                  <c:v>52.2650189912762</c:v>
                </c:pt>
                <c:pt idx="1460">
                  <c:v>52.268032013991501</c:v>
                </c:pt>
                <c:pt idx="1461">
                  <c:v>52.2711720025478</c:v>
                </c:pt>
                <c:pt idx="1462">
                  <c:v>52.274444182546603</c:v>
                </c:pt>
                <c:pt idx="1463">
                  <c:v>52.277853989032501</c:v>
                </c:pt>
                <c:pt idx="1464">
                  <c:v>52.281407074143203</c:v>
                </c:pt>
                <c:pt idx="1465">
                  <c:v>52.285109310180701</c:v>
                </c:pt>
                <c:pt idx="1466">
                  <c:v>52.2889668069541</c:v>
                </c:pt>
                <c:pt idx="1467">
                  <c:v>52.292985910495197</c:v>
                </c:pt>
                <c:pt idx="1468">
                  <c:v>52.297173218499502</c:v>
                </c:pt>
                <c:pt idx="1469">
                  <c:v>52.301535588968697</c:v>
                </c:pt>
                <c:pt idx="1470">
                  <c:v>52.306080151534601</c:v>
                </c:pt>
                <c:pt idx="1471">
                  <c:v>52.310814308954001</c:v>
                </c:pt>
                <c:pt idx="1472">
                  <c:v>52.315745761382402</c:v>
                </c:pt>
                <c:pt idx="1473">
                  <c:v>52.320882503250502</c:v>
                </c:pt>
                <c:pt idx="1474">
                  <c:v>52.3262328378324</c:v>
                </c:pt>
                <c:pt idx="1475">
                  <c:v>52.331805402922598</c:v>
                </c:pt>
                <c:pt idx="1476">
                  <c:v>52.337609154767598</c:v>
                </c:pt>
                <c:pt idx="1477">
                  <c:v>52.3436534100858</c:v>
                </c:pt>
                <c:pt idx="1478">
                  <c:v>52.349947832743098</c:v>
                </c:pt>
                <c:pt idx="1479">
                  <c:v>52.356502471642301</c:v>
                </c:pt>
                <c:pt idx="1480">
                  <c:v>52.363327750095799</c:v>
                </c:pt>
                <c:pt idx="1481">
                  <c:v>52.3704344935352</c:v>
                </c:pt>
                <c:pt idx="1482">
                  <c:v>52.377833946965801</c:v>
                </c:pt>
                <c:pt idx="1483">
                  <c:v>52.385537772665003</c:v>
                </c:pt>
                <c:pt idx="1484">
                  <c:v>52.393558082134099</c:v>
                </c:pt>
                <c:pt idx="1485">
                  <c:v>52.401907451708901</c:v>
                </c:pt>
                <c:pt idx="1486">
                  <c:v>52.410598917574703</c:v>
                </c:pt>
                <c:pt idx="1487">
                  <c:v>52.419646020974902</c:v>
                </c:pt>
                <c:pt idx="1488">
                  <c:v>52.429062803776503</c:v>
                </c:pt>
                <c:pt idx="1489">
                  <c:v>52.438863867557103</c:v>
                </c:pt>
                <c:pt idx="1490">
                  <c:v>52.449064280240897</c:v>
                </c:pt>
                <c:pt idx="1491">
                  <c:v>52.459679746026097</c:v>
                </c:pt>
                <c:pt idx="1492">
                  <c:v>52.470726556758997</c:v>
                </c:pt>
                <c:pt idx="1493">
                  <c:v>52.4822215073699</c:v>
                </c:pt>
                <c:pt idx="1494">
                  <c:v>52.494182128637</c:v>
                </c:pt>
                <c:pt idx="1495">
                  <c:v>52.506626574000599</c:v>
                </c:pt>
                <c:pt idx="1496">
                  <c:v>52.5195735974172</c:v>
                </c:pt>
                <c:pt idx="1497">
                  <c:v>52.533042695446497</c:v>
                </c:pt>
                <c:pt idx="1498">
                  <c:v>52.547054088738001</c:v>
                </c:pt>
                <c:pt idx="1499">
                  <c:v>52.561628667384603</c:v>
                </c:pt>
                <c:pt idx="1500">
                  <c:v>52.576788137605099</c:v>
                </c:pt>
                <c:pt idx="1501">
                  <c:v>52.592554968391298</c:v>
                </c:pt>
                <c:pt idx="1502">
                  <c:v>52.608952438623703</c:v>
                </c:pt>
                <c:pt idx="1503">
                  <c:v>52.626004650523001</c:v>
                </c:pt>
                <c:pt idx="1504">
                  <c:v>52.643736613809203</c:v>
                </c:pt>
                <c:pt idx="1505">
                  <c:v>52.662174118028702</c:v>
                </c:pt>
                <c:pt idx="1506">
                  <c:v>52.681343994913597</c:v>
                </c:pt>
                <c:pt idx="1507">
                  <c:v>52.701273955494401</c:v>
                </c:pt>
                <c:pt idx="1508">
                  <c:v>52.7219926749408</c:v>
                </c:pt>
                <c:pt idx="1509">
                  <c:v>52.743529917984098</c:v>
                </c:pt>
                <c:pt idx="1510">
                  <c:v>52.7659163693979</c:v>
                </c:pt>
                <c:pt idx="1511">
                  <c:v>52.789183870447303</c:v>
                </c:pt>
                <c:pt idx="1512">
                  <c:v>52.813365284588102</c:v>
                </c:pt>
                <c:pt idx="1513">
                  <c:v>52.838494739770098</c:v>
                </c:pt>
                <c:pt idx="1514">
                  <c:v>52.864607376735997</c:v>
                </c:pt>
                <c:pt idx="1515">
                  <c:v>52.891739631236803</c:v>
                </c:pt>
                <c:pt idx="1516">
                  <c:v>52.919929213125201</c:v>
                </c:pt>
                <c:pt idx="1517">
                  <c:v>52.949215002856</c:v>
                </c:pt>
                <c:pt idx="1518">
                  <c:v>52.979637222314501</c:v>
                </c:pt>
                <c:pt idx="1519">
                  <c:v>53.011237531523797</c:v>
                </c:pt>
                <c:pt idx="1520">
                  <c:v>53.044058883216898</c:v>
                </c:pt>
                <c:pt idx="1521">
                  <c:v>53.078145738825498</c:v>
                </c:pt>
                <c:pt idx="1522">
                  <c:v>53.113543919721799</c:v>
                </c:pt>
                <c:pt idx="1523">
                  <c:v>53.150300867472502</c:v>
                </c:pt>
                <c:pt idx="1524">
                  <c:v>53.188465535262502</c:v>
                </c:pt>
                <c:pt idx="1525">
                  <c:v>53.228088441894698</c:v>
                </c:pt>
                <c:pt idx="1526">
                  <c:v>53.269221811832502</c:v>
                </c:pt>
                <c:pt idx="1527">
                  <c:v>53.311919503972398</c:v>
                </c:pt>
                <c:pt idx="1528">
                  <c:v>53.356237108615801</c:v>
                </c:pt>
                <c:pt idx="1529">
                  <c:v>53.402232002837899</c:v>
                </c:pt>
                <c:pt idx="1530">
                  <c:v>53.449963405964397</c:v>
                </c:pt>
                <c:pt idx="1531">
                  <c:v>53.499492390681603</c:v>
                </c:pt>
                <c:pt idx="1532">
                  <c:v>53.550881892167297</c:v>
                </c:pt>
                <c:pt idx="1533">
                  <c:v>53.604196895158999</c:v>
                </c:pt>
                <c:pt idx="1534">
                  <c:v>53.659504399790301</c:v>
                </c:pt>
                <c:pt idx="1535">
                  <c:v>53.716873337662101</c:v>
                </c:pt>
                <c:pt idx="1536">
                  <c:v>53.7763749410665</c:v>
                </c:pt>
                <c:pt idx="1537">
                  <c:v>53.838082477293</c:v>
                </c:pt>
                <c:pt idx="1538">
                  <c:v>53.902071481127201</c:v>
                </c:pt>
                <c:pt idx="1539">
                  <c:v>53.968419759611002</c:v>
                </c:pt>
                <c:pt idx="1540">
                  <c:v>54.0372074881763</c:v>
                </c:pt>
                <c:pt idx="1541">
                  <c:v>54.108517117762602</c:v>
                </c:pt>
                <c:pt idx="1542">
                  <c:v>54.182433609202597</c:v>
                </c:pt>
                <c:pt idx="1543">
                  <c:v>54.259044385264197</c:v>
                </c:pt>
                <c:pt idx="1544">
                  <c:v>54.338439470643003</c:v>
                </c:pt>
                <c:pt idx="1545">
                  <c:v>54.420711342389801</c:v>
                </c:pt>
                <c:pt idx="1546">
                  <c:v>54.505955357417299</c:v>
                </c:pt>
                <c:pt idx="1547">
                  <c:v>54.5942693077698</c:v>
                </c:pt>
                <c:pt idx="1548">
                  <c:v>54.685753993534703</c:v>
                </c:pt>
                <c:pt idx="1549">
                  <c:v>54.780512967782698</c:v>
                </c:pt>
                <c:pt idx="1550">
                  <c:v>54.878652568502901</c:v>
                </c:pt>
                <c:pt idx="1551">
                  <c:v>54.9802821984552</c:v>
                </c:pt>
                <c:pt idx="1552">
                  <c:v>55.085514206812498</c:v>
                </c:pt>
                <c:pt idx="1553">
                  <c:v>55.194464016165803</c:v>
                </c:pt>
                <c:pt idx="1554">
                  <c:v>55.307250096651202</c:v>
                </c:pt>
                <c:pt idx="1555">
                  <c:v>55.423994190594598</c:v>
                </c:pt>
                <c:pt idx="1556">
                  <c:v>55.544821179911999</c:v>
                </c:pt>
                <c:pt idx="1557">
                  <c:v>55.669859357783999</c:v>
                </c:pt>
                <c:pt idx="1558">
                  <c:v>55.799240133633802</c:v>
                </c:pt>
                <c:pt idx="1559">
                  <c:v>55.933098557580898</c:v>
                </c:pt>
                <c:pt idx="1560">
                  <c:v>56.071573070563197</c:v>
                </c:pt>
                <c:pt idx="1561">
                  <c:v>56.2148054528679</c:v>
                </c:pt>
                <c:pt idx="1562">
                  <c:v>56.362941345259102</c:v>
                </c:pt>
                <c:pt idx="1563">
                  <c:v>56.516129773970903</c:v>
                </c:pt>
                <c:pt idx="1564">
                  <c:v>56.674523719339</c:v>
                </c:pt>
                <c:pt idx="1565">
                  <c:v>56.838279309260201</c:v>
                </c:pt>
                <c:pt idx="1566">
                  <c:v>57.007557497366001</c:v>
                </c:pt>
                <c:pt idx="1567">
                  <c:v>57.182521702655798</c:v>
                </c:pt>
                <c:pt idx="1568">
                  <c:v>57.363340550074199</c:v>
                </c:pt>
                <c:pt idx="1569">
                  <c:v>57.550186188867897</c:v>
                </c:pt>
                <c:pt idx="1570">
                  <c:v>57.743233653576603</c:v>
                </c:pt>
                <c:pt idx="1571">
                  <c:v>57.942664538956301</c:v>
                </c:pt>
                <c:pt idx="1572">
                  <c:v>58.148661503601602</c:v>
                </c:pt>
                <c:pt idx="1573">
                  <c:v>58.361414103507101</c:v>
                </c:pt>
                <c:pt idx="1574">
                  <c:v>58.581114348296701</c:v>
                </c:pt>
                <c:pt idx="1575">
                  <c:v>58.807958742983899</c:v>
                </c:pt>
                <c:pt idx="1576">
                  <c:v>59.042148161634998</c:v>
                </c:pt>
                <c:pt idx="1577">
                  <c:v>59.283888808725401</c:v>
                </c:pt>
                <c:pt idx="1578">
                  <c:v>59.5333898872763</c:v>
                </c:pt>
                <c:pt idx="1579">
                  <c:v>59.790866186744701</c:v>
                </c:pt>
                <c:pt idx="1580">
                  <c:v>60.056535179061498</c:v>
                </c:pt>
                <c:pt idx="1581">
                  <c:v>60.3306207018233</c:v>
                </c:pt>
                <c:pt idx="1582">
                  <c:v>60.613350035095699</c:v>
                </c:pt>
                <c:pt idx="1583">
                  <c:v>60.904955924135301</c:v>
                </c:pt>
                <c:pt idx="1584">
                  <c:v>61.205674732994403</c:v>
                </c:pt>
                <c:pt idx="1585">
                  <c:v>61.515747902224</c:v>
                </c:pt>
                <c:pt idx="1586">
                  <c:v>61.835421188508803</c:v>
                </c:pt>
                <c:pt idx="1587">
                  <c:v>62.164946109903099</c:v>
                </c:pt>
                <c:pt idx="1588">
                  <c:v>62.504577503019803</c:v>
                </c:pt>
                <c:pt idx="1589">
                  <c:v>62.854575503485499</c:v>
                </c:pt>
                <c:pt idx="1590">
                  <c:v>63.215205301168901</c:v>
                </c:pt>
                <c:pt idx="1591">
                  <c:v>63.586736884356696</c:v>
                </c:pt>
                <c:pt idx="1592">
                  <c:v>63.969444218847002</c:v>
                </c:pt>
                <c:pt idx="1593">
                  <c:v>64.363606635862695</c:v>
                </c:pt>
                <c:pt idx="1594">
                  <c:v>64.769508544385104</c:v>
                </c:pt>
                <c:pt idx="1595">
                  <c:v>65.187438578743397</c:v>
                </c:pt>
                <c:pt idx="1596">
                  <c:v>65.617690951552802</c:v>
                </c:pt>
                <c:pt idx="1597">
                  <c:v>66.060564025053296</c:v>
                </c:pt>
                <c:pt idx="1598">
                  <c:v>66.516361639028602</c:v>
                </c:pt>
                <c:pt idx="1599">
                  <c:v>66.985392212535004</c:v>
                </c:pt>
                <c:pt idx="1600">
                  <c:v>67.467968390056399</c:v>
                </c:pt>
                <c:pt idx="1601">
                  <c:v>67.964409427765503</c:v>
                </c:pt>
                <c:pt idx="1602">
                  <c:v>68.475036957798395</c:v>
                </c:pt>
                <c:pt idx="1603">
                  <c:v>69.000180095291796</c:v>
                </c:pt>
                <c:pt idx="1604">
                  <c:v>69.540171181808404</c:v>
                </c:pt>
                <c:pt idx="1605">
                  <c:v>70.095347564776802</c:v>
                </c:pt>
                <c:pt idx="1606">
                  <c:v>70.666052253284207</c:v>
                </c:pt>
                <c:pt idx="1607">
                  <c:v>71.252632377362403</c:v>
                </c:pt>
                <c:pt idx="1608">
                  <c:v>71.855439820667101</c:v>
                </c:pt>
                <c:pt idx="1609">
                  <c:v>72.474831829122493</c:v>
                </c:pt>
                <c:pt idx="1610">
                  <c:v>73.111169977903302</c:v>
                </c:pt>
                <c:pt idx="1611">
                  <c:v>73.764821287546795</c:v>
                </c:pt>
                <c:pt idx="1612">
                  <c:v>74.436156092237297</c:v>
                </c:pt>
                <c:pt idx="1613">
                  <c:v>75.125551800011493</c:v>
                </c:pt>
                <c:pt idx="1614">
                  <c:v>75.833388055686996</c:v>
                </c:pt>
                <c:pt idx="1615">
                  <c:v>76.560050989863797</c:v>
                </c:pt>
                <c:pt idx="1616">
                  <c:v>77.305930500387106</c:v>
                </c:pt>
                <c:pt idx="1617">
                  <c:v>78.071421779780295</c:v>
                </c:pt>
                <c:pt idx="1618">
                  <c:v>78.856924171675004</c:v>
                </c:pt>
                <c:pt idx="1619">
                  <c:v>79.662841599187004</c:v>
                </c:pt>
                <c:pt idx="1620">
                  <c:v>80.489582963730101</c:v>
                </c:pt>
                <c:pt idx="1621">
                  <c:v>81.337561996518403</c:v>
                </c:pt>
                <c:pt idx="1622">
                  <c:v>82.207195550113795</c:v>
                </c:pt>
                <c:pt idx="1623">
                  <c:v>83.098906011762907</c:v>
                </c:pt>
                <c:pt idx="1624">
                  <c:v>84.013121081242403</c:v>
                </c:pt>
                <c:pt idx="1625">
                  <c:v>84.950270997884502</c:v>
                </c:pt>
                <c:pt idx="1626">
                  <c:v>85.910791878299804</c:v>
                </c:pt>
                <c:pt idx="1627">
                  <c:v>86.895123414460599</c:v>
                </c:pt>
                <c:pt idx="1628">
                  <c:v>87.903710110795501</c:v>
                </c:pt>
                <c:pt idx="1629">
                  <c:v>88.937000474929206</c:v>
                </c:pt>
                <c:pt idx="1630">
                  <c:v>89.9954476897977</c:v>
                </c:pt>
                <c:pt idx="1631">
                  <c:v>91.079508278454099</c:v>
                </c:pt>
                <c:pt idx="1632">
                  <c:v>92.189644686864895</c:v>
                </c:pt>
                <c:pt idx="1633">
                  <c:v>93.326321940465405</c:v>
                </c:pt>
                <c:pt idx="1634">
                  <c:v>94.490009686645095</c:v>
                </c:pt>
                <c:pt idx="1635">
                  <c:v>95.681182224518295</c:v>
                </c:pt>
                <c:pt idx="1636">
                  <c:v>96.900317556146803</c:v>
                </c:pt>
                <c:pt idx="1637">
                  <c:v>98.147897861127205</c:v>
                </c:pt>
                <c:pt idx="1638">
                  <c:v>99.424408988305998</c:v>
                </c:pt>
                <c:pt idx="1639">
                  <c:v>100.730340869377</c:v>
                </c:pt>
                <c:pt idx="1640">
                  <c:v>102.066188809054</c:v>
                </c:pt>
                <c:pt idx="1641">
                  <c:v>103.432450108598</c:v>
                </c:pt>
                <c:pt idx="1642">
                  <c:v>104.82962535180999</c:v>
                </c:pt>
                <c:pt idx="1643">
                  <c:v>106.258226824502</c:v>
                </c:pt>
                <c:pt idx="1644">
                  <c:v>107.718758761366</c:v>
                </c:pt>
                <c:pt idx="1645">
                  <c:v>109.211731777439</c:v>
                </c:pt>
                <c:pt idx="1646">
                  <c:v>110.737674846319</c:v>
                </c:pt>
                <c:pt idx="1647">
                  <c:v>112.29709858801</c:v>
                </c:pt>
                <c:pt idx="1648">
                  <c:v>113.89053396865501</c:v>
                </c:pt>
                <c:pt idx="1649">
                  <c:v>115.51850892284899</c:v>
                </c:pt>
                <c:pt idx="1650">
                  <c:v>117.181555909964</c:v>
                </c:pt>
                <c:pt idx="1651">
                  <c:v>118.88021483882601</c:v>
                </c:pt>
                <c:pt idx="1652">
                  <c:v>120.615019052658</c:v>
                </c:pt>
                <c:pt idx="1653">
                  <c:v>122.38652350745301</c:v>
                </c:pt>
                <c:pt idx="1654">
                  <c:v>124.1952697384</c:v>
                </c:pt>
                <c:pt idx="1655">
                  <c:v>126.041809696008</c:v>
                </c:pt>
                <c:pt idx="1656">
                  <c:v>127.926695976568</c:v>
                </c:pt>
                <c:pt idx="1657">
                  <c:v>129.850496534196</c:v>
                </c:pt>
                <c:pt idx="1658">
                  <c:v>131.81376891446101</c:v>
                </c:pt>
                <c:pt idx="1659">
                  <c:v>133.817082968606</c:v>
                </c:pt>
                <c:pt idx="1660">
                  <c:v>135.86100728151101</c:v>
                </c:pt>
                <c:pt idx="1661">
                  <c:v>137.946111715933</c:v>
                </c:pt>
                <c:pt idx="1662">
                  <c:v>140.07298500597099</c:v>
                </c:pt>
                <c:pt idx="1663">
                  <c:v>142.242198478196</c:v>
                </c:pt>
                <c:pt idx="1664">
                  <c:v>144.45434278328</c:v>
                </c:pt>
                <c:pt idx="1665">
                  <c:v>146.71000699029699</c:v>
                </c:pt>
                <c:pt idx="1666">
                  <c:v>149.00978446658499</c:v>
                </c:pt>
                <c:pt idx="1667">
                  <c:v>151.35427112306201</c:v>
                </c:pt>
                <c:pt idx="1668">
                  <c:v>153.74407087265601</c:v>
                </c:pt>
                <c:pt idx="1669">
                  <c:v>156.179779460384</c:v>
                </c:pt>
                <c:pt idx="1670">
                  <c:v>158.66201477632899</c:v>
                </c:pt>
                <c:pt idx="1671">
                  <c:v>161.19138285752999</c:v>
                </c:pt>
                <c:pt idx="1672">
                  <c:v>163.76850079929301</c:v>
                </c:pt>
                <c:pt idx="1673">
                  <c:v>166.393991049606</c:v>
                </c:pt>
                <c:pt idx="1674">
                  <c:v>169.06847266303501</c:v>
                </c:pt>
                <c:pt idx="1675">
                  <c:v>171.79257624560901</c:v>
                </c:pt>
                <c:pt idx="1676">
                  <c:v>174.566931674833</c:v>
                </c:pt>
                <c:pt idx="1677">
                  <c:v>177.39217597972299</c:v>
                </c:pt>
                <c:pt idx="1678">
                  <c:v>180.26894145752499</c:v>
                </c:pt>
                <c:pt idx="1679">
                  <c:v>183.197879278096</c:v>
                </c:pt>
                <c:pt idx="1680">
                  <c:v>186.179631468835</c:v>
                </c:pt>
                <c:pt idx="1681">
                  <c:v>189.214851018839</c:v>
                </c:pt>
                <c:pt idx="1682">
                  <c:v>192.30419310754701</c:v>
                </c:pt>
                <c:pt idx="1683">
                  <c:v>195.44831289639501</c:v>
                </c:pt>
                <c:pt idx="1684">
                  <c:v>198.64787530026601</c:v>
                </c:pt>
                <c:pt idx="1685">
                  <c:v>201.903546378578</c:v>
                </c:pt>
                <c:pt idx="1686">
                  <c:v>205.215993967809</c:v>
                </c:pt>
                <c:pt idx="1687">
                  <c:v>208.585899643912</c:v>
                </c:pt>
                <c:pt idx="1688">
                  <c:v>212.013935823927</c:v>
                </c:pt>
                <c:pt idx="1689">
                  <c:v>215.50078911254599</c:v>
                </c:pt>
                <c:pt idx="1690">
                  <c:v>219.047140541716</c:v>
                </c:pt>
                <c:pt idx="1691">
                  <c:v>222.65368797259001</c:v>
                </c:pt>
                <c:pt idx="1692">
                  <c:v>226.32112112621601</c:v>
                </c:pt>
                <c:pt idx="1693">
                  <c:v>230.05014078143299</c:v>
                </c:pt>
                <c:pt idx="1694">
                  <c:v>233.84145030662401</c:v>
                </c:pt>
                <c:pt idx="1695">
                  <c:v>237.695755483277</c:v>
                </c:pt>
                <c:pt idx="1696">
                  <c:v>241.61376680460299</c:v>
                </c:pt>
                <c:pt idx="1697">
                  <c:v>245.596198999291</c:v>
                </c:pt>
                <c:pt idx="1698">
                  <c:v>249.643775449157</c:v>
                </c:pt>
                <c:pt idx="1699">
                  <c:v>253.757215073174</c:v>
                </c:pt>
                <c:pt idx="1700">
                  <c:v>257.93724424423402</c:v>
                </c:pt>
                <c:pt idx="1701">
                  <c:v>262.18459816596197</c:v>
                </c:pt>
                <c:pt idx="1702">
                  <c:v>266.50000798097699</c:v>
                </c:pt>
                <c:pt idx="1703">
                  <c:v>270.884216535429</c:v>
                </c:pt>
                <c:pt idx="1704">
                  <c:v>275.33796544215397</c:v>
                </c:pt>
                <c:pt idx="1705">
                  <c:v>279.86200329681799</c:v>
                </c:pt>
                <c:pt idx="1706">
                  <c:v>284.45707762981101</c:v>
                </c:pt>
                <c:pt idx="1707">
                  <c:v>289.12394487073499</c:v>
                </c:pt>
                <c:pt idx="1708">
                  <c:v>293.863366474928</c:v>
                </c:pt>
                <c:pt idx="1709">
                  <c:v>298.676103135782</c:v>
                </c:pt>
                <c:pt idx="1710">
                  <c:v>303.56292190856402</c:v>
                </c:pt>
                <c:pt idx="1711">
                  <c:v>308.52459438943498</c:v>
                </c:pt>
                <c:pt idx="1712">
                  <c:v>313.56189087325299</c:v>
                </c:pt>
                <c:pt idx="1713">
                  <c:v>318.67559288254199</c:v>
                </c:pt>
                <c:pt idx="1714">
                  <c:v>323.86648087295902</c:v>
                </c:pt>
                <c:pt idx="1715">
                  <c:v>329.13534032795599</c:v>
                </c:pt>
                <c:pt idx="1716">
                  <c:v>334.48295956510998</c:v>
                </c:pt>
                <c:pt idx="1717">
                  <c:v>339.91012948864397</c:v>
                </c:pt>
                <c:pt idx="1718">
                  <c:v>345.41764323917198</c:v>
                </c:pt>
                <c:pt idx="1719">
                  <c:v>351.00631582598902</c:v>
                </c:pt>
                <c:pt idx="1720">
                  <c:v>356.676931742882</c:v>
                </c:pt>
                <c:pt idx="1721">
                  <c:v>362.43029451162801</c:v>
                </c:pt>
                <c:pt idx="1722">
                  <c:v>368.26722114222201</c:v>
                </c:pt>
                <c:pt idx="1723">
                  <c:v>374.18851973263202</c:v>
                </c:pt>
                <c:pt idx="1724">
                  <c:v>380.195019647668</c:v>
                </c:pt>
                <c:pt idx="1725">
                  <c:v>386.28751562203598</c:v>
                </c:pt>
                <c:pt idx="1726">
                  <c:v>392.46683149204802</c:v>
                </c:pt>
                <c:pt idx="1727">
                  <c:v>398.73381349006701</c:v>
                </c:pt>
                <c:pt idx="1728">
                  <c:v>405.08926042819598</c:v>
                </c:pt>
                <c:pt idx="1729">
                  <c:v>411.53401641657001</c:v>
                </c:pt>
                <c:pt idx="1730">
                  <c:v>418.06890114771898</c:v>
                </c:pt>
                <c:pt idx="1731">
                  <c:v>424.69475235560799</c:v>
                </c:pt>
                <c:pt idx="1732">
                  <c:v>431.41241952006698</c:v>
                </c:pt>
                <c:pt idx="1733">
                  <c:v>438.22271399775099</c:v>
                </c:pt>
                <c:pt idx="1734">
                  <c:v>445.126479043872</c:v>
                </c:pt>
                <c:pt idx="1735">
                  <c:v>452.12456800367602</c:v>
                </c:pt>
                <c:pt idx="1736">
                  <c:v>459.21782431078998</c:v>
                </c:pt>
                <c:pt idx="1737">
                  <c:v>466.40707694526702</c:v>
                </c:pt>
                <c:pt idx="1738">
                  <c:v>473.69319021079599</c:v>
                </c:pt>
                <c:pt idx="1739">
                  <c:v>481.07698902056097</c:v>
                </c:pt>
                <c:pt idx="1740">
                  <c:v>488.55933485991801</c:v>
                </c:pt>
                <c:pt idx="1741">
                  <c:v>496.14106580491801</c:v>
                </c:pt>
                <c:pt idx="1742">
                  <c:v>503.82305582129601</c:v>
                </c:pt>
                <c:pt idx="1743">
                  <c:v>511.606119026062</c:v>
                </c:pt>
                <c:pt idx="1744">
                  <c:v>519.49113080274901</c:v>
                </c:pt>
                <c:pt idx="1745">
                  <c:v>527.478932697662</c:v>
                </c:pt>
                <c:pt idx="1746">
                  <c:v>535.57037628636203</c:v>
                </c:pt>
                <c:pt idx="1747">
                  <c:v>543.76630453080099</c:v>
                </c:pt>
                <c:pt idx="1748">
                  <c:v>552.06758042603894</c:v>
                </c:pt>
                <c:pt idx="1749">
                  <c:v>560.47505647486503</c:v>
                </c:pt>
                <c:pt idx="1750">
                  <c:v>568.98955799742998</c:v>
                </c:pt>
                <c:pt idx="1751">
                  <c:v>577.61195470470102</c:v>
                </c:pt>
                <c:pt idx="1752">
                  <c:v>586.34308634203705</c:v>
                </c:pt>
                <c:pt idx="1753">
                  <c:v>595.18380025617796</c:v>
                </c:pt>
                <c:pt idx="1754">
                  <c:v>604.13494384585601</c:v>
                </c:pt>
                <c:pt idx="1755">
                  <c:v>613.19734741866205</c:v>
                </c:pt>
                <c:pt idx="1756">
                  <c:v>622.371858277412</c:v>
                </c:pt>
                <c:pt idx="1757">
                  <c:v>631.65931252543999</c:v>
                </c:pt>
                <c:pt idx="1758">
                  <c:v>641.06055745505705</c:v>
                </c:pt>
                <c:pt idx="1759">
                  <c:v>650.57641485925706</c:v>
                </c:pt>
                <c:pt idx="1760">
                  <c:v>660.20771270565103</c:v>
                </c:pt>
                <c:pt idx="1761">
                  <c:v>669.95528605985805</c:v>
                </c:pt>
                <c:pt idx="1762">
                  <c:v>679.819950826933</c:v>
                </c:pt>
                <c:pt idx="1763">
                  <c:v>689.80254140302202</c:v>
                </c:pt>
                <c:pt idx="1764">
                  <c:v>699.90386659237004</c:v>
                </c:pt>
                <c:pt idx="1765">
                  <c:v>710.12472911923396</c:v>
                </c:pt>
                <c:pt idx="1766">
                  <c:v>720.46595952524501</c:v>
                </c:pt>
                <c:pt idx="1767">
                  <c:v>730.92834008020998</c:v>
                </c:pt>
                <c:pt idx="1768">
                  <c:v>741.512688741278</c:v>
                </c:pt>
                <c:pt idx="1769">
                  <c:v>752.219784488973</c:v>
                </c:pt>
                <c:pt idx="1770">
                  <c:v>763.05042390192295</c:v>
                </c:pt>
                <c:pt idx="1771">
                  <c:v>774.00539563453003</c:v>
                </c:pt>
                <c:pt idx="1772">
                  <c:v>785.08546474115803</c:v>
                </c:pt>
                <c:pt idx="1773">
                  <c:v>796.29140962006704</c:v>
                </c:pt>
                <c:pt idx="1774">
                  <c:v>807.62399014751202</c:v>
                </c:pt>
                <c:pt idx="1775">
                  <c:v>819.083975275748</c:v>
                </c:pt>
                <c:pt idx="1776">
                  <c:v>830.67211207426703</c:v>
                </c:pt>
                <c:pt idx="1777">
                  <c:v>842.38914531671105</c:v>
                </c:pt>
                <c:pt idx="1778">
                  <c:v>854.23580805915606</c:v>
                </c:pt>
                <c:pt idx="1779">
                  <c:v>866.21283907903796</c:v>
                </c:pt>
                <c:pt idx="1780">
                  <c:v>878.320953230942</c:v>
                </c:pt>
                <c:pt idx="1781">
                  <c:v>890.56086507042198</c:v>
                </c:pt>
                <c:pt idx="1782">
                  <c:v>902.93327875919601</c:v>
                </c:pt>
                <c:pt idx="1783">
                  <c:v>915.438896923475</c:v>
                </c:pt>
                <c:pt idx="1784">
                  <c:v>928.07839852869995</c:v>
                </c:pt>
                <c:pt idx="1785">
                  <c:v>940.85247134279996</c:v>
                </c:pt>
                <c:pt idx="1786">
                  <c:v>953.76177762681596</c:v>
                </c:pt>
                <c:pt idx="1787">
                  <c:v>966.80697937226398</c:v>
                </c:pt>
                <c:pt idx="1788">
                  <c:v>979.98872194923297</c:v>
                </c:pt>
                <c:pt idx="1789">
                  <c:v>993.30764621343201</c:v>
                </c:pt>
                <c:pt idx="1790">
                  <c:v>1006.76438307641</c:v>
                </c:pt>
                <c:pt idx="1791">
                  <c:v>1020.35954316654</c:v>
                </c:pt>
                <c:pt idx="1792">
                  <c:v>1034.0937429344799</c:v>
                </c:pt>
                <c:pt idx="1793">
                  <c:v>1047.96756267106</c:v>
                </c:pt>
                <c:pt idx="1794">
                  <c:v>1061.98160181664</c:v>
                </c:pt>
                <c:pt idx="1795">
                  <c:v>1076.13642223991</c:v>
                </c:pt>
                <c:pt idx="1796">
                  <c:v>1090.4326056432501</c:v>
                </c:pt>
                <c:pt idx="1797">
                  <c:v>1104.8706291486601</c:v>
                </c:pt>
                <c:pt idx="1798">
                  <c:v>1119.4511204308501</c:v>
                </c:pt>
                <c:pt idx="1799">
                  <c:v>1134.1745389996099</c:v>
                </c:pt>
                <c:pt idx="1800">
                  <c:v>1149.0413966972901</c:v>
                </c:pt>
                <c:pt idx="1801">
                  <c:v>1164.0522401599501</c:v>
                </c:pt>
                <c:pt idx="1802">
                  <c:v>1179.2074681833201</c:v>
                </c:pt>
                <c:pt idx="1803">
                  <c:v>1194.5076596505801</c:v>
                </c:pt>
                <c:pt idx="1804">
                  <c:v>1209.95314332573</c:v>
                </c:pt>
                <c:pt idx="1805">
                  <c:v>1225.5444400470799</c:v>
                </c:pt>
                <c:pt idx="1806">
                  <c:v>1241.28196219151</c:v>
                </c:pt>
                <c:pt idx="1807">
                  <c:v>1257.16612366444</c:v>
                </c:pt>
                <c:pt idx="1808">
                  <c:v>1273.1972895214101</c:v>
                </c:pt>
                <c:pt idx="1809">
                  <c:v>1289.3758754662599</c:v>
                </c:pt>
                <c:pt idx="1810">
                  <c:v>1305.7022231503199</c:v>
                </c:pt>
                <c:pt idx="1811">
                  <c:v>1322.1767320666199</c:v>
                </c:pt>
                <c:pt idx="1812">
                  <c:v>1338.7996703891599</c:v>
                </c:pt>
                <c:pt idx="1813">
                  <c:v>1355.5713731762501</c:v>
                </c:pt>
                <c:pt idx="1814">
                  <c:v>1372.4921565570501</c:v>
                </c:pt>
                <c:pt idx="1815">
                  <c:v>1389.5623370528899</c:v>
                </c:pt>
                <c:pt idx="1816">
                  <c:v>1406.7821547148701</c:v>
                </c:pt>
                <c:pt idx="1817">
                  <c:v>1424.15182732669</c:v>
                </c:pt>
                <c:pt idx="1818">
                  <c:v>1441.6716873495</c:v>
                </c:pt>
                <c:pt idx="1819">
                  <c:v>1459.3418630523399</c:v>
                </c:pt>
                <c:pt idx="1820">
                  <c:v>1477.1626277489299</c:v>
                </c:pt>
                <c:pt idx="1821">
                  <c:v>1495.13411789615</c:v>
                </c:pt>
                <c:pt idx="1822">
                  <c:v>1513.2565238126399</c:v>
                </c:pt>
                <c:pt idx="1823">
                  <c:v>1531.53001523067</c:v>
                </c:pt>
                <c:pt idx="1824">
                  <c:v>1549.9547279287799</c:v>
                </c:pt>
                <c:pt idx="1825">
                  <c:v>1568.5307773741699</c:v>
                </c:pt>
                <c:pt idx="1826">
                  <c:v>1587.2582452015899</c:v>
                </c:pt>
                <c:pt idx="1827">
                  <c:v>1606.1372162190301</c:v>
                </c:pt>
                <c:pt idx="1828">
                  <c:v>1625.16778628425</c:v>
                </c:pt>
                <c:pt idx="1829">
                  <c:v>1644.3499979936801</c:v>
                </c:pt>
                <c:pt idx="1830">
                  <c:v>1663.6838761875099</c:v>
                </c:pt>
                <c:pt idx="1831">
                  <c:v>1683.1694586737101</c:v>
                </c:pt>
                <c:pt idx="1832">
                  <c:v>1702.8066903492199</c:v>
                </c:pt>
                <c:pt idx="1833">
                  <c:v>1722.5955890952901</c:v>
                </c:pt>
                <c:pt idx="1834">
                  <c:v>1742.53611606959</c:v>
                </c:pt>
                <c:pt idx="1835">
                  <c:v>1762.6282062329799</c:v>
                </c:pt>
                <c:pt idx="1836">
                  <c:v>1782.8717947114101</c:v>
                </c:pt>
                <c:pt idx="1837">
                  <c:v>1803.2667801760399</c:v>
                </c:pt>
                <c:pt idx="1838">
                  <c:v>1823.8130695969301</c:v>
                </c:pt>
                <c:pt idx="1839">
                  <c:v>1844.51052253736</c:v>
                </c:pt>
                <c:pt idx="1840">
                  <c:v>1865.3589759333499</c:v>
                </c:pt>
                <c:pt idx="1841">
                  <c:v>1886.3583013666901</c:v>
                </c:pt>
                <c:pt idx="1842">
                  <c:v>1907.5083134034101</c:v>
                </c:pt>
                <c:pt idx="1843">
                  <c:v>1928.80880987608</c:v>
                </c:pt>
                <c:pt idx="1844">
                  <c:v>1950.2595729550901</c:v>
                </c:pt>
                <c:pt idx="1845">
                  <c:v>1971.8603696216101</c:v>
                </c:pt>
                <c:pt idx="1846">
                  <c:v>1993.6109676793501</c:v>
                </c:pt>
                <c:pt idx="1847">
                  <c:v>2015.51108630459</c:v>
                </c:pt>
                <c:pt idx="1848">
                  <c:v>2037.5604448112899</c:v>
                </c:pt>
                <c:pt idx="1849">
                  <c:v>2059.7587445686099</c:v>
                </c:pt>
                <c:pt idx="1850">
                  <c:v>2082.10566744876</c:v>
                </c:pt>
                <c:pt idx="1851">
                  <c:v>2104.6008883497898</c:v>
                </c:pt>
                <c:pt idx="1852">
                  <c:v>2127.2440575785299</c:v>
                </c:pt>
                <c:pt idx="1853">
                  <c:v>2150.0347851206402</c:v>
                </c:pt>
                <c:pt idx="1854">
                  <c:v>2172.9727201201199</c:v>
                </c:pt>
                <c:pt idx="1855">
                  <c:v>2196.0574495619799</c:v>
                </c:pt>
                <c:pt idx="1856">
                  <c:v>2219.2885501987798</c:v>
                </c:pt>
                <c:pt idx="1857">
                  <c:v>2242.6656082722202</c:v>
                </c:pt>
                <c:pt idx="1858">
                  <c:v>2266.1881630642501</c:v>
                </c:pt>
                <c:pt idx="1859">
                  <c:v>2289.85577630026</c:v>
                </c:pt>
                <c:pt idx="1860">
                  <c:v>2313.6679409800299</c:v>
                </c:pt>
                <c:pt idx="1861">
                  <c:v>2337.6241832436099</c:v>
                </c:pt>
                <c:pt idx="1862">
                  <c:v>2361.72400623363</c:v>
                </c:pt>
                <c:pt idx="1863">
                  <c:v>2385.9668625649701</c:v>
                </c:pt>
                <c:pt idx="1864">
                  <c:v>2410.3522355751002</c:v>
                </c:pt>
                <c:pt idx="1865">
                  <c:v>2434.87957520999</c:v>
                </c:pt>
                <c:pt idx="1866">
                  <c:v>2459.54830236424</c:v>
                </c:pt>
                <c:pt idx="1867">
                  <c:v>2484.3578612504102</c:v>
                </c:pt>
                <c:pt idx="1868">
                  <c:v>2509.3076396065699</c:v>
                </c:pt>
                <c:pt idx="1869">
                  <c:v>2534.3970488382502</c:v>
                </c:pt>
                <c:pt idx="1870">
                  <c:v>2559.6254741060602</c:v>
                </c:pt>
                <c:pt idx="1871">
                  <c:v>2584.9922663253001</c:v>
                </c:pt>
                <c:pt idx="1872">
                  <c:v>2610.4968043272102</c:v>
                </c:pt>
                <c:pt idx="1873">
                  <c:v>2636.1384207292499</c:v>
                </c:pt>
                <c:pt idx="1874">
                  <c:v>2661.9164780955098</c:v>
                </c:pt>
                <c:pt idx="1875">
                  <c:v>2687.8302484503001</c:v>
                </c:pt>
                <c:pt idx="1876">
                  <c:v>2713.8790296196098</c:v>
                </c:pt>
                <c:pt idx="1877">
                  <c:v>2740.0621450581002</c:v>
                </c:pt>
                <c:pt idx="1878">
                  <c:v>2766.3789952174402</c:v>
                </c:pt>
                <c:pt idx="1879">
                  <c:v>2792.8286624663801</c:v>
                </c:pt>
                <c:pt idx="1880">
                  <c:v>2819.4104985353501</c:v>
                </c:pt>
                <c:pt idx="1881">
                  <c:v>2846.12386366586</c:v>
                </c:pt>
                <c:pt idx="1882">
                  <c:v>2872.9678333576198</c:v>
                </c:pt>
                <c:pt idx="1883">
                  <c:v>2899.9417407234901</c:v>
                </c:pt>
                <c:pt idx="1884">
                  <c:v>2927.0448027422899</c:v>
                </c:pt>
                <c:pt idx="1885">
                  <c:v>2954.2761760316498</c:v>
                </c:pt>
                <c:pt idx="1886">
                  <c:v>2981.6351886422799</c:v>
                </c:pt>
                <c:pt idx="1887">
                  <c:v>3009.12093963496</c:v>
                </c:pt>
                <c:pt idx="1888">
                  <c:v>3036.7327137083098</c:v>
                </c:pt>
                <c:pt idx="1889">
                  <c:v>3064.46959674763</c:v>
                </c:pt>
                <c:pt idx="1890">
                  <c:v>3092.33086669983</c:v>
                </c:pt>
                <c:pt idx="1891">
                  <c:v>3120.3156249764002</c:v>
                </c:pt>
                <c:pt idx="1892">
                  <c:v>3148.4230599458701</c:v>
                </c:pt>
                <c:pt idx="1893">
                  <c:v>3176.6523125305098</c:v>
                </c:pt>
                <c:pt idx="1894">
                  <c:v>3205.0025607326402</c:v>
                </c:pt>
                <c:pt idx="1895">
                  <c:v>3233.47294491196</c:v>
                </c:pt>
                <c:pt idx="1896">
                  <c:v>3262.06259844837</c:v>
                </c:pt>
                <c:pt idx="1897">
                  <c:v>3290.7706734793401</c:v>
                </c:pt>
                <c:pt idx="1898">
                  <c:v>3319.5962718701599</c:v>
                </c:pt>
                <c:pt idx="1899">
                  <c:v>3348.5385178720799</c:v>
                </c:pt>
                <c:pt idx="1900">
                  <c:v>3377.5965766730501</c:v>
                </c:pt>
                <c:pt idx="1901">
                  <c:v>3406.7695439238901</c:v>
                </c:pt>
                <c:pt idx="1902">
                  <c:v>3436.0565139816999</c:v>
                </c:pt>
                <c:pt idx="1903">
                  <c:v>3465.4565980706898</c:v>
                </c:pt>
                <c:pt idx="1904">
                  <c:v>3494.9689003870699</c:v>
                </c:pt>
                <c:pt idx="1905">
                  <c:v>3524.5925347325101</c:v>
                </c:pt>
                <c:pt idx="1906">
                  <c:v>3554.3266380126602</c:v>
                </c:pt>
                <c:pt idx="1907">
                  <c:v>3584.1702379803201</c:v>
                </c:pt>
                <c:pt idx="1908">
                  <c:v>3614.1224538773399</c:v>
                </c:pt>
                <c:pt idx="1909">
                  <c:v>3644.1823951634901</c:v>
                </c:pt>
                <c:pt idx="1910">
                  <c:v>3674.3491074439198</c:v>
                </c:pt>
                <c:pt idx="1911">
                  <c:v>3704.6217514666901</c:v>
                </c:pt>
                <c:pt idx="1912">
                  <c:v>3734.9993469013898</c:v>
                </c:pt>
                <c:pt idx="1913">
                  <c:v>3765.48104256957</c:v>
                </c:pt>
                <c:pt idx="1914">
                  <c:v>3796.0658697086101</c:v>
                </c:pt>
                <c:pt idx="1915">
                  <c:v>3826.7529371169899</c:v>
                </c:pt>
                <c:pt idx="1916">
                  <c:v>3857.5413144143399</c:v>
                </c:pt>
                <c:pt idx="1917">
                  <c:v>3888.4301243258501</c:v>
                </c:pt>
                <c:pt idx="1918">
                  <c:v>3919.4184331325901</c:v>
                </c:pt>
                <c:pt idx="1919">
                  <c:v>3950.5052873046202</c:v>
                </c:pt>
                <c:pt idx="1920">
                  <c:v>3981.6898203215101</c:v>
                </c:pt>
                <c:pt idx="1921">
                  <c:v>4012.9711201574401</c:v>
                </c:pt>
                <c:pt idx="1922">
                  <c:v>4044.3482602873</c:v>
                </c:pt>
                <c:pt idx="1923">
                  <c:v>4075.8203022336402</c:v>
                </c:pt>
                <c:pt idx="1924">
                  <c:v>4107.3863882805499</c:v>
                </c:pt>
                <c:pt idx="1925">
                  <c:v>4139.0455751811296</c:v>
                </c:pt>
                <c:pt idx="1926">
                  <c:v>4170.7969732560596</c:v>
                </c:pt>
                <c:pt idx="1927">
                  <c:v>4202.6396746130204</c:v>
                </c:pt>
                <c:pt idx="1928">
                  <c:v>4234.5727938005502</c:v>
                </c:pt>
                <c:pt idx="1929">
                  <c:v>4266.5953821535804</c:v>
                </c:pt>
                <c:pt idx="1930">
                  <c:v>4298.7066066748803</c:v>
                </c:pt>
                <c:pt idx="1931">
                  <c:v>4330.9055233936897</c:v>
                </c:pt>
                <c:pt idx="1932">
                  <c:v>4363.1912703421804</c:v>
                </c:pt>
                <c:pt idx="1933">
                  <c:v>4395.5629445016002</c:v>
                </c:pt>
                <c:pt idx="1934">
                  <c:v>4428.0196880780104</c:v>
                </c:pt>
                <c:pt idx="1935">
                  <c:v>4460.5605747415202</c:v>
                </c:pt>
                <c:pt idx="1936">
                  <c:v>4493.1847598017102</c:v>
                </c:pt>
                <c:pt idx="1937">
                  <c:v>4525.89136615184</c:v>
                </c:pt>
                <c:pt idx="1938">
                  <c:v>4558.6795116998901</c:v>
                </c:pt>
                <c:pt idx="1939">
                  <c:v>4591.5483320632502</c:v>
                </c:pt>
                <c:pt idx="1940">
                  <c:v>4624.4969842476203</c:v>
                </c:pt>
                <c:pt idx="1941">
                  <c:v>4657.5245914993702</c:v>
                </c:pt>
                <c:pt idx="1942">
                  <c:v>4690.6302939205698</c:v>
                </c:pt>
                <c:pt idx="1943">
                  <c:v>4723.8132634191597</c:v>
                </c:pt>
                <c:pt idx="1944">
                  <c:v>4757.0726493357297</c:v>
                </c:pt>
                <c:pt idx="1945">
                  <c:v>4790.4075961726203</c:v>
                </c:pt>
                <c:pt idx="1946">
                  <c:v>4823.8172830273097</c:v>
                </c:pt>
                <c:pt idx="1947">
                  <c:v>4857.3008830191102</c:v>
                </c:pt>
                <c:pt idx="1948">
                  <c:v>4890.85755196027</c:v>
                </c:pt>
                <c:pt idx="1949">
                  <c:v>4924.4864873257302</c:v>
                </c:pt>
                <c:pt idx="1950">
                  <c:v>4958.1868092127697</c:v>
                </c:pt>
                <c:pt idx="1951">
                  <c:v>4991.9578407130602</c:v>
                </c:pt>
                <c:pt idx="1952">
                  <c:v>5025.7986965848104</c:v>
                </c:pt>
                <c:pt idx="1953">
                  <c:v>5059.7085750300403</c:v>
                </c:pt>
                <c:pt idx="1954">
                  <c:v>5093.6866325846104</c:v>
                </c:pt>
                <c:pt idx="1955">
                  <c:v>5127.7322579010197</c:v>
                </c:pt>
                <c:pt idx="1956">
                  <c:v>5161.8444476302702</c:v>
                </c:pt>
                <c:pt idx="1957">
                  <c:v>5196.0224795697104</c:v>
                </c:pt>
                <c:pt idx="1958">
                  <c:v>5230.2656721665899</c:v>
                </c:pt>
                <c:pt idx="1959">
                  <c:v>5264.5732670247799</c:v>
                </c:pt>
                <c:pt idx="1960">
                  <c:v>5298.9443296774098</c:v>
                </c:pt>
                <c:pt idx="1961">
                  <c:v>5333.3783260303298</c:v>
                </c:pt>
                <c:pt idx="1962">
                  <c:v>5367.8743229745396</c:v>
                </c:pt>
                <c:pt idx="1963">
                  <c:v>5402.4316404191104</c:v>
                </c:pt>
                <c:pt idx="1964">
                  <c:v>5437.0496416563801</c:v>
                </c:pt>
                <c:pt idx="1965">
                  <c:v>5471.72740769758</c:v>
                </c:pt>
                <c:pt idx="1966">
                  <c:v>5506.4643236952597</c:v>
                </c:pt>
                <c:pt idx="1967">
                  <c:v>5541.2596654544504</c:v>
                </c:pt>
                <c:pt idx="1968">
                  <c:v>5576.1126566711</c:v>
                </c:pt>
                <c:pt idx="1969">
                  <c:v>5611.0227145803101</c:v>
                </c:pt>
                <c:pt idx="1970">
                  <c:v>5645.9889509255099</c:v>
                </c:pt>
                <c:pt idx="1971">
                  <c:v>5681.0108104463998</c:v>
                </c:pt>
                <c:pt idx="1972">
                  <c:v>5716.0875778547997</c:v>
                </c:pt>
                <c:pt idx="1973">
                  <c:v>5751.2185503606397</c:v>
                </c:pt>
                <c:pt idx="1974">
                  <c:v>5786.4030110928397</c:v>
                </c:pt>
                <c:pt idx="1975">
                  <c:v>5821.6403172059499</c:v>
                </c:pt>
                <c:pt idx="1976">
                  <c:v>5856.9297567675503</c:v>
                </c:pt>
                <c:pt idx="1977">
                  <c:v>5892.2707429211296</c:v>
                </c:pt>
                <c:pt idx="1978">
                  <c:v>5927.6625675307396</c:v>
                </c:pt>
                <c:pt idx="1979">
                  <c:v>5963.10459063901</c:v>
                </c:pt>
                <c:pt idx="1980">
                  <c:v>5998.5962060484799</c:v>
                </c:pt>
                <c:pt idx="1981">
                  <c:v>6034.1366706765002</c:v>
                </c:pt>
                <c:pt idx="1982">
                  <c:v>6069.72541674687</c:v>
                </c:pt>
                <c:pt idx="1983">
                  <c:v>6105.3618256271402</c:v>
                </c:pt>
                <c:pt idx="1984">
                  <c:v>6141.0452090110402</c:v>
                </c:pt>
                <c:pt idx="1985">
                  <c:v>6176.7750021149805</c:v>
                </c:pt>
                <c:pt idx="1986">
                  <c:v>6212.5505994537698</c:v>
                </c:pt>
                <c:pt idx="1987">
                  <c:v>6248.3713345895303</c:v>
                </c:pt>
                <c:pt idx="1988">
                  <c:v>6284.2366548687996</c:v>
                </c:pt>
                <c:pt idx="1989">
                  <c:v>6320.14593110037</c:v>
                </c:pt>
                <c:pt idx="1990">
                  <c:v>6356.0985871973198</c:v>
                </c:pt>
                <c:pt idx="1991">
                  <c:v>6392.0940320207601</c:v>
                </c:pt>
                <c:pt idx="1992">
                  <c:v>6428.1316698406499</c:v>
                </c:pt>
                <c:pt idx="1993">
                  <c:v>6464.2109417224201</c:v>
                </c:pt>
                <c:pt idx="1994">
                  <c:v>6500.3312299974295</c:v>
                </c:pt>
                <c:pt idx="1995">
                  <c:v>6536.4920289204902</c:v>
                </c:pt>
                <c:pt idx="1996">
                  <c:v>6572.6927507774199</c:v>
                </c:pt>
                <c:pt idx="1997">
                  <c:v>6608.9328296227804</c:v>
                </c:pt>
                <c:pt idx="1998">
                  <c:v>6645.2117212235498</c:v>
                </c:pt>
                <c:pt idx="1999">
                  <c:v>6681.5288460532101</c:v>
                </c:pt>
                <c:pt idx="2000">
                  <c:v>6717.8837041345296</c:v>
                </c:pt>
                <c:pt idx="2001">
                  <c:v>6754.2757322466996</c:v>
                </c:pt>
                <c:pt idx="2002">
                  <c:v>6790.7044147782899</c:v>
                </c:pt>
                <c:pt idx="2003">
                  <c:v>6827.1691761839402</c:v>
                </c:pt>
                <c:pt idx="2004">
                  <c:v>6863.66953277433</c:v>
                </c:pt>
                <c:pt idx="2005">
                  <c:v>6900.2049360901201</c:v>
                </c:pt>
                <c:pt idx="2006">
                  <c:v>6936.7748927495404</c:v>
                </c:pt>
                <c:pt idx="2007">
                  <c:v>6973.3788638713504</c:v>
                </c:pt>
                <c:pt idx="2008">
                  <c:v>7010.0163529726296</c:v>
                </c:pt>
                <c:pt idx="2009">
                  <c:v>7046.6868528038303</c:v>
                </c:pt>
                <c:pt idx="2010">
                  <c:v>7083.3898815133098</c:v>
                </c:pt>
                <c:pt idx="2011">
                  <c:v>7120.1248932356002</c:v>
                </c:pt>
                <c:pt idx="2012">
                  <c:v>7156.89145289522</c:v>
                </c:pt>
                <c:pt idx="2013">
                  <c:v>7193.6890075001502</c:v>
                </c:pt>
                <c:pt idx="2014">
                  <c:v>7230.51713003034</c:v>
                </c:pt>
                <c:pt idx="2015">
                  <c:v>7267.3752991255096</c:v>
                </c:pt>
                <c:pt idx="2016">
                  <c:v>7304.2630396172599</c:v>
                </c:pt>
                <c:pt idx="2017">
                  <c:v>7341.1799062577502</c:v>
                </c:pt>
                <c:pt idx="2018">
                  <c:v>7378.1253881338398</c:v>
                </c:pt>
                <c:pt idx="2019">
                  <c:v>7415.0990323983096</c:v>
                </c:pt>
                <c:pt idx="2020">
                  <c:v>7452.1003790759296</c:v>
                </c:pt>
                <c:pt idx="2021">
                  <c:v>7489.1289500307503</c:v>
                </c:pt>
                <c:pt idx="2022">
                  <c:v>7526.1843110650798</c:v>
                </c:pt>
                <c:pt idx="2023">
                  <c:v>7563.2659830719904</c:v>
                </c:pt>
                <c:pt idx="2024">
                  <c:v>7600.37351644713</c:v>
                </c:pt>
                <c:pt idx="2025">
                  <c:v>7637.5064733770696</c:v>
                </c:pt>
                <c:pt idx="2026">
                  <c:v>7674.6643864412699</c:v>
                </c:pt>
                <c:pt idx="2027">
                  <c:v>7711.84689751309</c:v>
                </c:pt>
                <c:pt idx="2028">
                  <c:v>7749.0534254347504</c:v>
                </c:pt>
                <c:pt idx="2029">
                  <c:v>7786.2835574989003</c:v>
                </c:pt>
                <c:pt idx="2030">
                  <c:v>7823.5368740719296</c:v>
                </c:pt>
                <c:pt idx="2031">
                  <c:v>7860.8130219618297</c:v>
                </c:pt>
                <c:pt idx="2032">
                  <c:v>7898.1115702278403</c:v>
                </c:pt>
                <c:pt idx="2033">
                  <c:v>7935.4319936464099</c:v>
                </c:pt>
                <c:pt idx="2034">
                  <c:v>7972.7738619154597</c:v>
                </c:pt>
                <c:pt idx="2035">
                  <c:v>8010.1367996643203</c:v>
                </c:pt>
                <c:pt idx="2036">
                  <c:v>8047.5203558437197</c:v>
                </c:pt>
                <c:pt idx="2037">
                  <c:v>8084.9241727716599</c:v>
                </c:pt>
                <c:pt idx="2038">
                  <c:v>8122.3477653998698</c:v>
                </c:pt>
                <c:pt idx="2039">
                  <c:v>8159.7907746628998</c:v>
                </c:pt>
                <c:pt idx="2040">
                  <c:v>8197.2527525581409</c:v>
                </c:pt>
                <c:pt idx="2041">
                  <c:v>8234.7332298529309</c:v>
                </c:pt>
                <c:pt idx="2042">
                  <c:v>8272.2319327394798</c:v>
                </c:pt>
                <c:pt idx="2043">
                  <c:v>8309.7483384281204</c:v>
                </c:pt>
                <c:pt idx="2044">
                  <c:v>8347.2820608047004</c:v>
                </c:pt>
                <c:pt idx="2045">
                  <c:v>8384.8327308533699</c:v>
                </c:pt>
                <c:pt idx="2046">
                  <c:v>8422.3998953665196</c:v>
                </c:pt>
                <c:pt idx="2047">
                  <c:v>8459.9832091939097</c:v>
                </c:pt>
                <c:pt idx="2048">
                  <c:v>8497.5822581572993</c:v>
                </c:pt>
                <c:pt idx="2049">
                  <c:v>8535.19660646386</c:v>
                </c:pt>
                <c:pt idx="2050">
                  <c:v>8572.8258359271695</c:v>
                </c:pt>
                <c:pt idx="2051">
                  <c:v>8610.4696394044695</c:v>
                </c:pt>
                <c:pt idx="2052">
                  <c:v>8648.1275981040308</c:v>
                </c:pt>
                <c:pt idx="2053">
                  <c:v>8685.7992856413603</c:v>
                </c:pt>
                <c:pt idx="2054">
                  <c:v>8723.4842982003593</c:v>
                </c:pt>
                <c:pt idx="2055">
                  <c:v>8761.1822787449091</c:v>
                </c:pt>
                <c:pt idx="2056">
                  <c:v>8798.8927765508706</c:v>
                </c:pt>
                <c:pt idx="2057">
                  <c:v>8836.6154909165707</c:v>
                </c:pt>
                <c:pt idx="2058">
                  <c:v>8874.35002198646</c:v>
                </c:pt>
                <c:pt idx="2059">
                  <c:v>8912.0959054869909</c:v>
                </c:pt>
                <c:pt idx="2060">
                  <c:v>8949.8527834639699</c:v>
                </c:pt>
                <c:pt idx="2061">
                  <c:v>8987.6203160359892</c:v>
                </c:pt>
                <c:pt idx="2062">
                  <c:v>9025.3981064232594</c:v>
                </c:pt>
                <c:pt idx="2063">
                  <c:v>9063.1857244378207</c:v>
                </c:pt>
                <c:pt idx="2064">
                  <c:v>9100.9828516236103</c:v>
                </c:pt>
                <c:pt idx="2065">
                  <c:v>9138.7890340845406</c:v>
                </c:pt>
                <c:pt idx="2066">
                  <c:v>9176.6039112746694</c:v>
                </c:pt>
                <c:pt idx="2067">
                  <c:v>9214.4271369412709</c:v>
                </c:pt>
                <c:pt idx="2068">
                  <c:v>9252.2583119219507</c:v>
                </c:pt>
                <c:pt idx="2069">
                  <c:v>9290.0970362448206</c:v>
                </c:pt>
                <c:pt idx="2070">
                  <c:v>9327.9429519584701</c:v>
                </c:pt>
                <c:pt idx="2071">
                  <c:v>9365.7956753620401</c:v>
                </c:pt>
                <c:pt idx="2072">
                  <c:v>9403.6548059735105</c:v>
                </c:pt>
                <c:pt idx="2073">
                  <c:v>9441.5199977088596</c:v>
                </c:pt>
                <c:pt idx="2074">
                  <c:v>9479.3908609917708</c:v>
                </c:pt>
                <c:pt idx="2075">
                  <c:v>9517.2669713840805</c:v>
                </c:pt>
                <c:pt idx="2076">
                  <c:v>9555.1480234381506</c:v>
                </c:pt>
                <c:pt idx="2077">
                  <c:v>9593.0336146967893</c:v>
                </c:pt>
                <c:pt idx="2078">
                  <c:v>9630.9233423371206</c:v>
                </c:pt>
                <c:pt idx="2079">
                  <c:v>9668.8168294575698</c:v>
                </c:pt>
                <c:pt idx="2080">
                  <c:v>9706.7137459470396</c:v>
                </c:pt>
                <c:pt idx="2081">
                  <c:v>9744.6136724899607</c:v>
                </c:pt>
                <c:pt idx="2082">
                  <c:v>9782.5162330522708</c:v>
                </c:pt>
                <c:pt idx="2083">
                  <c:v>9820.4210611150102</c:v>
                </c:pt>
                <c:pt idx="2084">
                  <c:v>9858.3277936659197</c:v>
                </c:pt>
                <c:pt idx="2085">
                  <c:v>9896.2360203083699</c:v>
                </c:pt>
                <c:pt idx="2086">
                  <c:v>9934.14539333022</c:v>
                </c:pt>
                <c:pt idx="2087">
                  <c:v>9972.0555274034505</c:v>
                </c:pt>
                <c:pt idx="2088">
                  <c:v>10009.966038783799</c:v>
                </c:pt>
                <c:pt idx="2089">
                  <c:v>10047.8765373185</c:v>
                </c:pt>
                <c:pt idx="2090">
                  <c:v>10085.7866771806</c:v>
                </c:pt>
                <c:pt idx="2091">
                  <c:v>10123.696066223099</c:v>
                </c:pt>
                <c:pt idx="2092">
                  <c:v>10161.6043177589</c:v>
                </c:pt>
                <c:pt idx="2093">
                  <c:v>10199.511057527799</c:v>
                </c:pt>
                <c:pt idx="2094">
                  <c:v>10237.415928550599</c:v>
                </c:pt>
                <c:pt idx="2095">
                  <c:v>10275.318527360199</c:v>
                </c:pt>
                <c:pt idx="2096">
                  <c:v>10313.2184800912</c:v>
                </c:pt>
                <c:pt idx="2097">
                  <c:v>10351.115410537899</c:v>
                </c:pt>
                <c:pt idx="2098">
                  <c:v>10389.0089431912</c:v>
                </c:pt>
                <c:pt idx="2099">
                  <c:v>10426.898704948901</c:v>
                </c:pt>
                <c:pt idx="2100">
                  <c:v>10464.784311314699</c:v>
                </c:pt>
                <c:pt idx="2101">
                  <c:v>10502.665382096</c:v>
                </c:pt>
                <c:pt idx="2102">
                  <c:v>10540.541526565101</c:v>
                </c:pt>
                <c:pt idx="2103">
                  <c:v>10578.4123829486</c:v>
                </c:pt>
                <c:pt idx="2104">
                  <c:v>10616.2775482003</c:v>
                </c:pt>
                <c:pt idx="2105">
                  <c:v>10654.1367294593</c:v>
                </c:pt>
                <c:pt idx="2106">
                  <c:v>10691.989387858601</c:v>
                </c:pt>
                <c:pt idx="2107">
                  <c:v>10729.835235971401</c:v>
                </c:pt>
                <c:pt idx="2108">
                  <c:v>10767.6738801093</c:v>
                </c:pt>
                <c:pt idx="2109">
                  <c:v>10805.504972152399</c:v>
                </c:pt>
                <c:pt idx="2110">
                  <c:v>10843.328068617</c:v>
                </c:pt>
                <c:pt idx="2111">
                  <c:v>10881.1428235037</c:v>
                </c:pt>
                <c:pt idx="2112">
                  <c:v>10918.9488463337</c:v>
                </c:pt>
                <c:pt idx="2113">
                  <c:v>10956.745778046599</c:v>
                </c:pt>
                <c:pt idx="2114">
                  <c:v>10994.5332586894</c:v>
                </c:pt>
                <c:pt idx="2115">
                  <c:v>11032.3107162546</c:v>
                </c:pt>
                <c:pt idx="2116">
                  <c:v>11070.078081891101</c:v>
                </c:pt>
                <c:pt idx="2117">
                  <c:v>11107.834653358001</c:v>
                </c:pt>
                <c:pt idx="2118">
                  <c:v>11145.5802474555</c:v>
                </c:pt>
                <c:pt idx="2119">
                  <c:v>11183.3144478785</c:v>
                </c:pt>
                <c:pt idx="2120">
                  <c:v>11221.0368469847</c:v>
                </c:pt>
                <c:pt idx="2121">
                  <c:v>11258.7470171082</c:v>
                </c:pt>
                <c:pt idx="2122">
                  <c:v>11296.444634584999</c:v>
                </c:pt>
                <c:pt idx="2123">
                  <c:v>11334.1292929344</c:v>
                </c:pt>
                <c:pt idx="2124">
                  <c:v>11371.800556895099</c:v>
                </c:pt>
                <c:pt idx="2125">
                  <c:v>11409.4581427554</c:v>
                </c:pt>
                <c:pt idx="2126">
                  <c:v>11447.101605383001</c:v>
                </c:pt>
                <c:pt idx="2127">
                  <c:v>11484.730525299399</c:v>
                </c:pt>
                <c:pt idx="2128">
                  <c:v>11522.344539740599</c:v>
                </c:pt>
                <c:pt idx="2129">
                  <c:v>11559.9433069318</c:v>
                </c:pt>
                <c:pt idx="2130">
                  <c:v>11597.526416864999</c:v>
                </c:pt>
                <c:pt idx="2131">
                  <c:v>11635.093430090001</c:v>
                </c:pt>
                <c:pt idx="2132">
                  <c:v>11672.643964556601</c:v>
                </c:pt>
                <c:pt idx="2133">
                  <c:v>11710.1776599965</c:v>
                </c:pt>
                <c:pt idx="2134">
                  <c:v>11747.6941987993</c:v>
                </c:pt>
                <c:pt idx="2135">
                  <c:v>11785.1930212354</c:v>
                </c:pt>
                <c:pt idx="2136">
                  <c:v>11822.6739171342</c:v>
                </c:pt>
                <c:pt idx="2137">
                  <c:v>11860.136381520901</c:v>
                </c:pt>
                <c:pt idx="2138">
                  <c:v>11897.580041605799</c:v>
                </c:pt>
                <c:pt idx="2139">
                  <c:v>11935.004521813</c:v>
                </c:pt>
                <c:pt idx="2140">
                  <c:v>11972.4094597272</c:v>
                </c:pt>
                <c:pt idx="2141">
                  <c:v>12009.7944348119</c:v>
                </c:pt>
                <c:pt idx="2142">
                  <c:v>12047.1590305674</c:v>
                </c:pt>
                <c:pt idx="2143">
                  <c:v>12084.502885506099</c:v>
                </c:pt>
                <c:pt idx="2144">
                  <c:v>12121.825619662401</c:v>
                </c:pt>
                <c:pt idx="2145">
                  <c:v>12159.126846797901</c:v>
                </c:pt>
                <c:pt idx="2146">
                  <c:v>12196.406147941199</c:v>
                </c:pt>
                <c:pt idx="2147">
                  <c:v>12233.663118627501</c:v>
                </c:pt>
                <c:pt idx="2148">
                  <c:v>12270.8974072901</c:v>
                </c:pt>
                <c:pt idx="2149">
                  <c:v>12308.108614663999</c:v>
                </c:pt>
                <c:pt idx="2150">
                  <c:v>12345.296336948701</c:v>
                </c:pt>
                <c:pt idx="2151">
                  <c:v>12382.4601701955</c:v>
                </c:pt>
                <c:pt idx="2152">
                  <c:v>12419.599773006301</c:v>
                </c:pt>
                <c:pt idx="2153">
                  <c:v>12456.714685021199</c:v>
                </c:pt>
                <c:pt idx="2154">
                  <c:v>12493.8045704998</c:v>
                </c:pt>
                <c:pt idx="2155">
                  <c:v>12530.869036612499</c:v>
                </c:pt>
                <c:pt idx="2156">
                  <c:v>12567.907640907601</c:v>
                </c:pt>
                <c:pt idx="2157">
                  <c:v>12604.920051495699</c:v>
                </c:pt>
                <c:pt idx="2158">
                  <c:v>12641.9058543762</c:v>
                </c:pt>
                <c:pt idx="2159">
                  <c:v>12678.864634880099</c:v>
                </c:pt>
                <c:pt idx="2160">
                  <c:v>12715.7960447156</c:v>
                </c:pt>
                <c:pt idx="2161">
                  <c:v>12752.6996515712</c:v>
                </c:pt>
                <c:pt idx="2162">
                  <c:v>12789.5751007948</c:v>
                </c:pt>
                <c:pt idx="2163">
                  <c:v>12826.421991622299</c:v>
                </c:pt>
                <c:pt idx="2164">
                  <c:v>12863.2399398502</c:v>
                </c:pt>
                <c:pt idx="2165">
                  <c:v>12900.0285485559</c:v>
                </c:pt>
                <c:pt idx="2166">
                  <c:v>12936.787422122101</c:v>
                </c:pt>
                <c:pt idx="2167">
                  <c:v>12973.5161771125</c:v>
                </c:pt>
                <c:pt idx="2168">
                  <c:v>13010.2144136918</c:v>
                </c:pt>
                <c:pt idx="2169">
                  <c:v>13046.8817802387</c:v>
                </c:pt>
                <c:pt idx="2170">
                  <c:v>13083.517853146001</c:v>
                </c:pt>
                <c:pt idx="2171">
                  <c:v>13120.1222545084</c:v>
                </c:pt>
                <c:pt idx="2172">
                  <c:v>13156.6946188453</c:v>
                </c:pt>
                <c:pt idx="2173">
                  <c:v>13193.234517257701</c:v>
                </c:pt>
                <c:pt idx="2174">
                  <c:v>13229.7416080574</c:v>
                </c:pt>
                <c:pt idx="2175">
                  <c:v>13266.2154789494</c:v>
                </c:pt>
                <c:pt idx="2176">
                  <c:v>13302.6557455442</c:v>
                </c:pt>
                <c:pt idx="2177">
                  <c:v>13339.0620347369</c:v>
                </c:pt>
                <c:pt idx="2178">
                  <c:v>13375.433956466501</c:v>
                </c:pt>
                <c:pt idx="2179">
                  <c:v>13411.771132031499</c:v>
                </c:pt>
                <c:pt idx="2180">
                  <c:v>13448.0731659536</c:v>
                </c:pt>
                <c:pt idx="2181">
                  <c:v>13484.339695873899</c:v>
                </c:pt>
                <c:pt idx="2182">
                  <c:v>13520.5703612377</c:v>
                </c:pt>
                <c:pt idx="2183">
                  <c:v>13556.764683895901</c:v>
                </c:pt>
                <c:pt idx="2184">
                  <c:v>13592.922328667701</c:v>
                </c:pt>
                <c:pt idx="2185">
                  <c:v>13629.0430344586</c:v>
                </c:pt>
                <c:pt idx="2186">
                  <c:v>13665.1262598753</c:v>
                </c:pt>
                <c:pt idx="2187">
                  <c:v>13701.171709840701</c:v>
                </c:pt>
                <c:pt idx="2188">
                  <c:v>13737.1790750903</c:v>
                </c:pt>
                <c:pt idx="2189">
                  <c:v>13773.1478150778</c:v>
                </c:pt>
                <c:pt idx="2190">
                  <c:v>13809.077632487601</c:v>
                </c:pt>
                <c:pt idx="2191">
                  <c:v>13844.968140442999</c:v>
                </c:pt>
                <c:pt idx="2192">
                  <c:v>13880.8189369709</c:v>
                </c:pt>
                <c:pt idx="2193">
                  <c:v>13916.6297512939</c:v>
                </c:pt>
                <c:pt idx="2194">
                  <c:v>13952.4001509431</c:v>
                </c:pt>
                <c:pt idx="2195">
                  <c:v>13988.129779066299</c:v>
                </c:pt>
                <c:pt idx="2196">
                  <c:v>14023.8182400564</c:v>
                </c:pt>
                <c:pt idx="2197">
                  <c:v>14059.465154474499</c:v>
                </c:pt>
                <c:pt idx="2198">
                  <c:v>14095.0702037107</c:v>
                </c:pt>
                <c:pt idx="2199">
                  <c:v>14130.6329538225</c:v>
                </c:pt>
                <c:pt idx="2200">
                  <c:v>14166.1531204856</c:v>
                </c:pt>
                <c:pt idx="2201">
                  <c:v>14201.6302557119</c:v>
                </c:pt>
                <c:pt idx="2202">
                  <c:v>14237.064067796</c:v>
                </c:pt>
                <c:pt idx="2203">
                  <c:v>14272.4541855099</c:v>
                </c:pt>
                <c:pt idx="2204">
                  <c:v>14307.800204331101</c:v>
                </c:pt>
                <c:pt idx="2205">
                  <c:v>14343.1017831056</c:v>
                </c:pt>
                <c:pt idx="2206">
                  <c:v>14378.358552366801</c:v>
                </c:pt>
                <c:pt idx="2207">
                  <c:v>14413.5701479623</c:v>
                </c:pt>
                <c:pt idx="2208">
                  <c:v>14448.7362381603</c:v>
                </c:pt>
                <c:pt idx="2209">
                  <c:v>14483.856493249201</c:v>
                </c:pt>
                <c:pt idx="2210">
                  <c:v>14518.9305094014</c:v>
                </c:pt>
                <c:pt idx="2211">
                  <c:v>14553.957940161299</c:v>
                </c:pt>
                <c:pt idx="2212">
                  <c:v>14588.938462727599</c:v>
                </c:pt>
                <c:pt idx="2213">
                  <c:v>14623.8717032601</c:v>
                </c:pt>
                <c:pt idx="2214">
                  <c:v>14658.7573519179</c:v>
                </c:pt>
                <c:pt idx="2215">
                  <c:v>14693.5949563782</c:v>
                </c:pt>
                <c:pt idx="2216">
                  <c:v>14728.384292376701</c:v>
                </c:pt>
                <c:pt idx="2217">
                  <c:v>14763.1249417131</c:v>
                </c:pt>
                <c:pt idx="2218">
                  <c:v>14797.8166083048</c:v>
                </c:pt>
                <c:pt idx="2219">
                  <c:v>14832.4589235237</c:v>
                </c:pt>
                <c:pt idx="2220">
                  <c:v>14867.0515419445</c:v>
                </c:pt>
                <c:pt idx="2221">
                  <c:v>14901.5941485659</c:v>
                </c:pt>
                <c:pt idx="2222">
                  <c:v>14936.086394711299</c:v>
                </c:pt>
                <c:pt idx="2223">
                  <c:v>14970.527911454299</c:v>
                </c:pt>
                <c:pt idx="2224">
                  <c:v>15004.9184174777</c:v>
                </c:pt>
                <c:pt idx="2225">
                  <c:v>15039.257555473399</c:v>
                </c:pt>
                <c:pt idx="2226">
                  <c:v>15073.5450002118</c:v>
                </c:pt>
                <c:pt idx="2227">
                  <c:v>15107.7804290409</c:v>
                </c:pt>
                <c:pt idx="2228">
                  <c:v>15141.9634966925</c:v>
                </c:pt>
                <c:pt idx="2229">
                  <c:v>15176.0938970761</c:v>
                </c:pt>
                <c:pt idx="2230">
                  <c:v>15210.171305903799</c:v>
                </c:pt>
                <c:pt idx="2231">
                  <c:v>15244.1953586949</c:v>
                </c:pt>
                <c:pt idx="2232">
                  <c:v>15278.165808825401</c:v>
                </c:pt>
                <c:pt idx="2233">
                  <c:v>15312.082265372401</c:v>
                </c:pt>
                <c:pt idx="2234">
                  <c:v>15345.944450577599</c:v>
                </c:pt>
                <c:pt idx="2235">
                  <c:v>15379.7520668373</c:v>
                </c:pt>
                <c:pt idx="2236">
                  <c:v>15413.504752770399</c:v>
                </c:pt>
                <c:pt idx="2237">
                  <c:v>15447.202219322</c:v>
                </c:pt>
                <c:pt idx="2238">
                  <c:v>15480.8441729612</c:v>
                </c:pt>
                <c:pt idx="2239">
                  <c:v>15514.4302918882</c:v>
                </c:pt>
                <c:pt idx="2240">
                  <c:v>15547.960264819299</c:v>
                </c:pt>
                <c:pt idx="2241">
                  <c:v>15581.4337842922</c:v>
                </c:pt>
                <c:pt idx="2242">
                  <c:v>15614.850558783301</c:v>
                </c:pt>
                <c:pt idx="2243">
                  <c:v>15648.2103040027</c:v>
                </c:pt>
                <c:pt idx="2244">
                  <c:v>15681.5126830638</c:v>
                </c:pt>
                <c:pt idx="2245">
                  <c:v>15714.757441146799</c:v>
                </c:pt>
                <c:pt idx="2246">
                  <c:v>15747.944255619999</c:v>
                </c:pt>
                <c:pt idx="2247">
                  <c:v>15781.0728479885</c:v>
                </c:pt>
                <c:pt idx="2248">
                  <c:v>15814.1429229777</c:v>
                </c:pt>
                <c:pt idx="2249">
                  <c:v>15847.154191445001</c:v>
                </c:pt>
                <c:pt idx="2250">
                  <c:v>15880.106359987099</c:v>
                </c:pt>
                <c:pt idx="2251">
                  <c:v>15912.999163278901</c:v>
                </c:pt>
                <c:pt idx="2252">
                  <c:v>15945.8323092461</c:v>
                </c:pt>
                <c:pt idx="2253">
                  <c:v>15978.6055244117</c:v>
                </c:pt>
                <c:pt idx="2254">
                  <c:v>16011.318527499299</c:v>
                </c:pt>
                <c:pt idx="2255">
                  <c:v>16043.971043645101</c:v>
                </c:pt>
                <c:pt idx="2256">
                  <c:v>16076.562791750899</c:v>
                </c:pt>
                <c:pt idx="2257">
                  <c:v>16109.093507809401</c:v>
                </c:pt>
                <c:pt idx="2258">
                  <c:v>16141.5629189009</c:v>
                </c:pt>
                <c:pt idx="2259">
                  <c:v>16173.970817909199</c:v>
                </c:pt>
                <c:pt idx="2260">
                  <c:v>16206.3167800061</c:v>
                </c:pt>
                <c:pt idx="2261">
                  <c:v>16238.6007479125</c:v>
                </c:pt>
                <c:pt idx="2262">
                  <c:v>16270.822278375501</c:v>
                </c:pt>
                <c:pt idx="2263">
                  <c:v>16302.9811928075</c:v>
                </c:pt>
                <c:pt idx="2264">
                  <c:v>16335.077331101</c:v>
                </c:pt>
                <c:pt idx="2265">
                  <c:v>16367.1102583188</c:v>
                </c:pt>
                <c:pt idx="2266">
                  <c:v>16399.079800195599</c:v>
                </c:pt>
                <c:pt idx="2267">
                  <c:v>16430.985814355499</c:v>
                </c:pt>
                <c:pt idx="2268">
                  <c:v>16462.827919327901</c:v>
                </c:pt>
                <c:pt idx="2269">
                  <c:v>16494.605899278002</c:v>
                </c:pt>
                <c:pt idx="2270">
                  <c:v>16526.319504942501</c:v>
                </c:pt>
                <c:pt idx="2271">
                  <c:v>16557.9685092283</c:v>
                </c:pt>
                <c:pt idx="2272">
                  <c:v>16589.552681073401</c:v>
                </c:pt>
                <c:pt idx="2273">
                  <c:v>16621.071832144498</c:v>
                </c:pt>
                <c:pt idx="2274">
                  <c:v>16652.525653988399</c:v>
                </c:pt>
                <c:pt idx="2275">
                  <c:v>16683.9139723398</c:v>
                </c:pt>
                <c:pt idx="2276">
                  <c:v>16715.236516458299</c:v>
                </c:pt>
                <c:pt idx="2277">
                  <c:v>16746.4930931341</c:v>
                </c:pt>
                <c:pt idx="2278">
                  <c:v>16777.683435031799</c:v>
                </c:pt>
                <c:pt idx="2279">
                  <c:v>16808.807360270399</c:v>
                </c:pt>
                <c:pt idx="2280">
                  <c:v>16839.8646268999</c:v>
                </c:pt>
                <c:pt idx="2281">
                  <c:v>16870.8550797506</c:v>
                </c:pt>
                <c:pt idx="2282">
                  <c:v>16901.778408055299</c:v>
                </c:pt>
                <c:pt idx="2283">
                  <c:v>16932.634447455399</c:v>
                </c:pt>
                <c:pt idx="2284">
                  <c:v>16963.423038814501</c:v>
                </c:pt>
                <c:pt idx="2285">
                  <c:v>16994.143864007601</c:v>
                </c:pt>
                <c:pt idx="2286">
                  <c:v>17024.796857655099</c:v>
                </c:pt>
                <c:pt idx="2287">
                  <c:v>17055.381706051201</c:v>
                </c:pt>
                <c:pt idx="2288">
                  <c:v>17085.8982468301</c:v>
                </c:pt>
                <c:pt idx="2289">
                  <c:v>17116.346300409499</c:v>
                </c:pt>
                <c:pt idx="2290">
                  <c:v>17146.725650517201</c:v>
                </c:pt>
                <c:pt idx="2291">
                  <c:v>17177.0361054971</c:v>
                </c:pt>
                <c:pt idx="2292">
                  <c:v>17207.2774729095</c:v>
                </c:pt>
                <c:pt idx="2293">
                  <c:v>17237.449610628999</c:v>
                </c:pt>
                <c:pt idx="2294">
                  <c:v>17267.5522917649</c:v>
                </c:pt>
                <c:pt idx="2295">
                  <c:v>17297.585332301402</c:v>
                </c:pt>
                <c:pt idx="2296">
                  <c:v>17327.548563211702</c:v>
                </c:pt>
                <c:pt idx="2297">
                  <c:v>17357.4418385844</c:v>
                </c:pt>
                <c:pt idx="2298">
                  <c:v>17387.264948575299</c:v>
                </c:pt>
                <c:pt idx="2299">
                  <c:v>17417.0176977089</c:v>
                </c:pt>
                <c:pt idx="2300">
                  <c:v>17446.699968655499</c:v>
                </c:pt>
                <c:pt idx="2301">
                  <c:v>17476.311576478802</c:v>
                </c:pt>
                <c:pt idx="2302">
                  <c:v>17505.852366406201</c:v>
                </c:pt>
                <c:pt idx="2303">
                  <c:v>17535.3221353933</c:v>
                </c:pt>
                <c:pt idx="2304">
                  <c:v>17564.720771568798</c:v>
                </c:pt>
                <c:pt idx="2305">
                  <c:v>17594.048095677801</c:v>
                </c:pt>
                <c:pt idx="2306">
                  <c:v>17623.303969832101</c:v>
                </c:pt>
                <c:pt idx="2307">
                  <c:v>17652.488223918499</c:v>
                </c:pt>
                <c:pt idx="2308">
                  <c:v>17681.600706890302</c:v>
                </c:pt>
                <c:pt idx="2309">
                  <c:v>17710.6412847764</c:v>
                </c:pt>
                <c:pt idx="2310">
                  <c:v>17739.6098171946</c:v>
                </c:pt>
                <c:pt idx="2311">
                  <c:v>17768.506157845699</c:v>
                </c:pt>
                <c:pt idx="2312">
                  <c:v>17797.3301544225</c:v>
                </c:pt>
                <c:pt idx="2313">
                  <c:v>17826.081686183501</c:v>
                </c:pt>
                <c:pt idx="2314">
                  <c:v>17854.760601556201</c:v>
                </c:pt>
                <c:pt idx="2315">
                  <c:v>17883.366791731201</c:v>
                </c:pt>
                <c:pt idx="2316">
                  <c:v>17911.9001289427</c:v>
                </c:pt>
                <c:pt idx="2317">
                  <c:v>17940.360448832798</c:v>
                </c:pt>
                <c:pt idx="2318">
                  <c:v>17968.747681885401</c:v>
                </c:pt>
                <c:pt idx="2319">
                  <c:v>17997.061661335101</c:v>
                </c:pt>
                <c:pt idx="2320">
                  <c:v>18025.302285093599</c:v>
                </c:pt>
                <c:pt idx="2321">
                  <c:v>18053.469441523299</c:v>
                </c:pt>
                <c:pt idx="2322">
                  <c:v>18081.563004883599</c:v>
                </c:pt>
                <c:pt idx="2323">
                  <c:v>18109.5828726031</c:v>
                </c:pt>
                <c:pt idx="2324">
                  <c:v>18137.528941648401</c:v>
                </c:pt>
                <c:pt idx="2325">
                  <c:v>18165.401088510702</c:v>
                </c:pt>
                <c:pt idx="2326">
                  <c:v>18193.199215041499</c:v>
                </c:pt>
                <c:pt idx="2327">
                  <c:v>18220.923224681599</c:v>
                </c:pt>
                <c:pt idx="2328">
                  <c:v>18248.573014038699</c:v>
                </c:pt>
                <c:pt idx="2329">
                  <c:v>18276.1484882029</c:v>
                </c:pt>
                <c:pt idx="2330">
                  <c:v>18303.6495506922</c:v>
                </c:pt>
                <c:pt idx="2331">
                  <c:v>18331.076115923101</c:v>
                </c:pt>
                <c:pt idx="2332">
                  <c:v>18358.4280878686</c:v>
                </c:pt>
                <c:pt idx="2333">
                  <c:v>18385.705372000601</c:v>
                </c:pt>
                <c:pt idx="2334">
                  <c:v>18412.907903843101</c:v>
                </c:pt>
                <c:pt idx="2335">
                  <c:v>18440.0355967633</c:v>
                </c:pt>
                <c:pt idx="2336">
                  <c:v>18467.088325912198</c:v>
                </c:pt>
                <c:pt idx="2337">
                  <c:v>18494.066116285801</c:v>
                </c:pt>
                <c:pt idx="2338">
                  <c:v>18520.968794982698</c:v>
                </c:pt>
                <c:pt idx="2339">
                  <c:v>18547.796322352599</c:v>
                </c:pt>
                <c:pt idx="2340">
                  <c:v>18574.548625477099</c:v>
                </c:pt>
                <c:pt idx="2341">
                  <c:v>18601.225660842101</c:v>
                </c:pt>
                <c:pt idx="2342">
                  <c:v>18627.827316238199</c:v>
                </c:pt>
                <c:pt idx="2343">
                  <c:v>18654.353618345602</c:v>
                </c:pt>
                <c:pt idx="2344">
                  <c:v>18680.8044134089</c:v>
                </c:pt>
                <c:pt idx="2345">
                  <c:v>18707.179645964399</c:v>
                </c:pt>
                <c:pt idx="2346">
                  <c:v>18733.479325128301</c:v>
                </c:pt>
                <c:pt idx="2347">
                  <c:v>18759.703369129002</c:v>
                </c:pt>
                <c:pt idx="2348">
                  <c:v>18785.851661603101</c:v>
                </c:pt>
                <c:pt idx="2349">
                  <c:v>18811.924275269801</c:v>
                </c:pt>
                <c:pt idx="2350">
                  <c:v>18837.921080165099</c:v>
                </c:pt>
                <c:pt idx="2351">
                  <c:v>18863.842033357501</c:v>
                </c:pt>
                <c:pt idx="2352">
                  <c:v>18889.687147246801</c:v>
                </c:pt>
                <c:pt idx="2353">
                  <c:v>18915.456358413801</c:v>
                </c:pt>
                <c:pt idx="2354">
                  <c:v>18941.149571050901</c:v>
                </c:pt>
                <c:pt idx="2355">
                  <c:v>18966.7668383829</c:v>
                </c:pt>
                <c:pt idx="2356">
                  <c:v>18992.3080858422</c:v>
                </c:pt>
                <c:pt idx="2357">
                  <c:v>19017.773249007401</c:v>
                </c:pt>
                <c:pt idx="2358">
                  <c:v>19043.162386276999</c:v>
                </c:pt>
                <c:pt idx="2359">
                  <c:v>19068.475385586102</c:v>
                </c:pt>
                <c:pt idx="2360">
                  <c:v>19093.712261567802</c:v>
                </c:pt>
                <c:pt idx="2361">
                  <c:v>19118.873038129499</c:v>
                </c:pt>
                <c:pt idx="2362">
                  <c:v>19143.9576127281</c:v>
                </c:pt>
                <c:pt idx="2363">
                  <c:v>19168.965982580499</c:v>
                </c:pt>
                <c:pt idx="2364">
                  <c:v>19193.898211515301</c:v>
                </c:pt>
                <c:pt idx="2365">
                  <c:v>19218.754191302902</c:v>
                </c:pt>
                <c:pt idx="2366">
                  <c:v>19243.533955594499</c:v>
                </c:pt>
                <c:pt idx="2367">
                  <c:v>19268.237509192499</c:v>
                </c:pt>
                <c:pt idx="2368">
                  <c:v>19292.864846298799</c:v>
                </c:pt>
                <c:pt idx="2369">
                  <c:v>19317.4159344769</c:v>
                </c:pt>
                <c:pt idx="2370">
                  <c:v>19341.890760758899</c:v>
                </c:pt>
                <c:pt idx="2371">
                  <c:v>19366.2893687223</c:v>
                </c:pt>
                <c:pt idx="2372">
                  <c:v>19390.611748630101</c:v>
                </c:pt>
                <c:pt idx="2373">
                  <c:v>19414.857882000499</c:v>
                </c:pt>
                <c:pt idx="2374">
                  <c:v>19439.0278038535</c:v>
                </c:pt>
                <c:pt idx="2375">
                  <c:v>19463.1215014679</c:v>
                </c:pt>
                <c:pt idx="2376">
                  <c:v>19487.139026376</c:v>
                </c:pt>
                <c:pt idx="2377">
                  <c:v>19511.080325582199</c:v>
                </c:pt>
                <c:pt idx="2378">
                  <c:v>19534.9454689839</c:v>
                </c:pt>
                <c:pt idx="2379">
                  <c:v>19558.734458608698</c:v>
                </c:pt>
                <c:pt idx="2380">
                  <c:v>19582.447307420302</c:v>
                </c:pt>
                <c:pt idx="2381">
                  <c:v>19606.084020728402</c:v>
                </c:pt>
                <c:pt idx="2382">
                  <c:v>19629.644660502199</c:v>
                </c:pt>
                <c:pt idx="2383">
                  <c:v>19653.129222817701</c:v>
                </c:pt>
                <c:pt idx="2384">
                  <c:v>19676.537743567998</c:v>
                </c:pt>
                <c:pt idx="2385">
                  <c:v>19699.870257444702</c:v>
                </c:pt>
                <c:pt idx="2386">
                  <c:v>19723.126798848702</c:v>
                </c:pt>
                <c:pt idx="2387">
                  <c:v>19746.307385230899</c:v>
                </c:pt>
                <c:pt idx="2388">
                  <c:v>19769.412052375101</c:v>
                </c:pt>
                <c:pt idx="2389">
                  <c:v>19792.440850888499</c:v>
                </c:pt>
                <c:pt idx="2390">
                  <c:v>19815.3937966249</c:v>
                </c:pt>
                <c:pt idx="2391">
                  <c:v>19838.270963618001</c:v>
                </c:pt>
                <c:pt idx="2392">
                  <c:v>19861.0723723519</c:v>
                </c:pt>
                <c:pt idx="2393">
                  <c:v>19883.7980651172</c:v>
                </c:pt>
                <c:pt idx="2394">
                  <c:v>19906.4480998459</c:v>
                </c:pt>
                <c:pt idx="2395">
                  <c:v>19929.0225313663</c:v>
                </c:pt>
                <c:pt idx="2396">
                  <c:v>19951.521383049501</c:v>
                </c:pt>
                <c:pt idx="2397">
                  <c:v>19973.9447208745</c:v>
                </c:pt>
                <c:pt idx="2398">
                  <c:v>19996.292607169999</c:v>
                </c:pt>
                <c:pt idx="2399">
                  <c:v>20018.565085056602</c:v>
                </c:pt>
                <c:pt idx="2400">
                  <c:v>20040.762209564298</c:v>
                </c:pt>
                <c:pt idx="2401">
                  <c:v>20062.884051212</c:v>
                </c:pt>
                <c:pt idx="2402">
                  <c:v>20084.930667353699</c:v>
                </c:pt>
                <c:pt idx="2403">
                  <c:v>20106.902118301401</c:v>
                </c:pt>
                <c:pt idx="2404">
                  <c:v>20128.798470409201</c:v>
                </c:pt>
                <c:pt idx="2405">
                  <c:v>20150.619779418099</c:v>
                </c:pt>
                <c:pt idx="2406">
                  <c:v>20172.366130636801</c:v>
                </c:pt>
                <c:pt idx="2407">
                  <c:v>20194.0375750155</c:v>
                </c:pt>
                <c:pt idx="2408">
                  <c:v>20215.6341949835</c:v>
                </c:pt>
                <c:pt idx="2409">
                  <c:v>20237.1560595275</c:v>
                </c:pt>
                <c:pt idx="2410">
                  <c:v>20258.603242421501</c:v>
                </c:pt>
                <c:pt idx="2411">
                  <c:v>20279.975813739798</c:v>
                </c:pt>
                <c:pt idx="2412">
                  <c:v>20301.273862074398</c:v>
                </c:pt>
                <c:pt idx="2413">
                  <c:v>20322.497462006701</c:v>
                </c:pt>
                <c:pt idx="2414">
                  <c:v>20343.646681794999</c:v>
                </c:pt>
                <c:pt idx="2415">
                  <c:v>20364.721629439999</c:v>
                </c:pt>
                <c:pt idx="2416">
                  <c:v>20385.722385942099</c:v>
                </c:pt>
                <c:pt idx="2417">
                  <c:v>20406.6489818882</c:v>
                </c:pt>
                <c:pt idx="2418">
                  <c:v>20427.501602376698</c:v>
                </c:pt>
                <c:pt idx="2419">
                  <c:v>20448.280254876201</c:v>
                </c:pt>
                <c:pt idx="2420">
                  <c:v>20468.985065245899</c:v>
                </c:pt>
                <c:pt idx="2421">
                  <c:v>20489.616080180302</c:v>
                </c:pt>
                <c:pt idx="2422">
                  <c:v>20510.173476673299</c:v>
                </c:pt>
                <c:pt idx="2423">
                  <c:v>20530.657270477001</c:v>
                </c:pt>
                <c:pt idx="2424">
                  <c:v>20551.0675744539</c:v>
                </c:pt>
                <c:pt idx="2425">
                  <c:v>20571.404520942699</c:v>
                </c:pt>
                <c:pt idx="2426">
                  <c:v>20591.6681511971</c:v>
                </c:pt>
                <c:pt idx="2427">
                  <c:v>20611.858639296199</c:v>
                </c:pt>
                <c:pt idx="2428">
                  <c:v>20631.975996626701</c:v>
                </c:pt>
                <c:pt idx="2429">
                  <c:v>20652.020418409898</c:v>
                </c:pt>
                <c:pt idx="2430">
                  <c:v>20671.991956547299</c:v>
                </c:pt>
                <c:pt idx="2431">
                  <c:v>20691.890723701101</c:v>
                </c:pt>
                <c:pt idx="2432">
                  <c:v>20711.7167938042</c:v>
                </c:pt>
                <c:pt idx="2433">
                  <c:v>20731.470340642602</c:v>
                </c:pt>
                <c:pt idx="2434">
                  <c:v>20751.151465892101</c:v>
                </c:pt>
                <c:pt idx="2435">
                  <c:v>20770.760230408599</c:v>
                </c:pt>
                <c:pt idx="2436">
                  <c:v>20790.296746325301</c:v>
                </c:pt>
                <c:pt idx="2437">
                  <c:v>20809.761187142001</c:v>
                </c:pt>
                <c:pt idx="2438">
                  <c:v>20829.1536087313</c:v>
                </c:pt>
                <c:pt idx="2439">
                  <c:v>20848.474163859599</c:v>
                </c:pt>
                <c:pt idx="2440">
                  <c:v>20867.722957071899</c:v>
                </c:pt>
                <c:pt idx="2441">
                  <c:v>20886.9001224618</c:v>
                </c:pt>
                <c:pt idx="2442">
                  <c:v>20906.005723869701</c:v>
                </c:pt>
                <c:pt idx="2443">
                  <c:v>20925.039962150098</c:v>
                </c:pt>
                <c:pt idx="2444">
                  <c:v>20944.002886146602</c:v>
                </c:pt>
                <c:pt idx="2445">
                  <c:v>20962.894672751801</c:v>
                </c:pt>
                <c:pt idx="2446">
                  <c:v>20981.7154034616</c:v>
                </c:pt>
                <c:pt idx="2447">
                  <c:v>21000.465226354499</c:v>
                </c:pt>
                <c:pt idx="2448">
                  <c:v>21019.144265622701</c:v>
                </c:pt>
                <c:pt idx="2449">
                  <c:v>21037.752654672699</c:v>
                </c:pt>
                <c:pt idx="2450">
                  <c:v>21056.290521240699</c:v>
                </c:pt>
                <c:pt idx="2451">
                  <c:v>21074.757974926801</c:v>
                </c:pt>
                <c:pt idx="2452">
                  <c:v>21093.1551550025</c:v>
                </c:pt>
                <c:pt idx="2453">
                  <c:v>21111.482212484399</c:v>
                </c:pt>
                <c:pt idx="2454">
                  <c:v>21129.739258706701</c:v>
                </c:pt>
                <c:pt idx="2455">
                  <c:v>21147.926428552601</c:v>
                </c:pt>
                <c:pt idx="2456">
                  <c:v>21166.043863699899</c:v>
                </c:pt>
                <c:pt idx="2457">
                  <c:v>21184.091714808601</c:v>
                </c:pt>
                <c:pt idx="2458">
                  <c:v>21202.070079498299</c:v>
                </c:pt>
                <c:pt idx="2459">
                  <c:v>21219.979135715399</c:v>
                </c:pt>
                <c:pt idx="2460">
                  <c:v>21237.818997619699</c:v>
                </c:pt>
                <c:pt idx="2461">
                  <c:v>21255.5898129858</c:v>
                </c:pt>
                <c:pt idx="2462">
                  <c:v>21273.291717442102</c:v>
                </c:pt>
                <c:pt idx="2463">
                  <c:v>21290.9248503872</c:v>
                </c:pt>
                <c:pt idx="2464">
                  <c:v>21308.489367571499</c:v>
                </c:pt>
                <c:pt idx="2465">
                  <c:v>21325.9854132574</c:v>
                </c:pt>
                <c:pt idx="2466">
                  <c:v>21343.413109372599</c:v>
                </c:pt>
                <c:pt idx="2467">
                  <c:v>21360.772616743099</c:v>
                </c:pt>
                <c:pt idx="2468">
                  <c:v>21378.064082485998</c:v>
                </c:pt>
                <c:pt idx="2469">
                  <c:v>21395.287651492199</c:v>
                </c:pt>
                <c:pt idx="2470">
                  <c:v>21412.443464925502</c:v>
                </c:pt>
                <c:pt idx="2471">
                  <c:v>21429.531679117601</c:v>
                </c:pt>
                <c:pt idx="2472">
                  <c:v>21446.552431059001</c:v>
                </c:pt>
                <c:pt idx="2473">
                  <c:v>21463.505886503201</c:v>
                </c:pt>
                <c:pt idx="2474">
                  <c:v>21480.392186196201</c:v>
                </c:pt>
                <c:pt idx="2475">
                  <c:v>21497.211491191301</c:v>
                </c:pt>
                <c:pt idx="2476">
                  <c:v>21513.963941583199</c:v>
                </c:pt>
                <c:pt idx="2477">
                  <c:v>21530.6496894804</c:v>
                </c:pt>
                <c:pt idx="2478">
                  <c:v>21547.2689012179</c:v>
                </c:pt>
                <c:pt idx="2479">
                  <c:v>21563.8217274325</c:v>
                </c:pt>
                <c:pt idx="2480">
                  <c:v>21580.308316182702</c:v>
                </c:pt>
                <c:pt idx="2481">
                  <c:v>21596.728830644301</c:v>
                </c:pt>
                <c:pt idx="2482">
                  <c:v>21613.083420743002</c:v>
                </c:pt>
                <c:pt idx="2483">
                  <c:v>21629.372247496402</c:v>
                </c:pt>
                <c:pt idx="2484">
                  <c:v>21645.595469479598</c:v>
                </c:pt>
                <c:pt idx="2485">
                  <c:v>21661.753244195901</c:v>
                </c:pt>
                <c:pt idx="2486">
                  <c:v>21677.845728873999</c:v>
                </c:pt>
                <c:pt idx="2487">
                  <c:v>21693.873086730498</c:v>
                </c:pt>
                <c:pt idx="2488">
                  <c:v>21709.835480162699</c:v>
                </c:pt>
                <c:pt idx="2489">
                  <c:v>21725.733059315298</c:v>
                </c:pt>
                <c:pt idx="2490">
                  <c:v>21741.566000931802</c:v>
                </c:pt>
                <c:pt idx="2491">
                  <c:v>21757.334445892699</c:v>
                </c:pt>
                <c:pt idx="2492">
                  <c:v>21773.038573899699</c:v>
                </c:pt>
                <c:pt idx="2493">
                  <c:v>21788.678585889698</c:v>
                </c:pt>
                <c:pt idx="2494">
                  <c:v>21804.254562431499</c:v>
                </c:pt>
                <c:pt idx="2495">
                  <c:v>21819.766707754599</c:v>
                </c:pt>
                <c:pt idx="2496">
                  <c:v>21835.2151874148</c:v>
                </c:pt>
                <c:pt idx="2497">
                  <c:v>21850.600165485699</c:v>
                </c:pt>
                <c:pt idx="2498">
                  <c:v>21865.9218346046</c:v>
                </c:pt>
                <c:pt idx="2499">
                  <c:v>21881.180321010401</c:v>
                </c:pt>
                <c:pt idx="2500">
                  <c:v>21896.3757990208</c:v>
                </c:pt>
                <c:pt idx="2501">
                  <c:v>21911.5084724566</c:v>
                </c:pt>
                <c:pt idx="2502">
                  <c:v>21926.578451487901</c:v>
                </c:pt>
                <c:pt idx="2503">
                  <c:v>21941.585964202699</c:v>
                </c:pt>
                <c:pt idx="2504">
                  <c:v>21956.531126369198</c:v>
                </c:pt>
                <c:pt idx="2505">
                  <c:v>21971.414142346901</c:v>
                </c:pt>
                <c:pt idx="2506">
                  <c:v>21986.235155322898</c:v>
                </c:pt>
                <c:pt idx="2507">
                  <c:v>22000.994367020001</c:v>
                </c:pt>
                <c:pt idx="2508">
                  <c:v>22015.691900944701</c:v>
                </c:pt>
                <c:pt idx="2509">
                  <c:v>22030.3279734803</c:v>
                </c:pt>
                <c:pt idx="2510">
                  <c:v>22044.902759370601</c:v>
                </c:pt>
                <c:pt idx="2511">
                  <c:v>22059.416387622201</c:v>
                </c:pt>
                <c:pt idx="2512">
                  <c:v>22073.869040338599</c:v>
                </c:pt>
                <c:pt idx="2513">
                  <c:v>22088.260909251901</c:v>
                </c:pt>
                <c:pt idx="2514">
                  <c:v>22102.5921835763</c:v>
                </c:pt>
                <c:pt idx="2515">
                  <c:v>22116.862970922099</c:v>
                </c:pt>
                <c:pt idx="2516">
                  <c:v>22131.073522413</c:v>
                </c:pt>
                <c:pt idx="2517">
                  <c:v>22145.223941612901</c:v>
                </c:pt>
                <c:pt idx="2518">
                  <c:v>22159.3144469621</c:v>
                </c:pt>
                <c:pt idx="2519">
                  <c:v>22173.345202795401</c:v>
                </c:pt>
                <c:pt idx="2520">
                  <c:v>22187.316375852701</c:v>
                </c:pt>
                <c:pt idx="2521">
                  <c:v>22201.2281435732</c:v>
                </c:pt>
                <c:pt idx="2522">
                  <c:v>22215.080700392002</c:v>
                </c:pt>
                <c:pt idx="2523">
                  <c:v>22228.874174853801</c:v>
                </c:pt>
                <c:pt idx="2524">
                  <c:v>22242.608799465299</c:v>
                </c:pt>
                <c:pt idx="2525">
                  <c:v>22256.284704113201</c:v>
                </c:pt>
                <c:pt idx="2526">
                  <c:v>22269.902080603701</c:v>
                </c:pt>
                <c:pt idx="2527">
                  <c:v>22283.461101861802</c:v>
                </c:pt>
                <c:pt idx="2528">
                  <c:v>22296.9619593276</c:v>
                </c:pt>
                <c:pt idx="2529">
                  <c:v>22310.4048073216</c:v>
                </c:pt>
                <c:pt idx="2530">
                  <c:v>22323.789841996699</c:v>
                </c:pt>
                <c:pt idx="2531">
                  <c:v>22337.117231591001</c:v>
                </c:pt>
                <c:pt idx="2532">
                  <c:v>22350.387136949001</c:v>
                </c:pt>
                <c:pt idx="2533">
                  <c:v>22363.599765394501</c:v>
                </c:pt>
                <c:pt idx="2534">
                  <c:v>22376.755281406</c:v>
                </c:pt>
                <c:pt idx="2535">
                  <c:v>22389.853850372801</c:v>
                </c:pt>
                <c:pt idx="2536">
                  <c:v>22402.895662737901</c:v>
                </c:pt>
                <c:pt idx="2537">
                  <c:v>22415.8808879057</c:v>
                </c:pt>
                <c:pt idx="2538">
                  <c:v>22428.809720613401</c:v>
                </c:pt>
                <c:pt idx="2539">
                  <c:v>22441.682316713199</c:v>
                </c:pt>
                <c:pt idx="2540">
                  <c:v>22454.4988684854</c:v>
                </c:pt>
                <c:pt idx="2541">
                  <c:v>22467.2595515963</c:v>
                </c:pt>
                <c:pt idx="2542">
                  <c:v>22479.9645367419</c:v>
                </c:pt>
                <c:pt idx="2543">
                  <c:v>22492.6140166164</c:v>
                </c:pt>
                <c:pt idx="2544">
                  <c:v>22505.2081504005</c:v>
                </c:pt>
                <c:pt idx="2545">
                  <c:v>22517.7471343459</c:v>
                </c:pt>
                <c:pt idx="2546">
                  <c:v>22530.231130809101</c:v>
                </c:pt>
                <c:pt idx="2547">
                  <c:v>22542.660334031101</c:v>
                </c:pt>
                <c:pt idx="2548">
                  <c:v>22555.034911225001</c:v>
                </c:pt>
                <c:pt idx="2549">
                  <c:v>22567.3550483209</c:v>
                </c:pt>
                <c:pt idx="2550">
                  <c:v>22579.620917110598</c:v>
                </c:pt>
                <c:pt idx="2551">
                  <c:v>22591.832702222</c:v>
                </c:pt>
                <c:pt idx="2552">
                  <c:v>22603.990577153701</c:v>
                </c:pt>
                <c:pt idx="2553">
                  <c:v>22616.094722335001</c:v>
                </c:pt>
                <c:pt idx="2554">
                  <c:v>22628.1453212673</c:v>
                </c:pt>
                <c:pt idx="2555">
                  <c:v>22640.142539488999</c:v>
                </c:pt>
                <c:pt idx="2556">
                  <c:v>22652.086569778799</c:v>
                </c:pt>
                <c:pt idx="2557">
                  <c:v>22663.977586178102</c:v>
                </c:pt>
                <c:pt idx="2558">
                  <c:v>22675.8157647681</c:v>
                </c:pt>
                <c:pt idx="2559">
                  <c:v>22687.6012900805</c:v>
                </c:pt>
                <c:pt idx="2560">
                  <c:v>22699.334330300499</c:v>
                </c:pt>
                <c:pt idx="2561">
                  <c:v>22711.015069573899</c:v>
                </c:pt>
                <c:pt idx="2562">
                  <c:v>22722.643687700001</c:v>
                </c:pt>
                <c:pt idx="2563">
                  <c:v>22734.220361233001</c:v>
                </c:pt>
                <c:pt idx="2564">
                  <c:v>22745.7452684895</c:v>
                </c:pt>
                <c:pt idx="2565">
                  <c:v>22757.218589188898</c:v>
                </c:pt>
                <c:pt idx="2566">
                  <c:v>22768.640499867401</c:v>
                </c:pt>
                <c:pt idx="2567">
                  <c:v>22780.011177722401</c:v>
                </c:pt>
                <c:pt idx="2568">
                  <c:v>22791.330795975799</c:v>
                </c:pt>
                <c:pt idx="2569">
                  <c:v>22802.599530804098</c:v>
                </c:pt>
                <c:pt idx="2570">
                  <c:v>22813.817601735402</c:v>
                </c:pt>
                <c:pt idx="2571">
                  <c:v>22824.985130880199</c:v>
                </c:pt>
                <c:pt idx="2572">
                  <c:v>22836.102297981401</c:v>
                </c:pt>
                <c:pt idx="2573">
                  <c:v>22847.169323197701</c:v>
                </c:pt>
                <c:pt idx="2574">
                  <c:v>22858.186360540101</c:v>
                </c:pt>
                <c:pt idx="2575">
                  <c:v>22869.153589064601</c:v>
                </c:pt>
                <c:pt idx="2576">
                  <c:v>22880.071172371499</c:v>
                </c:pt>
                <c:pt idx="2577">
                  <c:v>22890.939280778999</c:v>
                </c:pt>
                <c:pt idx="2578">
                  <c:v>22901.7581356583</c:v>
                </c:pt>
                <c:pt idx="2579">
                  <c:v>22912.5278643477</c:v>
                </c:pt>
                <c:pt idx="2580">
                  <c:v>22923.248681676701</c:v>
                </c:pt>
                <c:pt idx="2581">
                  <c:v>22933.920747809902</c:v>
                </c:pt>
                <c:pt idx="2582">
                  <c:v>22944.544215669001</c:v>
                </c:pt>
                <c:pt idx="2583">
                  <c:v>22955.119291840801</c:v>
                </c:pt>
                <c:pt idx="2584">
                  <c:v>22965.646155048202</c:v>
                </c:pt>
                <c:pt idx="2585">
                  <c:v>22976.124973754198</c:v>
                </c:pt>
                <c:pt idx="2586">
                  <c:v>22986.5559001972</c:v>
                </c:pt>
                <c:pt idx="2587">
                  <c:v>22996.9391437552</c:v>
                </c:pt>
                <c:pt idx="2588">
                  <c:v>23007.274840664599</c:v>
                </c:pt>
                <c:pt idx="2589">
                  <c:v>23017.563204389699</c:v>
                </c:pt>
                <c:pt idx="2590">
                  <c:v>23027.804399719</c:v>
                </c:pt>
                <c:pt idx="2591">
                  <c:v>23037.998577130002</c:v>
                </c:pt>
                <c:pt idx="2592">
                  <c:v>23048.145933674899</c:v>
                </c:pt>
                <c:pt idx="2593">
                  <c:v>23058.246650256599</c:v>
                </c:pt>
                <c:pt idx="2594">
                  <c:v>23068.300871352301</c:v>
                </c:pt>
                <c:pt idx="2595">
                  <c:v>23078.308792776799</c:v>
                </c:pt>
                <c:pt idx="2596">
                  <c:v>23088.270588649098</c:v>
                </c:pt>
                <c:pt idx="2597">
                  <c:v>23098.186407521102</c:v>
                </c:pt>
                <c:pt idx="2598">
                  <c:v>23108.056449734398</c:v>
                </c:pt>
                <c:pt idx="2599">
                  <c:v>23117.8808741217</c:v>
                </c:pt>
                <c:pt idx="2600">
                  <c:v>23127.659859993</c:v>
                </c:pt>
                <c:pt idx="2601">
                  <c:v>23137.3935725191</c:v>
                </c:pt>
                <c:pt idx="2602">
                  <c:v>23147.0821929005</c:v>
                </c:pt>
                <c:pt idx="2603">
                  <c:v>23156.725874832799</c:v>
                </c:pt>
                <c:pt idx="2604">
                  <c:v>23166.324796414399</c:v>
                </c:pt>
                <c:pt idx="2605">
                  <c:v>23175.879149182601</c:v>
                </c:pt>
                <c:pt idx="2606">
                  <c:v>23185.389067800799</c:v>
                </c:pt>
                <c:pt idx="2607">
                  <c:v>23194.854750273898</c:v>
                </c:pt>
                <c:pt idx="2608">
                  <c:v>23204.27635534</c:v>
                </c:pt>
                <c:pt idx="2609">
                  <c:v>23213.654056875199</c:v>
                </c:pt>
                <c:pt idx="2610">
                  <c:v>23222.988025728799</c:v>
                </c:pt>
                <c:pt idx="2611">
                  <c:v>23232.278423346499</c:v>
                </c:pt>
                <c:pt idx="2612">
                  <c:v>23241.525421317801</c:v>
                </c:pt>
                <c:pt idx="2613">
                  <c:v>23250.729192963001</c:v>
                </c:pt>
                <c:pt idx="2614">
                  <c:v>23259.8898985495</c:v>
                </c:pt>
                <c:pt idx="2615">
                  <c:v>23269.007710525799</c:v>
                </c:pt>
                <c:pt idx="2616">
                  <c:v>23278.082797662599</c:v>
                </c:pt>
                <c:pt idx="2617">
                  <c:v>23287.115325919101</c:v>
                </c:pt>
                <c:pt idx="2618">
                  <c:v>23296.105458996801</c:v>
                </c:pt>
                <c:pt idx="2619">
                  <c:v>23305.053371604001</c:v>
                </c:pt>
                <c:pt idx="2620">
                  <c:v>23313.959222256301</c:v>
                </c:pt>
                <c:pt idx="2621">
                  <c:v>23322.823179672399</c:v>
                </c:pt>
                <c:pt idx="2622">
                  <c:v>23331.645408774599</c:v>
                </c:pt>
                <c:pt idx="2623">
                  <c:v>23340.426076129599</c:v>
                </c:pt>
                <c:pt idx="2624">
                  <c:v>23349.1653486904</c:v>
                </c:pt>
                <c:pt idx="2625">
                  <c:v>23357.863382026</c:v>
                </c:pt>
                <c:pt idx="2626">
                  <c:v>23366.520351510098</c:v>
                </c:pt>
                <c:pt idx="2627">
                  <c:v>23375.1364180932</c:v>
                </c:pt>
                <c:pt idx="2628">
                  <c:v>23383.711738563401</c:v>
                </c:pt>
                <c:pt idx="2629">
                  <c:v>23392.246482955601</c:v>
                </c:pt>
                <c:pt idx="2630">
                  <c:v>23400.7408127954</c:v>
                </c:pt>
                <c:pt idx="2631">
                  <c:v>23409.1948890897</c:v>
                </c:pt>
                <c:pt idx="2632">
                  <c:v>23417.608874498899</c:v>
                </c:pt>
                <c:pt idx="2633">
                  <c:v>23425.9829308917</c:v>
                </c:pt>
                <c:pt idx="2634">
                  <c:v>23434.317224913699</c:v>
                </c:pt>
                <c:pt idx="2635">
                  <c:v>23442.611906116101</c:v>
                </c:pt>
                <c:pt idx="2636">
                  <c:v>23450.8671469812</c:v>
                </c:pt>
                <c:pt idx="2637">
                  <c:v>23459.083101732402</c:v>
                </c:pt>
                <c:pt idx="2638">
                  <c:v>23467.2599301872</c:v>
                </c:pt>
                <c:pt idx="2639">
                  <c:v>23475.397790863299</c:v>
                </c:pt>
                <c:pt idx="2640">
                  <c:v>23483.496847777998</c:v>
                </c:pt>
                <c:pt idx="2641">
                  <c:v>23491.557257503799</c:v>
                </c:pt>
                <c:pt idx="2642">
                  <c:v>23499.579176171999</c:v>
                </c:pt>
                <c:pt idx="2643">
                  <c:v>23507.562764995801</c:v>
                </c:pt>
                <c:pt idx="2644">
                  <c:v>23515.508180825898</c:v>
                </c:pt>
                <c:pt idx="2645">
                  <c:v>23523.415592143599</c:v>
                </c:pt>
                <c:pt idx="2646">
                  <c:v>23531.285117683001</c:v>
                </c:pt>
                <c:pt idx="2647">
                  <c:v>23539.116954692501</c:v>
                </c:pt>
                <c:pt idx="2648">
                  <c:v>23546.911248334301</c:v>
                </c:pt>
                <c:pt idx="2649">
                  <c:v>23554.668158752</c:v>
                </c:pt>
                <c:pt idx="2650">
                  <c:v>23562.387808494001</c:v>
                </c:pt>
                <c:pt idx="2651">
                  <c:v>23570.070390492499</c:v>
                </c:pt>
                <c:pt idx="2652">
                  <c:v>23577.716047141501</c:v>
                </c:pt>
                <c:pt idx="2653">
                  <c:v>23585.324932918898</c:v>
                </c:pt>
                <c:pt idx="2654">
                  <c:v>23592.897206862199</c:v>
                </c:pt>
                <c:pt idx="2655">
                  <c:v>23600.433007523101</c:v>
                </c:pt>
                <c:pt idx="2656">
                  <c:v>23607.932504996199</c:v>
                </c:pt>
                <c:pt idx="2657">
                  <c:v>23615.395837882901</c:v>
                </c:pt>
                <c:pt idx="2658">
                  <c:v>23622.823146645402</c:v>
                </c:pt>
                <c:pt idx="2659">
                  <c:v>23630.214616781501</c:v>
                </c:pt>
                <c:pt idx="2660">
                  <c:v>23637.570387272699</c:v>
                </c:pt>
                <c:pt idx="2661">
                  <c:v>23644.890598236201</c:v>
                </c:pt>
                <c:pt idx="2662">
                  <c:v>23652.175400136901</c:v>
                </c:pt>
                <c:pt idx="2663">
                  <c:v>23659.424960942</c:v>
                </c:pt>
                <c:pt idx="2664">
                  <c:v>23666.639403072299</c:v>
                </c:pt>
                <c:pt idx="2665">
                  <c:v>23673.818898142799</c:v>
                </c:pt>
                <c:pt idx="2666">
                  <c:v>23680.963589774099</c:v>
                </c:pt>
                <c:pt idx="2667">
                  <c:v>23688.073617499598</c:v>
                </c:pt>
                <c:pt idx="2668">
                  <c:v>23695.149148004901</c:v>
                </c:pt>
                <c:pt idx="2669">
                  <c:v>23702.190307864701</c:v>
                </c:pt>
                <c:pt idx="2670">
                  <c:v>23709.1972516399</c:v>
                </c:pt>
                <c:pt idx="2671">
                  <c:v>23716.1701307125</c:v>
                </c:pt>
                <c:pt idx="2672">
                  <c:v>23723.109088599602</c:v>
                </c:pt>
                <c:pt idx="2673">
                  <c:v>23730.014267133</c:v>
                </c:pt>
                <c:pt idx="2674">
                  <c:v>23736.885821027601</c:v>
                </c:pt>
                <c:pt idx="2675">
                  <c:v>23743.723882631599</c:v>
                </c:pt>
                <c:pt idx="2676">
                  <c:v>23750.528605706699</c:v>
                </c:pt>
                <c:pt idx="2677">
                  <c:v>23757.300130749602</c:v>
                </c:pt>
                <c:pt idx="2678">
                  <c:v>23764.038607407401</c:v>
                </c:pt>
                <c:pt idx="2679">
                  <c:v>23770.744163588501</c:v>
                </c:pt>
                <c:pt idx="2680">
                  <c:v>23777.4169591317</c:v>
                </c:pt>
                <c:pt idx="2681">
                  <c:v>23784.057130089299</c:v>
                </c:pt>
                <c:pt idx="2682">
                  <c:v>23790.6648169988</c:v>
                </c:pt>
                <c:pt idx="2683">
                  <c:v>23797.2401593082</c:v>
                </c:pt>
                <c:pt idx="2684">
                  <c:v>23803.783304394601</c:v>
                </c:pt>
                <c:pt idx="2685">
                  <c:v>23810.2943881961</c:v>
                </c:pt>
                <c:pt idx="2686">
                  <c:v>23816.773557793498</c:v>
                </c:pt>
                <c:pt idx="2687">
                  <c:v>23823.2209401336</c:v>
                </c:pt>
                <c:pt idx="2688">
                  <c:v>23829.636682271499</c:v>
                </c:pt>
                <c:pt idx="2689">
                  <c:v>23836.020926105</c:v>
                </c:pt>
                <c:pt idx="2690">
                  <c:v>23842.3738044495</c:v>
                </c:pt>
                <c:pt idx="2691">
                  <c:v>23848.6954539412</c:v>
                </c:pt>
                <c:pt idx="2692">
                  <c:v>23854.986020132499</c:v>
                </c:pt>
                <c:pt idx="2693">
                  <c:v>23861.245636333599</c:v>
                </c:pt>
                <c:pt idx="2694">
                  <c:v>23867.474435474302</c:v>
                </c:pt>
                <c:pt idx="2695">
                  <c:v>23873.672554937701</c:v>
                </c:pt>
                <c:pt idx="2696">
                  <c:v>23879.840135767099</c:v>
                </c:pt>
                <c:pt idx="2697">
                  <c:v>23885.977304411699</c:v>
                </c:pt>
                <c:pt idx="2698">
                  <c:v>23892.084208451601</c:v>
                </c:pt>
                <c:pt idx="2699">
                  <c:v>23898.160967976099</c:v>
                </c:pt>
                <c:pt idx="2700">
                  <c:v>23904.207730536898</c:v>
                </c:pt>
                <c:pt idx="2701">
                  <c:v>23910.224616701398</c:v>
                </c:pt>
                <c:pt idx="2702">
                  <c:v>23916.211771268001</c:v>
                </c:pt>
                <c:pt idx="2703">
                  <c:v>23922.169319516601</c:v>
                </c:pt>
                <c:pt idx="2704">
                  <c:v>23928.097393300301</c:v>
                </c:pt>
                <c:pt idx="2705">
                  <c:v>23933.996132213098</c:v>
                </c:pt>
                <c:pt idx="2706">
                  <c:v>23939.865658807699</c:v>
                </c:pt>
                <c:pt idx="2707">
                  <c:v>23945.706107817401</c:v>
                </c:pt>
                <c:pt idx="2708">
                  <c:v>23951.517610946699</c:v>
                </c:pt>
                <c:pt idx="2709">
                  <c:v>23957.300295910001</c:v>
                </c:pt>
                <c:pt idx="2710">
                  <c:v>23963.0542911296</c:v>
                </c:pt>
                <c:pt idx="2711">
                  <c:v>23968.779729405702</c:v>
                </c:pt>
                <c:pt idx="2712">
                  <c:v>23974.4767377768</c:v>
                </c:pt>
                <c:pt idx="2713">
                  <c:v>23980.145444224599</c:v>
                </c:pt>
                <c:pt idx="2714">
                  <c:v>23985.785978156</c:v>
                </c:pt>
                <c:pt idx="2715">
                  <c:v>23991.3984636559</c:v>
                </c:pt>
                <c:pt idx="2716">
                  <c:v>23996.983029711198</c:v>
                </c:pt>
                <c:pt idx="2717">
                  <c:v>24002.539803103398</c:v>
                </c:pt>
                <c:pt idx="2718">
                  <c:v>24008.068908839501</c:v>
                </c:pt>
                <c:pt idx="2719">
                  <c:v>24013.5704724317</c:v>
                </c:pt>
                <c:pt idx="2720">
                  <c:v>24019.0446196597</c:v>
                </c:pt>
                <c:pt idx="2721">
                  <c:v>24024.491476247</c:v>
                </c:pt>
                <c:pt idx="2722">
                  <c:v>24029.9111638289</c:v>
                </c:pt>
                <c:pt idx="2723">
                  <c:v>24035.3038160057</c:v>
                </c:pt>
                <c:pt idx="2724">
                  <c:v>24040.669539996201</c:v>
                </c:pt>
                <c:pt idx="2725">
                  <c:v>24046.0084548614</c:v>
                </c:pt>
                <c:pt idx="2726">
                  <c:v>24051.3207063427</c:v>
                </c:pt>
                <c:pt idx="2727">
                  <c:v>24056.606412418299</c:v>
                </c:pt>
                <c:pt idx="2728">
                  <c:v>24061.865678672599</c:v>
                </c:pt>
                <c:pt idx="2729">
                  <c:v>24067.098639456901</c:v>
                </c:pt>
                <c:pt idx="2730">
                  <c:v>24072.305407843902</c:v>
                </c:pt>
                <c:pt idx="2731">
                  <c:v>24077.486101931099</c:v>
                </c:pt>
                <c:pt idx="2732">
                  <c:v>24082.640853107299</c:v>
                </c:pt>
                <c:pt idx="2733">
                  <c:v>24087.769775102301</c:v>
                </c:pt>
                <c:pt idx="2734">
                  <c:v>24092.872975087899</c:v>
                </c:pt>
                <c:pt idx="2735">
                  <c:v>24097.950597486299</c:v>
                </c:pt>
                <c:pt idx="2736">
                  <c:v>24103.0027355319</c:v>
                </c:pt>
                <c:pt idx="2737">
                  <c:v>24108.029522556801</c:v>
                </c:pt>
                <c:pt idx="2738">
                  <c:v>24113.031069429999</c:v>
                </c:pt>
                <c:pt idx="2739">
                  <c:v>24118.007494789999</c:v>
                </c:pt>
                <c:pt idx="2740">
                  <c:v>24122.9589103488</c:v>
                </c:pt>
                <c:pt idx="2741">
                  <c:v>24127.885437207999</c:v>
                </c:pt>
                <c:pt idx="2742">
                  <c:v>24132.7871915586</c:v>
                </c:pt>
                <c:pt idx="2743">
                  <c:v>24137.664281825098</c:v>
                </c:pt>
                <c:pt idx="2744">
                  <c:v>24142.516831803099</c:v>
                </c:pt>
                <c:pt idx="2745">
                  <c:v>24147.3449417478</c:v>
                </c:pt>
                <c:pt idx="2746">
                  <c:v>24152.1487440727</c:v>
                </c:pt>
                <c:pt idx="2747">
                  <c:v>24156.928333339099</c:v>
                </c:pt>
                <c:pt idx="2748">
                  <c:v>24161.6838353561</c:v>
                </c:pt>
                <c:pt idx="2749">
                  <c:v>24166.415362898399</c:v>
                </c:pt>
                <c:pt idx="2750">
                  <c:v>24171.123021157699</c:v>
                </c:pt>
                <c:pt idx="2751">
                  <c:v>24175.806918826202</c:v>
                </c:pt>
                <c:pt idx="2752">
                  <c:v>24180.467176927999</c:v>
                </c:pt>
                <c:pt idx="2753">
                  <c:v>24185.103898498499</c:v>
                </c:pt>
                <c:pt idx="2754">
                  <c:v>24189.717204008299</c:v>
                </c:pt>
                <c:pt idx="2755">
                  <c:v>24194.307190369</c:v>
                </c:pt>
                <c:pt idx="2756">
                  <c:v>24198.873976083101</c:v>
                </c:pt>
                <c:pt idx="2757">
                  <c:v>24203.417661968899</c:v>
                </c:pt>
                <c:pt idx="2758">
                  <c:v>24207.938367140301</c:v>
                </c:pt>
                <c:pt idx="2759">
                  <c:v>24212.436192452999</c:v>
                </c:pt>
                <c:pt idx="2760">
                  <c:v>24216.911244438201</c:v>
                </c:pt>
                <c:pt idx="2761">
                  <c:v>24221.3636404627</c:v>
                </c:pt>
                <c:pt idx="2762">
                  <c:v>24225.793476419502</c:v>
                </c:pt>
                <c:pt idx="2763">
                  <c:v>24230.200861969701</c:v>
                </c:pt>
                <c:pt idx="2764">
                  <c:v>24234.585902369599</c:v>
                </c:pt>
                <c:pt idx="2765">
                  <c:v>24238.948708161101</c:v>
                </c:pt>
                <c:pt idx="2766">
                  <c:v>24243.289379221402</c:v>
                </c:pt>
                <c:pt idx="2767">
                  <c:v>24247.608026119899</c:v>
                </c:pt>
                <c:pt idx="2768">
                  <c:v>24251.904746777102</c:v>
                </c:pt>
                <c:pt idx="2769">
                  <c:v>24256.179646647099</c:v>
                </c:pt>
                <c:pt idx="2770">
                  <c:v>24260.432834321899</c:v>
                </c:pt>
                <c:pt idx="2771">
                  <c:v>24264.6644045871</c:v>
                </c:pt>
                <c:pt idx="2772">
                  <c:v>24268.874466324301</c:v>
                </c:pt>
                <c:pt idx="2773">
                  <c:v>24273.0631216404</c:v>
                </c:pt>
                <c:pt idx="2774">
                  <c:v>24277.2304697994</c:v>
                </c:pt>
                <c:pt idx="2775">
                  <c:v>24281.376613240802</c:v>
                </c:pt>
                <c:pt idx="2776">
                  <c:v>24285.501653980002</c:v>
                </c:pt>
                <c:pt idx="2777">
                  <c:v>24289.605693285099</c:v>
                </c:pt>
                <c:pt idx="2778">
                  <c:v>24293.688826150501</c:v>
                </c:pt>
                <c:pt idx="2779">
                  <c:v>24297.751159336</c:v>
                </c:pt>
                <c:pt idx="2780">
                  <c:v>24301.792789482599</c:v>
                </c:pt>
                <c:pt idx="2781">
                  <c:v>24305.8138134211</c:v>
                </c:pt>
                <c:pt idx="2782">
                  <c:v>24309.814334189599</c:v>
                </c:pt>
                <c:pt idx="2783">
                  <c:v>24313.794446143402</c:v>
                </c:pt>
                <c:pt idx="2784">
                  <c:v>24317.7542481323</c:v>
                </c:pt>
                <c:pt idx="2785">
                  <c:v>24321.693837800001</c:v>
                </c:pt>
                <c:pt idx="2786">
                  <c:v>24325.613312764701</c:v>
                </c:pt>
                <c:pt idx="2787">
                  <c:v>24329.512769595302</c:v>
                </c:pt>
                <c:pt idx="2788">
                  <c:v>24333.392304733799</c:v>
                </c:pt>
                <c:pt idx="2789">
                  <c:v>24337.252011631099</c:v>
                </c:pt>
                <c:pt idx="2790">
                  <c:v>24341.091988602799</c:v>
                </c:pt>
                <c:pt idx="2791">
                  <c:v>24344.912328584101</c:v>
                </c:pt>
                <c:pt idx="2792">
                  <c:v>24348.713128293799</c:v>
                </c:pt>
                <c:pt idx="2793">
                  <c:v>24352.4944801782</c:v>
                </c:pt>
                <c:pt idx="2794">
                  <c:v>24356.256477709099</c:v>
                </c:pt>
                <c:pt idx="2795">
                  <c:v>24359.999216719199</c:v>
                </c:pt>
                <c:pt idx="2796">
                  <c:v>24363.722788069299</c:v>
                </c:pt>
                <c:pt idx="2797">
                  <c:v>24367.427285038098</c:v>
                </c:pt>
                <c:pt idx="2798">
                  <c:v>24371.112800172799</c:v>
                </c:pt>
                <c:pt idx="2799">
                  <c:v>24374.779425150398</c:v>
                </c:pt>
                <c:pt idx="2800">
                  <c:v>24378.427249393899</c:v>
                </c:pt>
                <c:pt idx="2801">
                  <c:v>24382.056365861899</c:v>
                </c:pt>
                <c:pt idx="2802">
                  <c:v>24385.666875602499</c:v>
                </c:pt>
                <c:pt idx="2803">
                  <c:v>24389.2588414772</c:v>
                </c:pt>
                <c:pt idx="2804">
                  <c:v>24392.832386951501</c:v>
                </c:pt>
                <c:pt idx="2805">
                  <c:v>24396.387572417701</c:v>
                </c:pt>
                <c:pt idx="2806">
                  <c:v>24399.924510106801</c:v>
                </c:pt>
                <c:pt idx="2807">
                  <c:v>24403.443277659899</c:v>
                </c:pt>
                <c:pt idx="2808">
                  <c:v>24406.943957503001</c:v>
                </c:pt>
                <c:pt idx="2809">
                  <c:v>24410.426651079699</c:v>
                </c:pt>
                <c:pt idx="2810">
                  <c:v>24413.891439191899</c:v>
                </c:pt>
                <c:pt idx="2811">
                  <c:v>24417.338407337498</c:v>
                </c:pt>
                <c:pt idx="2812">
                  <c:v>24420.767650308</c:v>
                </c:pt>
                <c:pt idx="2813">
                  <c:v>24424.1792375603</c:v>
                </c:pt>
                <c:pt idx="2814">
                  <c:v>24427.5732811946</c:v>
                </c:pt>
                <c:pt idx="2815">
                  <c:v>24430.949840986199</c:v>
                </c:pt>
                <c:pt idx="2816">
                  <c:v>24434.3090198014</c:v>
                </c:pt>
                <c:pt idx="2817">
                  <c:v>24437.650894328901</c:v>
                </c:pt>
                <c:pt idx="2818">
                  <c:v>24440.975555292702</c:v>
                </c:pt>
                <c:pt idx="2819">
                  <c:v>24444.2830779328</c:v>
                </c:pt>
                <c:pt idx="2820">
                  <c:v>24447.573557942502</c:v>
                </c:pt>
                <c:pt idx="2821">
                  <c:v>24450.847071023301</c:v>
                </c:pt>
                <c:pt idx="2822">
                  <c:v>24454.103701571301</c:v>
                </c:pt>
                <c:pt idx="2823">
                  <c:v>24457.343533469899</c:v>
                </c:pt>
                <c:pt idx="2824">
                  <c:v>24460.5666477499</c:v>
                </c:pt>
                <c:pt idx="2825">
                  <c:v>24463.773125673401</c:v>
                </c:pt>
                <c:pt idx="2826">
                  <c:v>24466.9630511592</c:v>
                </c:pt>
                <c:pt idx="2827">
                  <c:v>24470.136507958101</c:v>
                </c:pt>
                <c:pt idx="2828">
                  <c:v>24473.293577288699</c:v>
                </c:pt>
                <c:pt idx="2829">
                  <c:v>24476.434331534299</c:v>
                </c:pt>
                <c:pt idx="2830">
                  <c:v>24479.558858656099</c:v>
                </c:pt>
                <c:pt idx="2831">
                  <c:v>24482.667236971502</c:v>
                </c:pt>
                <c:pt idx="2832">
                  <c:v>24485.759546171201</c:v>
                </c:pt>
                <c:pt idx="2833">
                  <c:v>24488.835864796802</c:v>
                </c:pt>
                <c:pt idx="2834">
                  <c:v>24491.896271797501</c:v>
                </c:pt>
                <c:pt idx="2835">
                  <c:v>24494.940847718201</c:v>
                </c:pt>
                <c:pt idx="2836">
                  <c:v>24497.969665332501</c:v>
                </c:pt>
                <c:pt idx="2837">
                  <c:v>24500.982808452201</c:v>
                </c:pt>
                <c:pt idx="2838">
                  <c:v>24503.9803551277</c:v>
                </c:pt>
                <c:pt idx="2839">
                  <c:v>24506.962376330801</c:v>
                </c:pt>
                <c:pt idx="2840">
                  <c:v>24509.928952729799</c:v>
                </c:pt>
                <c:pt idx="2841">
                  <c:v>24512.880162290301</c:v>
                </c:pt>
                <c:pt idx="2842">
                  <c:v>24515.8160784951</c:v>
                </c:pt>
                <c:pt idx="2843">
                  <c:v>24518.736779582101</c:v>
                </c:pt>
                <c:pt idx="2844">
                  <c:v>24521.642340422801</c:v>
                </c:pt>
                <c:pt idx="2845">
                  <c:v>24524.532833392099</c:v>
                </c:pt>
                <c:pt idx="2846">
                  <c:v>24527.4083338573</c:v>
                </c:pt>
                <c:pt idx="2847">
                  <c:v>24530.2689198683</c:v>
                </c:pt>
                <c:pt idx="2848">
                  <c:v>24533.114662833101</c:v>
                </c:pt>
                <c:pt idx="2849">
                  <c:v>24535.945637311499</c:v>
                </c:pt>
                <c:pt idx="2850">
                  <c:v>24538.761918390599</c:v>
                </c:pt>
                <c:pt idx="2851">
                  <c:v>24541.5635754471</c:v>
                </c:pt>
                <c:pt idx="2852">
                  <c:v>24544.350682706201</c:v>
                </c:pt>
                <c:pt idx="2853">
                  <c:v>24547.123314488999</c:v>
                </c:pt>
                <c:pt idx="2854">
                  <c:v>24549.881541292601</c:v>
                </c:pt>
                <c:pt idx="2855">
                  <c:v>24552.6254353816</c:v>
                </c:pt>
                <c:pt idx="2856">
                  <c:v>24555.3550684529</c:v>
                </c:pt>
                <c:pt idx="2857">
                  <c:v>24558.070511325001</c:v>
                </c:pt>
                <c:pt idx="2858">
                  <c:v>24560.771835215899</c:v>
                </c:pt>
                <c:pt idx="2859">
                  <c:v>24563.459109659601</c:v>
                </c:pt>
                <c:pt idx="2860">
                  <c:v>24566.132406673602</c:v>
                </c:pt>
                <c:pt idx="2861">
                  <c:v>24568.791794080302</c:v>
                </c:pt>
                <c:pt idx="2862">
                  <c:v>24571.4373424564</c:v>
                </c:pt>
                <c:pt idx="2863">
                  <c:v>24574.0691213809</c:v>
                </c:pt>
                <c:pt idx="2864">
                  <c:v>24576.687198907901</c:v>
                </c:pt>
                <c:pt idx="2865">
                  <c:v>24579.291644811801</c:v>
                </c:pt>
                <c:pt idx="2866">
                  <c:v>24581.882525967801</c:v>
                </c:pt>
                <c:pt idx="2867">
                  <c:v>24584.459911815102</c:v>
                </c:pt>
                <c:pt idx="2868">
                  <c:v>24587.0238686665</c:v>
                </c:pt>
                <c:pt idx="2869">
                  <c:v>24589.574465834001</c:v>
                </c:pt>
                <c:pt idx="2870">
                  <c:v>24592.1117680348</c:v>
                </c:pt>
                <c:pt idx="2871">
                  <c:v>24594.635843276701</c:v>
                </c:pt>
                <c:pt idx="2872">
                  <c:v>24597.1467575309</c:v>
                </c:pt>
                <c:pt idx="2873">
                  <c:v>24599.6445778587</c:v>
                </c:pt>
                <c:pt idx="2874">
                  <c:v>24602.129368559701</c:v>
                </c:pt>
                <c:pt idx="2875">
                  <c:v>24604.6011967417</c:v>
                </c:pt>
                <c:pt idx="2876">
                  <c:v>24607.060125806001</c:v>
                </c:pt>
                <c:pt idx="2877">
                  <c:v>24609.506220718999</c:v>
                </c:pt>
                <c:pt idx="2878">
                  <c:v>24611.939552988399</c:v>
                </c:pt>
                <c:pt idx="2879">
                  <c:v>24614.360172750199</c:v>
                </c:pt>
                <c:pt idx="2880">
                  <c:v>24616.768157310398</c:v>
                </c:pt>
                <c:pt idx="2881">
                  <c:v>24619.163564626098</c:v>
                </c:pt>
                <c:pt idx="2882">
                  <c:v>24621.546461935799</c:v>
                </c:pt>
                <c:pt idx="2883">
                  <c:v>24623.916902714798</c:v>
                </c:pt>
                <c:pt idx="2884">
                  <c:v>24626.274958978</c:v>
                </c:pt>
                <c:pt idx="2885">
                  <c:v>24628.6206919129</c:v>
                </c:pt>
                <c:pt idx="2886">
                  <c:v>24630.954163722199</c:v>
                </c:pt>
                <c:pt idx="2887">
                  <c:v>24633.275430003399</c:v>
                </c:pt>
                <c:pt idx="2888">
                  <c:v>24635.5845612263</c:v>
                </c:pt>
                <c:pt idx="2889">
                  <c:v>24637.881617204501</c:v>
                </c:pt>
                <c:pt idx="2890">
                  <c:v>24640.166652254</c:v>
                </c:pt>
                <c:pt idx="2891">
                  <c:v>24642.439734321299</c:v>
                </c:pt>
                <c:pt idx="2892">
                  <c:v>24644.700917030099</c:v>
                </c:pt>
                <c:pt idx="2893">
                  <c:v>24646.950272796599</c:v>
                </c:pt>
                <c:pt idx="2894">
                  <c:v>24649.1878477385</c:v>
                </c:pt>
                <c:pt idx="2895">
                  <c:v>24651.413707572399</c:v>
                </c:pt>
                <c:pt idx="2896">
                  <c:v>24653.6279160548</c:v>
                </c:pt>
                <c:pt idx="2897">
                  <c:v>24655.8305215152</c:v>
                </c:pt>
                <c:pt idx="2898">
                  <c:v>24658.0215928004</c:v>
                </c:pt>
                <c:pt idx="2899">
                  <c:v>24660.2011841985</c:v>
                </c:pt>
                <c:pt idx="2900">
                  <c:v>24662.369354320199</c:v>
                </c:pt>
                <c:pt idx="2901">
                  <c:v>24664.526163781498</c:v>
                </c:pt>
                <c:pt idx="2902">
                  <c:v>24666.6716664821</c:v>
                </c:pt>
                <c:pt idx="2903">
                  <c:v>24668.805918913</c:v>
                </c:pt>
                <c:pt idx="2904">
                  <c:v>24670.928981306901</c:v>
                </c:pt>
                <c:pt idx="2905">
                  <c:v>24673.040912375898</c:v>
                </c:pt>
                <c:pt idx="2906">
                  <c:v>24675.141762083302</c:v>
                </c:pt>
                <c:pt idx="2907">
                  <c:v>24677.2315942399</c:v>
                </c:pt>
                <c:pt idx="2908">
                  <c:v>24679.3104607317</c:v>
                </c:pt>
                <c:pt idx="2909">
                  <c:v>24681.378417790202</c:v>
                </c:pt>
                <c:pt idx="2910">
                  <c:v>24683.4355211931</c:v>
                </c:pt>
                <c:pt idx="2911">
                  <c:v>24685.481827262302</c:v>
                </c:pt>
                <c:pt idx="2912">
                  <c:v>24687.5173888563</c:v>
                </c:pt>
                <c:pt idx="2913">
                  <c:v>24689.5422636205</c:v>
                </c:pt>
                <c:pt idx="2914">
                  <c:v>24691.5565027991</c:v>
                </c:pt>
                <c:pt idx="2915">
                  <c:v>24693.560163647599</c:v>
                </c:pt>
                <c:pt idx="2916">
                  <c:v>24695.5532986625</c:v>
                </c:pt>
                <c:pt idx="2917">
                  <c:v>24697.535962861199</c:v>
                </c:pt>
                <c:pt idx="2918">
                  <c:v>24699.5082060963</c:v>
                </c:pt>
                <c:pt idx="2919">
                  <c:v>24701.470085484001</c:v>
                </c:pt>
                <c:pt idx="2920">
                  <c:v>24703.421651942201</c:v>
                </c:pt>
                <c:pt idx="2921">
                  <c:v>24705.362960163598</c:v>
                </c:pt>
                <c:pt idx="2922">
                  <c:v>24707.294059833101</c:v>
                </c:pt>
                <c:pt idx="2923">
                  <c:v>24709.2150047287</c:v>
                </c:pt>
                <c:pt idx="2924">
                  <c:v>24711.1258474848</c:v>
                </c:pt>
                <c:pt idx="2925">
                  <c:v>24713.0266383403</c:v>
                </c:pt>
                <c:pt idx="2926">
                  <c:v>24714.917429944901</c:v>
                </c:pt>
                <c:pt idx="2927">
                  <c:v>24716.798271326301</c:v>
                </c:pt>
                <c:pt idx="2928">
                  <c:v>24718.669216593698</c:v>
                </c:pt>
                <c:pt idx="2929">
                  <c:v>24720.530313512001</c:v>
                </c:pt>
                <c:pt idx="2930">
                  <c:v>24722.381614553298</c:v>
                </c:pt>
                <c:pt idx="2931">
                  <c:v>24724.2231698465</c:v>
                </c:pt>
                <c:pt idx="2932">
                  <c:v>24726.055027357201</c:v>
                </c:pt>
                <c:pt idx="2933">
                  <c:v>24727.877238724901</c:v>
                </c:pt>
                <c:pt idx="2934">
                  <c:v>24729.6898539875</c:v>
                </c:pt>
                <c:pt idx="2935">
                  <c:v>24731.492919416301</c:v>
                </c:pt>
                <c:pt idx="2936">
                  <c:v>24733.286487060701</c:v>
                </c:pt>
                <c:pt idx="2937">
                  <c:v>24735.0706045234</c:v>
                </c:pt>
                <c:pt idx="2938">
                  <c:v>24736.8453200902</c:v>
                </c:pt>
                <c:pt idx="2939">
                  <c:v>24738.610683142</c:v>
                </c:pt>
                <c:pt idx="2940">
                  <c:v>24740.366739972898</c:v>
                </c:pt>
                <c:pt idx="2941">
                  <c:v>24742.1135398759</c:v>
                </c:pt>
                <c:pt idx="2942">
                  <c:v>24743.851130016199</c:v>
                </c:pt>
                <c:pt idx="2943">
                  <c:v>24745.579557686699</c:v>
                </c:pt>
                <c:pt idx="2944">
                  <c:v>24747.298869769598</c:v>
                </c:pt>
                <c:pt idx="2945">
                  <c:v>24749.009113015702</c:v>
                </c:pt>
                <c:pt idx="2946">
                  <c:v>24750.710334953899</c:v>
                </c:pt>
                <c:pt idx="2947">
                  <c:v>24752.402581786399</c:v>
                </c:pt>
                <c:pt idx="2948">
                  <c:v>24754.085899359299</c:v>
                </c:pt>
                <c:pt idx="2949">
                  <c:v>24755.7603339138</c:v>
                </c:pt>
                <c:pt idx="2950">
                  <c:v>24757.425931394999</c:v>
                </c:pt>
                <c:pt idx="2951">
                  <c:v>24759.082736856799</c:v>
                </c:pt>
                <c:pt idx="2952">
                  <c:v>24760.730795712301</c:v>
                </c:pt>
                <c:pt idx="2953">
                  <c:v>24762.370153570599</c:v>
                </c:pt>
                <c:pt idx="2954">
                  <c:v>24764.0008527924</c:v>
                </c:pt>
                <c:pt idx="2955">
                  <c:v>24765.6229439288</c:v>
                </c:pt>
                <c:pt idx="2956">
                  <c:v>24767.2364648281</c:v>
                </c:pt>
                <c:pt idx="2957">
                  <c:v>24768.841464116402</c:v>
                </c:pt>
                <c:pt idx="2958">
                  <c:v>24770.437983055999</c:v>
                </c:pt>
                <c:pt idx="2959">
                  <c:v>24772.026069285999</c:v>
                </c:pt>
                <c:pt idx="2960">
                  <c:v>24773.6057613183</c:v>
                </c:pt>
                <c:pt idx="2961">
                  <c:v>24775.177105935902</c:v>
                </c:pt>
                <c:pt idx="2962">
                  <c:v>24776.740143298</c:v>
                </c:pt>
                <c:pt idx="2963">
                  <c:v>24778.294922769299</c:v>
                </c:pt>
                <c:pt idx="2964">
                  <c:v>24779.841477176498</c:v>
                </c:pt>
                <c:pt idx="2965">
                  <c:v>24781.379857772499</c:v>
                </c:pt>
                <c:pt idx="2966">
                  <c:v>24782.910104978298</c:v>
                </c:pt>
                <c:pt idx="2967">
                  <c:v>24784.432255911499</c:v>
                </c:pt>
                <c:pt idx="2968">
                  <c:v>24785.946357173601</c:v>
                </c:pt>
                <c:pt idx="2969">
                  <c:v>24787.452449259301</c:v>
                </c:pt>
                <c:pt idx="2970">
                  <c:v>24788.9505726432</c:v>
                </c:pt>
                <c:pt idx="2971">
                  <c:v>24790.440772676</c:v>
                </c:pt>
                <c:pt idx="2972">
                  <c:v>24791.9230860465</c:v>
                </c:pt>
                <c:pt idx="2973">
                  <c:v>24793.397552307601</c:v>
                </c:pt>
                <c:pt idx="2974">
                  <c:v>24794.864217730301</c:v>
                </c:pt>
                <c:pt idx="2975">
                  <c:v>24796.323120019599</c:v>
                </c:pt>
                <c:pt idx="2976">
                  <c:v>24797.774296187199</c:v>
                </c:pt>
                <c:pt idx="2977">
                  <c:v>24799.217791340001</c:v>
                </c:pt>
                <c:pt idx="2978">
                  <c:v>24800.653644501199</c:v>
                </c:pt>
                <c:pt idx="2979">
                  <c:v>24802.0818907914</c:v>
                </c:pt>
                <c:pt idx="2980">
                  <c:v>24803.502576357201</c:v>
                </c:pt>
                <c:pt idx="2981">
                  <c:v>24804.915734329501</c:v>
                </c:pt>
                <c:pt idx="2982">
                  <c:v>24806.321408368301</c:v>
                </c:pt>
                <c:pt idx="2983">
                  <c:v>24807.7196341091</c:v>
                </c:pt>
                <c:pt idx="2984">
                  <c:v>24809.1104527547</c:v>
                </c:pt>
                <c:pt idx="2985">
                  <c:v>24810.493899929599</c:v>
                </c:pt>
                <c:pt idx="2986">
                  <c:v>24811.8700179835</c:v>
                </c:pt>
                <c:pt idx="2987">
                  <c:v>24813.238841852199</c:v>
                </c:pt>
                <c:pt idx="2988">
                  <c:v>24814.600409177299</c:v>
                </c:pt>
                <c:pt idx="2989">
                  <c:v>24815.954760447799</c:v>
                </c:pt>
                <c:pt idx="2990">
                  <c:v>24817.301929797701</c:v>
                </c:pt>
                <c:pt idx="2991">
                  <c:v>24818.641958441302</c:v>
                </c:pt>
                <c:pt idx="2992">
                  <c:v>24819.974879565401</c:v>
                </c:pt>
                <c:pt idx="2993">
                  <c:v>24821.300732530599</c:v>
                </c:pt>
                <c:pt idx="2994">
                  <c:v>24822.6195541655</c:v>
                </c:pt>
                <c:pt idx="2995">
                  <c:v>24823.931380771901</c:v>
                </c:pt>
                <c:pt idx="2996">
                  <c:v>24825.236247229499</c:v>
                </c:pt>
                <c:pt idx="2997">
                  <c:v>24826.534192289899</c:v>
                </c:pt>
                <c:pt idx="2998">
                  <c:v>24827.825249973699</c:v>
                </c:pt>
                <c:pt idx="2999">
                  <c:v>24829.109457248898</c:v>
                </c:pt>
              </c:numCache>
            </c:numRef>
          </c:xVal>
          <c:yVal>
            <c:numRef>
              <c:f>Calculs_modèle!$H$2:$H$3001</c:f>
              <c:numCache>
                <c:formatCode>General</c:formatCode>
                <c:ptCount val="3000"/>
                <c:pt idx="0">
                  <c:v>1.4616737266720901E-19</c:v>
                </c:pt>
                <c:pt idx="1">
                  <c:v>1.50589333889461E-19</c:v>
                </c:pt>
                <c:pt idx="2">
                  <c:v>1.5514506885102699E-19</c:v>
                </c:pt>
                <c:pt idx="3">
                  <c:v>1.5983862954964701E-19</c:v>
                </c:pt>
                <c:pt idx="4">
                  <c:v>1.6467418361078599E-19</c:v>
                </c:pt>
                <c:pt idx="5">
                  <c:v>1.69656024342227E-19</c:v>
                </c:pt>
                <c:pt idx="6">
                  <c:v>1.7478858078864399E-19</c:v>
                </c:pt>
                <c:pt idx="7">
                  <c:v>1.80076410190672E-19</c:v>
                </c:pt>
                <c:pt idx="8">
                  <c:v>1.8552421055313699E-19</c:v>
                </c:pt>
                <c:pt idx="9">
                  <c:v>1.9113682315869701E-19</c:v>
                </c:pt>
                <c:pt idx="10">
                  <c:v>1.9691923005420199E-19</c:v>
                </c:pt>
                <c:pt idx="11">
                  <c:v>2.0287657164621601E-19</c:v>
                </c:pt>
                <c:pt idx="12">
                  <c:v>2.0901413916007501E-19</c:v>
                </c:pt>
                <c:pt idx="13">
                  <c:v>2.1533738720812101E-19</c:v>
                </c:pt>
                <c:pt idx="14">
                  <c:v>2.2185192624876601E-19</c:v>
                </c:pt>
                <c:pt idx="15">
                  <c:v>2.2856355023659298E-19</c:v>
                </c:pt>
                <c:pt idx="16">
                  <c:v>2.35478219026838E-19</c:v>
                </c:pt>
                <c:pt idx="17">
                  <c:v>2.42602075970916E-19</c:v>
                </c:pt>
                <c:pt idx="18">
                  <c:v>2.4994144791641802E-19</c:v>
                </c:pt>
                <c:pt idx="19">
                  <c:v>2.5750284772074599E-19</c:v>
                </c:pt>
                <c:pt idx="20">
                  <c:v>2.65293014469477E-19</c:v>
                </c:pt>
                <c:pt idx="21">
                  <c:v>2.7331886068977198E-19</c:v>
                </c:pt>
                <c:pt idx="22">
                  <c:v>2.8158750000049299E-19</c:v>
                </c:pt>
                <c:pt idx="23">
                  <c:v>2.9010627224866101E-19</c:v>
                </c:pt>
                <c:pt idx="24">
                  <c:v>2.9888276864592499E-19</c:v>
                </c:pt>
                <c:pt idx="25">
                  <c:v>3.0792480663209199E-19</c:v>
                </c:pt>
                <c:pt idx="26">
                  <c:v>3.1724035446574699E-19</c:v>
                </c:pt>
                <c:pt idx="27">
                  <c:v>3.2683773231594502E-19</c:v>
                </c:pt>
                <c:pt idx="28">
                  <c:v>3.36725461443444E-19</c:v>
                </c:pt>
                <c:pt idx="29">
                  <c:v>3.46912339610082E-19</c:v>
                </c:pt>
                <c:pt idx="30">
                  <c:v>3.57407365669405E-19</c:v>
                </c:pt>
                <c:pt idx="31">
                  <c:v>3.68219915521887E-19</c:v>
                </c:pt>
                <c:pt idx="32">
                  <c:v>3.7935956615970998E-19</c:v>
                </c:pt>
                <c:pt idx="33">
                  <c:v>3.9083622134905499E-19</c:v>
                </c:pt>
                <c:pt idx="34">
                  <c:v>4.0266008649366298E-19</c:v>
                </c:pt>
                <c:pt idx="35">
                  <c:v>4.14841643498356E-19</c:v>
                </c:pt>
                <c:pt idx="36">
                  <c:v>4.27391726178432E-19</c:v>
                </c:pt>
                <c:pt idx="37">
                  <c:v>4.4032149512319898E-19</c:v>
                </c:pt>
                <c:pt idx="38">
                  <c:v>4.5364241255951096E-19</c:v>
                </c:pt>
                <c:pt idx="39">
                  <c:v>4.6736634289762301E-19</c:v>
                </c:pt>
                <c:pt idx="40">
                  <c:v>4.8150545218534298E-19</c:v>
                </c:pt>
                <c:pt idx="41">
                  <c:v>4.9607228351740696E-19</c:v>
                </c:pt>
                <c:pt idx="42">
                  <c:v>5.1107983244488E-19</c:v>
                </c:pt>
                <c:pt idx="43">
                  <c:v>5.26541371019911E-19</c:v>
                </c:pt>
                <c:pt idx="44">
                  <c:v>5.4247067402389702E-19</c:v>
                </c:pt>
                <c:pt idx="45">
                  <c:v>5.5888189328517097E-19</c:v>
                </c:pt>
                <c:pt idx="46">
                  <c:v>5.7578958281546704E-19</c:v>
                </c:pt>
                <c:pt idx="47">
                  <c:v>5.9320879935576202E-19</c:v>
                </c:pt>
                <c:pt idx="48">
                  <c:v>6.1115497669397102E-19</c:v>
                </c:pt>
                <c:pt idx="49">
                  <c:v>6.2964407648372403E-19</c:v>
                </c:pt>
                <c:pt idx="50">
                  <c:v>6.48692512834967E-19</c:v>
                </c:pt>
                <c:pt idx="51">
                  <c:v>6.6831722772335699E-19</c:v>
                </c:pt>
                <c:pt idx="52">
                  <c:v>6.8853564071734304E-19</c:v>
                </c:pt>
                <c:pt idx="53">
                  <c:v>7.0936572438754196E-19</c:v>
                </c:pt>
                <c:pt idx="54">
                  <c:v>7.3082595403381597E-19</c:v>
                </c:pt>
                <c:pt idx="55">
                  <c:v>7.5293543336759297E-19</c:v>
                </c:pt>
                <c:pt idx="56">
                  <c:v>7.7571376882954905E-19</c:v>
                </c:pt>
                <c:pt idx="57">
                  <c:v>7.9918122040837102E-19</c:v>
                </c:pt>
                <c:pt idx="58">
                  <c:v>8.2335862623139903E-19</c:v>
                </c:pt>
                <c:pt idx="59">
                  <c:v>8.4826745283751699E-19</c:v>
                </c:pt>
                <c:pt idx="60">
                  <c:v>8.7392987058656194E-19</c:v>
                </c:pt>
                <c:pt idx="61">
                  <c:v>9.0036860284054795E-19</c:v>
                </c:pt>
                <c:pt idx="62">
                  <c:v>9.2760720246474206E-19</c:v>
                </c:pt>
                <c:pt idx="63">
                  <c:v>9.5566985073597007E-19</c:v>
                </c:pt>
                <c:pt idx="64">
                  <c:v>9.84581457888478E-19</c:v>
                </c:pt>
                <c:pt idx="65">
                  <c:v>1.01436771338683E-18</c:v>
                </c:pt>
                <c:pt idx="66">
                  <c:v>1.04505511106239E-18</c:v>
                </c:pt>
                <c:pt idx="67">
                  <c:v>1.0766708737039501E-18</c:v>
                </c:pt>
                <c:pt idx="68">
                  <c:v>1.1092430787399999E-18</c:v>
                </c:pt>
                <c:pt idx="69">
                  <c:v>1.14280070851169E-18</c:v>
                </c:pt>
                <c:pt idx="70">
                  <c:v>1.17737352459049E-18</c:v>
                </c:pt>
                <c:pt idx="71">
                  <c:v>1.2129922688699201E-18</c:v>
                </c:pt>
                <c:pt idx="72">
                  <c:v>1.2496885881561401E-18</c:v>
                </c:pt>
                <c:pt idx="73">
                  <c:v>1.2874950593044101E-18</c:v>
                </c:pt>
                <c:pt idx="74">
                  <c:v>1.32644528976496E-18</c:v>
                </c:pt>
                <c:pt idx="75">
                  <c:v>1.36657386731004E-18</c:v>
                </c:pt>
                <c:pt idx="76">
                  <c:v>1.4079164354433501E-18</c:v>
                </c:pt>
                <c:pt idx="77">
                  <c:v>1.45050974367289E-18</c:v>
                </c:pt>
                <c:pt idx="78">
                  <c:v>1.4943915972381E-18</c:v>
                </c:pt>
                <c:pt idx="79">
                  <c:v>1.53960100792863E-18</c:v>
                </c:pt>
                <c:pt idx="80">
                  <c:v>1.58617811867492E-18</c:v>
                </c:pt>
                <c:pt idx="81">
                  <c:v>1.6341643292305401E-18</c:v>
                </c:pt>
                <c:pt idx="82">
                  <c:v>1.68360224589925E-18</c:v>
                </c:pt>
                <c:pt idx="83">
                  <c:v>1.73453578208083E-18</c:v>
                </c:pt>
                <c:pt idx="84">
                  <c:v>1.78701020854408E-18</c:v>
                </c:pt>
                <c:pt idx="85">
                  <c:v>1.84107212829025E-18</c:v>
                </c:pt>
                <c:pt idx="86">
                  <c:v>1.8967695519625498E-18</c:v>
                </c:pt>
                <c:pt idx="87">
                  <c:v>1.9541519983918499E-18</c:v>
                </c:pt>
                <c:pt idx="88">
                  <c:v>2.01327039405097E-18</c:v>
                </c:pt>
                <c:pt idx="89">
                  <c:v>2.0741772992827801E-18</c:v>
                </c:pt>
                <c:pt idx="90">
                  <c:v>2.1369268077543598E-18</c:v>
                </c:pt>
                <c:pt idx="91">
                  <c:v>2.2015746470027999E-18</c:v>
                </c:pt>
                <c:pt idx="92">
                  <c:v>2.2681782538446899E-18</c:v>
                </c:pt>
                <c:pt idx="93">
                  <c:v>2.3367968246489501E-18</c:v>
                </c:pt>
                <c:pt idx="94">
                  <c:v>2.40749126506393E-18</c:v>
                </c:pt>
                <c:pt idx="95">
                  <c:v>2.4803244413820701E-18</c:v>
                </c:pt>
                <c:pt idx="96">
                  <c:v>2.5553609543117799E-18</c:v>
                </c:pt>
                <c:pt idx="97">
                  <c:v>2.6326676417064601E-18</c:v>
                </c:pt>
                <c:pt idx="98">
                  <c:v>2.7123130255626301E-18</c:v>
                </c:pt>
                <c:pt idx="99">
                  <c:v>2.7943677393395901E-18</c:v>
                </c:pt>
                <c:pt idx="100">
                  <c:v>2.8789049301428601E-18</c:v>
                </c:pt>
                <c:pt idx="101">
                  <c:v>2.9659997559950301E-18</c:v>
                </c:pt>
                <c:pt idx="102">
                  <c:v>3.05572938583559E-18</c:v>
                </c:pt>
                <c:pt idx="103">
                  <c:v>3.1481735022503399E-18</c:v>
                </c:pt>
                <c:pt idx="104">
                  <c:v>3.24341430147124E-18</c:v>
                </c:pt>
                <c:pt idx="105">
                  <c:v>3.3415362420119201E-18</c:v>
                </c:pt>
                <c:pt idx="106">
                  <c:v>3.4426267987615099E-18</c:v>
                </c:pt>
                <c:pt idx="107">
                  <c:v>3.5467757088906603E-18</c:v>
                </c:pt>
                <c:pt idx="108">
                  <c:v>3.6540752232163802E-18</c:v>
                </c:pt>
                <c:pt idx="109">
                  <c:v>3.7646208602957001E-18</c:v>
                </c:pt>
                <c:pt idx="110">
                  <c:v>3.87851090369655E-18</c:v>
                </c:pt>
                <c:pt idx="111">
                  <c:v>3.99584640199768E-18</c:v>
                </c:pt>
                <c:pt idx="112">
                  <c:v>4.1167316715180098E-18</c:v>
                </c:pt>
                <c:pt idx="113">
                  <c:v>4.24127404495189E-18</c:v>
                </c:pt>
                <c:pt idx="114">
                  <c:v>4.3695841227337803E-18</c:v>
                </c:pt>
                <c:pt idx="115">
                  <c:v>4.50177577303831E-18</c:v>
                </c:pt>
                <c:pt idx="116">
                  <c:v>4.6379668858740101E-18</c:v>
                </c:pt>
                <c:pt idx="117">
                  <c:v>4.7782778648957003E-18</c:v>
                </c:pt>
                <c:pt idx="118">
                  <c:v>4.922833889686E-18</c:v>
                </c:pt>
                <c:pt idx="119">
                  <c:v>5.07176290483845E-18</c:v>
                </c:pt>
                <c:pt idx="120">
                  <c:v>5.2251976308743702E-18</c:v>
                </c:pt>
                <c:pt idx="121">
                  <c:v>5.3832740560552303E-18</c:v>
                </c:pt>
                <c:pt idx="122">
                  <c:v>5.5461326932057402E-18</c:v>
                </c:pt>
                <c:pt idx="123">
                  <c:v>5.7139183283491798E-18</c:v>
                </c:pt>
                <c:pt idx="124">
                  <c:v>5.8867797693427997E-18</c:v>
                </c:pt>
                <c:pt idx="125">
                  <c:v>6.06487085133631E-18</c:v>
                </c:pt>
                <c:pt idx="126">
                  <c:v>6.2483496826780897E-18</c:v>
                </c:pt>
                <c:pt idx="127">
                  <c:v>6.43737939900892E-18</c:v>
                </c:pt>
                <c:pt idx="128">
                  <c:v>6.6321274091682003E-18</c:v>
                </c:pt>
                <c:pt idx="129">
                  <c:v>6.83276740611101E-18</c:v>
                </c:pt>
                <c:pt idx="130">
                  <c:v>7.0394771046261895E-18</c:v>
                </c:pt>
                <c:pt idx="131">
                  <c:v>7.2524405036183597E-18</c:v>
                </c:pt>
                <c:pt idx="132">
                  <c:v>7.4718466292845604E-18</c:v>
                </c:pt>
                <c:pt idx="133">
                  <c:v>7.6978902892081406E-18</c:v>
                </c:pt>
                <c:pt idx="134">
                  <c:v>7.9307723237234206E-18</c:v>
                </c:pt>
                <c:pt idx="135">
                  <c:v>8.1706996059156901E-18</c:v>
                </c:pt>
                <c:pt idx="136">
                  <c:v>8.4178855443504802E-18</c:v>
                </c:pt>
                <c:pt idx="137">
                  <c:v>8.6725495803443003E-18</c:v>
                </c:pt>
                <c:pt idx="138">
                  <c:v>8.9349176906936994E-18</c:v>
                </c:pt>
                <c:pt idx="139">
                  <c:v>9.2052231417695002E-18</c:v>
                </c:pt>
                <c:pt idx="140">
                  <c:v>9.4837062381519304E-18</c:v>
                </c:pt>
                <c:pt idx="141">
                  <c:v>9.7706140712660396E-18</c:v>
                </c:pt>
                <c:pt idx="142">
                  <c:v>1.00662017762047E-17</c:v>
                </c:pt>
                <c:pt idx="143">
                  <c:v>1.03707317776352E-17</c:v>
                </c:pt>
                <c:pt idx="144">
                  <c:v>1.0684474543892301E-17</c:v>
                </c:pt>
                <c:pt idx="145">
                  <c:v>1.10077090897084E-17</c:v>
                </c:pt>
                <c:pt idx="146">
                  <c:v>1.1340721970754299E-17</c:v>
                </c:pt>
                <c:pt idx="147">
                  <c:v>1.1683809797285899E-17</c:v>
                </c:pt>
                <c:pt idx="148">
                  <c:v>1.2037276720497799E-17</c:v>
                </c:pt>
                <c:pt idx="149">
                  <c:v>1.2401437197534E-17</c:v>
                </c:pt>
                <c:pt idx="150">
                  <c:v>1.27766142319357E-17</c:v>
                </c:pt>
                <c:pt idx="151">
                  <c:v>1.31631416359232E-17</c:v>
                </c:pt>
                <c:pt idx="152">
                  <c:v>1.35613622708428E-17</c:v>
                </c:pt>
                <c:pt idx="153">
                  <c:v>1.3971630560813899E-17</c:v>
                </c:pt>
                <c:pt idx="154">
                  <c:v>1.4394310230446699E-17</c:v>
                </c:pt>
                <c:pt idx="155">
                  <c:v>1.4829777321218101E-17</c:v>
                </c:pt>
                <c:pt idx="156">
                  <c:v>1.5278418431918701E-17</c:v>
                </c:pt>
                <c:pt idx="157">
                  <c:v>1.5740631975477199E-17</c:v>
                </c:pt>
                <c:pt idx="158">
                  <c:v>1.6216828933052701E-17</c:v>
                </c:pt>
                <c:pt idx="159">
                  <c:v>1.6707432099942102E-17</c:v>
                </c:pt>
                <c:pt idx="160">
                  <c:v>1.7212877342402499E-17</c:v>
                </c:pt>
                <c:pt idx="161">
                  <c:v>1.7733613597651299E-17</c:v>
                </c:pt>
                <c:pt idx="162">
                  <c:v>1.8270103627960299E-17</c:v>
                </c:pt>
                <c:pt idx="163">
                  <c:v>1.8822824020655601E-17</c:v>
                </c:pt>
                <c:pt idx="164">
                  <c:v>1.9392265439482199E-17</c:v>
                </c:pt>
                <c:pt idx="165">
                  <c:v>1.9978934132791701E-17</c:v>
                </c:pt>
                <c:pt idx="166">
                  <c:v>2.0583351430813E-17</c:v>
                </c:pt>
                <c:pt idx="167">
                  <c:v>2.1206053745652399E-17</c:v>
                </c:pt>
                <c:pt idx="168">
                  <c:v>2.1847594330846101E-17</c:v>
                </c:pt>
                <c:pt idx="169">
                  <c:v>2.2508543532724501E-17</c:v>
                </c:pt>
                <c:pt idx="170">
                  <c:v>2.3189488036318599E-17</c:v>
                </c:pt>
                <c:pt idx="171">
                  <c:v>2.3891033127641301E-17</c:v>
                </c:pt>
                <c:pt idx="172">
                  <c:v>2.4613801939594501E-17</c:v>
                </c:pt>
                <c:pt idx="173">
                  <c:v>2.53584374628836E-17</c:v>
                </c:pt>
                <c:pt idx="174">
                  <c:v>2.6125597267364099E-17</c:v>
                </c:pt>
                <c:pt idx="175">
                  <c:v>2.6915968081186801E-17</c:v>
                </c:pt>
                <c:pt idx="176">
                  <c:v>2.77302486980042E-17</c:v>
                </c:pt>
                <c:pt idx="177">
                  <c:v>2.8569165561577701E-17</c:v>
                </c:pt>
                <c:pt idx="178">
                  <c:v>2.9433460197546102E-17</c:v>
                </c:pt>
                <c:pt idx="179">
                  <c:v>3.0323901781656301E-17</c:v>
                </c:pt>
                <c:pt idx="180">
                  <c:v>3.1241282112472001E-17</c:v>
                </c:pt>
                <c:pt idx="181">
                  <c:v>3.2186415611372098E-17</c:v>
                </c:pt>
                <c:pt idx="182">
                  <c:v>3.3160141836198198E-17</c:v>
                </c:pt>
                <c:pt idx="183">
                  <c:v>3.4163327994900802E-17</c:v>
                </c:pt>
                <c:pt idx="184">
                  <c:v>3.5196861404599298E-17</c:v>
                </c:pt>
                <c:pt idx="185">
                  <c:v>3.6261662059814597E-17</c:v>
                </c:pt>
                <c:pt idx="186">
                  <c:v>3.7358675091530202E-17</c:v>
                </c:pt>
                <c:pt idx="187">
                  <c:v>3.8488875794483601E-17</c:v>
                </c:pt>
                <c:pt idx="188">
                  <c:v>3.96532696271677E-17</c:v>
                </c:pt>
                <c:pt idx="189">
                  <c:v>4.0852889698183098E-17</c:v>
                </c:pt>
                <c:pt idx="190">
                  <c:v>4.2088799279886101E-17</c:v>
                </c:pt>
                <c:pt idx="191">
                  <c:v>4.3362099349325402E-17</c:v>
                </c:pt>
                <c:pt idx="192">
                  <c:v>4.4673921047304998E-17</c:v>
                </c:pt>
                <c:pt idx="193">
                  <c:v>4.6025428192029797E-17</c:v>
                </c:pt>
                <c:pt idx="194">
                  <c:v>4.7417824820044199E-17</c:v>
                </c:pt>
                <c:pt idx="195">
                  <c:v>4.8852342618001098E-17</c:v>
                </c:pt>
                <c:pt idx="196">
                  <c:v>5.0330258518185303E-17</c:v>
                </c:pt>
                <c:pt idx="197">
                  <c:v>5.1852884643928999E-17</c:v>
                </c:pt>
                <c:pt idx="198">
                  <c:v>5.3421575850550297E-17</c:v>
                </c:pt>
                <c:pt idx="199">
                  <c:v>5.503772469806E-17</c:v>
                </c:pt>
                <c:pt idx="200">
                  <c:v>5.6702763964808905E-17</c:v>
                </c:pt>
                <c:pt idx="201">
                  <c:v>5.8418176702072695E-17</c:v>
                </c:pt>
                <c:pt idx="202">
                  <c:v>6.0185486179466304E-17</c:v>
                </c:pt>
                <c:pt idx="203">
                  <c:v>6.2006260912236499E-17</c:v>
                </c:pt>
                <c:pt idx="204">
                  <c:v>6.3882117174908094E-17</c:v>
                </c:pt>
                <c:pt idx="205">
                  <c:v>6.5814726542223504E-17</c:v>
                </c:pt>
                <c:pt idx="206">
                  <c:v>6.7805800807264195E-17</c:v>
                </c:pt>
                <c:pt idx="207">
                  <c:v>6.9857109576974799E-17</c:v>
                </c:pt>
                <c:pt idx="208">
                  <c:v>7.1970477758517005E-17</c:v>
                </c:pt>
                <c:pt idx="209">
                  <c:v>7.4147780531976597E-17</c:v>
                </c:pt>
                <c:pt idx="210">
                  <c:v>7.6390950891302896E-17</c:v>
                </c:pt>
                <c:pt idx="211">
                  <c:v>7.8701984671600301E-17</c:v>
                </c:pt>
                <c:pt idx="212">
                  <c:v>8.1082935521836695E-17</c:v>
                </c:pt>
                <c:pt idx="213">
                  <c:v>8.3535914904842796E-17</c:v>
                </c:pt>
                <c:pt idx="214">
                  <c:v>8.6063102151897199E-17</c:v>
                </c:pt>
                <c:pt idx="215">
                  <c:v>8.8666744462726498E-17</c:v>
                </c:pt>
                <c:pt idx="216">
                  <c:v>9.1349154391859005E-17</c:v>
                </c:pt>
                <c:pt idx="217">
                  <c:v>9.4112714875917006E-17</c:v>
                </c:pt>
                <c:pt idx="218">
                  <c:v>9.6959881747264202E-17</c:v>
                </c:pt>
                <c:pt idx="219">
                  <c:v>9.9893181220356494E-17</c:v>
                </c:pt>
                <c:pt idx="220">
                  <c:v>1.0291521994633E-16</c:v>
                </c:pt>
                <c:pt idx="221">
                  <c:v>1.0602868501300001E-16</c:v>
                </c:pt>
                <c:pt idx="222">
                  <c:v>1.09236341431213E-16</c:v>
                </c:pt>
                <c:pt idx="223">
                  <c:v>1.1254103716214299E-16</c:v>
                </c:pt>
                <c:pt idx="224">
                  <c:v>1.1594571065822601E-16</c:v>
                </c:pt>
                <c:pt idx="225">
                  <c:v>1.1945338332222401E-16</c:v>
                </c:pt>
                <c:pt idx="226">
                  <c:v>1.2306717207545401E-16</c:v>
                </c:pt>
                <c:pt idx="227">
                  <c:v>1.2679028935779101E-16</c:v>
                </c:pt>
                <c:pt idx="228">
                  <c:v>1.3062604061401899E-16</c:v>
                </c:pt>
                <c:pt idx="229">
                  <c:v>1.3457783183477101E-16</c:v>
                </c:pt>
                <c:pt idx="230">
                  <c:v>1.3864917709746599E-16</c:v>
                </c:pt>
                <c:pt idx="231">
                  <c:v>1.42843693539019E-16</c:v>
                </c:pt>
                <c:pt idx="232">
                  <c:v>1.4716510135583799E-16</c:v>
                </c:pt>
                <c:pt idx="233">
                  <c:v>1.5161724642664599E-16</c:v>
                </c:pt>
                <c:pt idx="234">
                  <c:v>1.56204080203301E-16</c:v>
                </c:pt>
                <c:pt idx="235">
                  <c:v>1.6092967981997799E-16</c:v>
                </c:pt>
                <c:pt idx="236">
                  <c:v>1.65798238038572E-16</c:v>
                </c:pt>
                <c:pt idx="237">
                  <c:v>1.7081408587152299E-16</c:v>
                </c:pt>
                <c:pt idx="238">
                  <c:v>1.7598167749993299E-16</c:v>
                </c:pt>
                <c:pt idx="239">
                  <c:v>1.81305600328155E-16</c:v>
                </c:pt>
                <c:pt idx="240">
                  <c:v>1.86790587552023E-16</c:v>
                </c:pt>
                <c:pt idx="241">
                  <c:v>1.92441510617911E-16</c:v>
                </c:pt>
                <c:pt idx="242">
                  <c:v>1.9826338927732001E-16</c:v>
                </c:pt>
                <c:pt idx="243">
                  <c:v>2.04261396614165E-16</c:v>
                </c:pt>
                <c:pt idx="244">
                  <c:v>2.1044085904478999E-16</c:v>
                </c:pt>
                <c:pt idx="245">
                  <c:v>2.16807266372536E-16</c:v>
                </c:pt>
                <c:pt idx="246">
                  <c:v>2.2336627430139001E-16</c:v>
                </c:pt>
                <c:pt idx="247">
                  <c:v>2.3012371197693602E-16</c:v>
                </c:pt>
                <c:pt idx="248">
                  <c:v>2.3708557947269202E-16</c:v>
                </c:pt>
                <c:pt idx="249">
                  <c:v>2.4425806287200201E-16</c:v>
                </c:pt>
                <c:pt idx="250">
                  <c:v>2.51647534268028E-16</c:v>
                </c:pt>
                <c:pt idx="251">
                  <c:v>2.59260564331977E-16</c:v>
                </c:pt>
                <c:pt idx="252">
                  <c:v>2.6710389466299702E-16</c:v>
                </c:pt>
                <c:pt idx="253">
                  <c:v>2.7518451319757801E-16</c:v>
                </c:pt>
                <c:pt idx="254">
                  <c:v>2.8350958382742702E-16</c:v>
                </c:pt>
                <c:pt idx="255">
                  <c:v>2.92086521808881E-16</c:v>
                </c:pt>
                <c:pt idx="256">
                  <c:v>3.0092294348997402E-16</c:v>
                </c:pt>
                <c:pt idx="257">
                  <c:v>3.1002666631042698E-16</c:v>
                </c:pt>
                <c:pt idx="258">
                  <c:v>3.1940583448397902E-16</c:v>
                </c:pt>
                <c:pt idx="259">
                  <c:v>3.2906871790667202E-16</c:v>
                </c:pt>
                <c:pt idx="260">
                  <c:v>3.3902393838501399E-16</c:v>
                </c:pt>
                <c:pt idx="261">
                  <c:v>3.4928034395367798E-16</c:v>
                </c:pt>
                <c:pt idx="262">
                  <c:v>3.5984700887548999E-16</c:v>
                </c:pt>
                <c:pt idx="263">
                  <c:v>3.7073335932374401E-16</c:v>
                </c:pt>
                <c:pt idx="264">
                  <c:v>3.81949047699894E-16</c:v>
                </c:pt>
                <c:pt idx="265">
                  <c:v>3.9350405317939999E-16</c:v>
                </c:pt>
                <c:pt idx="266">
                  <c:v>4.0540863143879898E-16</c:v>
                </c:pt>
                <c:pt idx="267">
                  <c:v>4.1767333979217699E-16</c:v>
                </c:pt>
                <c:pt idx="268">
                  <c:v>4.3030908746408001E-16</c:v>
                </c:pt>
                <c:pt idx="269">
                  <c:v>4.4332711045307001E-16</c:v>
                </c:pt>
                <c:pt idx="270">
                  <c:v>4.5673894639524497E-16</c:v>
                </c:pt>
                <c:pt idx="271">
                  <c:v>4.7055656024655495E-16</c:v>
                </c:pt>
                <c:pt idx="272">
                  <c:v>4.8479216832756995E-16</c:v>
                </c:pt>
                <c:pt idx="273">
                  <c:v>4.9945843941518302E-16</c:v>
                </c:pt>
                <c:pt idx="274">
                  <c:v>5.1456841933320397E-16</c:v>
                </c:pt>
                <c:pt idx="275">
                  <c:v>5.3013550581591301E-16</c:v>
                </c:pt>
                <c:pt idx="276">
                  <c:v>5.46173549053907E-16</c:v>
                </c:pt>
                <c:pt idx="277">
                  <c:v>5.6269680142117003E-16</c:v>
                </c:pt>
                <c:pt idx="278">
                  <c:v>5.7971989233861996E-16</c:v>
                </c:pt>
                <c:pt idx="279">
                  <c:v>5.9725800422932898E-16</c:v>
                </c:pt>
                <c:pt idx="280">
                  <c:v>6.1532667142683904E-16</c:v>
                </c:pt>
                <c:pt idx="281">
                  <c:v>6.33941981266851E-16</c:v>
                </c:pt>
                <c:pt idx="282">
                  <c:v>6.5312044840491701E-16</c:v>
                </c:pt>
                <c:pt idx="283">
                  <c:v>6.7287911536229202E-16</c:v>
                </c:pt>
                <c:pt idx="284">
                  <c:v>6.9323555252593095E-16</c:v>
                </c:pt>
                <c:pt idx="285">
                  <c:v>7.1420780787554998E-16</c:v>
                </c:pt>
                <c:pt idx="286">
                  <c:v>7.3581453266596499E-16</c:v>
                </c:pt>
                <c:pt idx="287">
                  <c:v>7.5807493115414E-16</c:v>
                </c:pt>
                <c:pt idx="288">
                  <c:v>7.8100873546274499E-16</c:v>
                </c:pt>
                <c:pt idx="289">
                  <c:v>8.0463638153537798E-16</c:v>
                </c:pt>
                <c:pt idx="290">
                  <c:v>8.2897883318132903E-16</c:v>
                </c:pt>
                <c:pt idx="291">
                  <c:v>8.5405768262143502E-16</c:v>
                </c:pt>
                <c:pt idx="292">
                  <c:v>8.7989525103393102E-16</c:v>
                </c:pt>
                <c:pt idx="293">
                  <c:v>9.0651446287212994E-16</c:v>
                </c:pt>
                <c:pt idx="294">
                  <c:v>9.3393899668318692E-16</c:v>
                </c:pt>
                <c:pt idx="295">
                  <c:v>9.6219318456228296E-16</c:v>
                </c:pt>
                <c:pt idx="296">
                  <c:v>9.9130216297135303E-16</c:v>
                </c:pt>
                <c:pt idx="297">
                  <c:v>1.0212917470568201E-15</c:v>
                </c:pt>
                <c:pt idx="298">
                  <c:v>1.0521885814683101E-15</c:v>
                </c:pt>
                <c:pt idx="299">
                  <c:v>1.0840201403587299E-15</c:v>
                </c:pt>
                <c:pt idx="300">
                  <c:v>1.11681470224772E-15</c:v>
                </c:pt>
                <c:pt idx="301">
                  <c:v>1.15060137515818E-15</c:v>
                </c:pt>
                <c:pt idx="302">
                  <c:v>1.18541019716208E-15</c:v>
                </c:pt>
                <c:pt idx="303">
                  <c:v>1.22127208610756E-15</c:v>
                </c:pt>
                <c:pt idx="304">
                  <c:v>1.2582188898918199E-15</c:v>
                </c:pt>
                <c:pt idx="305">
                  <c:v>1.2962834367341001E-15</c:v>
                </c:pt>
                <c:pt idx="306">
                  <c:v>1.33549953517559E-15</c:v>
                </c:pt>
                <c:pt idx="307">
                  <c:v>1.3759020243524599E-15</c:v>
                </c:pt>
                <c:pt idx="308">
                  <c:v>1.41752679913222E-15</c:v>
                </c:pt>
                <c:pt idx="309">
                  <c:v>1.46041083525028E-15</c:v>
                </c:pt>
                <c:pt idx="310">
                  <c:v>1.5045922144463E-15</c:v>
                </c:pt>
                <c:pt idx="311">
                  <c:v>1.55011022501014E-15</c:v>
                </c:pt>
                <c:pt idx="312">
                  <c:v>1.59700528637243E-15</c:v>
                </c:pt>
                <c:pt idx="313">
                  <c:v>1.6453190245139101E-15</c:v>
                </c:pt>
                <c:pt idx="314">
                  <c:v>1.6950943976478301E-15</c:v>
                </c:pt>
                <c:pt idx="315">
                  <c:v>1.7463756208104999E-15</c:v>
                </c:pt>
                <c:pt idx="316">
                  <c:v>1.7992082161342098E-15</c:v>
                </c:pt>
                <c:pt idx="317">
                  <c:v>1.8536391636660402E-15</c:v>
                </c:pt>
                <c:pt idx="318">
                  <c:v>1.9097167756855099E-15</c:v>
                </c:pt>
                <c:pt idx="319">
                  <c:v>1.9674908977962999E-15</c:v>
                </c:pt>
                <c:pt idx="320">
                  <c:v>2.02701285865331E-15</c:v>
                </c:pt>
                <c:pt idx="321">
                  <c:v>2.0883354950991602E-15</c:v>
                </c:pt>
                <c:pt idx="322">
                  <c:v>2.15151332811932E-15</c:v>
                </c:pt>
                <c:pt idx="323">
                  <c:v>2.2166024622963502E-15</c:v>
                </c:pt>
                <c:pt idx="324">
                  <c:v>2.2836607114922199E-15</c:v>
                </c:pt>
                <c:pt idx="325">
                  <c:v>2.3527476491212198E-15</c:v>
                </c:pt>
                <c:pt idx="326">
                  <c:v>2.42392465842275E-15</c:v>
                </c:pt>
                <c:pt idx="327">
                  <c:v>2.4972549575979398E-15</c:v>
                </c:pt>
                <c:pt idx="328">
                  <c:v>2.5728036249461201E-15</c:v>
                </c:pt>
                <c:pt idx="329">
                  <c:v>2.6506379256386701E-15</c:v>
                </c:pt>
                <c:pt idx="330">
                  <c:v>2.7308270100816301E-15</c:v>
                </c:pt>
                <c:pt idx="331">
                  <c:v>2.8134420144614201E-15</c:v>
                </c:pt>
                <c:pt idx="332">
                  <c:v>2.8985563372460501E-15</c:v>
                </c:pt>
                <c:pt idx="333">
                  <c:v>2.9862453878203501E-15</c:v>
                </c:pt>
                <c:pt idx="334">
                  <c:v>3.0765875919445498E-15</c:v>
                </c:pt>
                <c:pt idx="335">
                  <c:v>3.1696626322019299E-15</c:v>
                </c:pt>
                <c:pt idx="336">
                  <c:v>3.2655534589157002E-15</c:v>
                </c:pt>
                <c:pt idx="337">
                  <c:v>3.3643452846906399E-15</c:v>
                </c:pt>
                <c:pt idx="338">
                  <c:v>3.4661260871422E-15</c:v>
                </c:pt>
                <c:pt idx="339">
                  <c:v>3.5709856034381501E-15</c:v>
                </c:pt>
                <c:pt idx="340">
                  <c:v>3.6790178439445798E-15</c:v>
                </c:pt>
                <c:pt idx="341">
                  <c:v>3.7903180758507502E-15</c:v>
                </c:pt>
                <c:pt idx="342">
                  <c:v>3.9049853368149903E-15</c:v>
                </c:pt>
                <c:pt idx="343">
                  <c:v>4.0231219322355902E-15</c:v>
                </c:pt>
                <c:pt idx="344">
                  <c:v>4.1448321784277603E-15</c:v>
                </c:pt>
                <c:pt idx="345">
                  <c:v>4.2702246649050797E-15</c:v>
                </c:pt>
                <c:pt idx="346">
                  <c:v>4.3994104948271899E-15</c:v>
                </c:pt>
                <c:pt idx="347">
                  <c:v>4.5325047931875299E-15</c:v>
                </c:pt>
                <c:pt idx="348">
                  <c:v>4.6696251986255899E-15</c:v>
                </c:pt>
                <c:pt idx="349">
                  <c:v>4.8108941257085198E-15</c:v>
                </c:pt>
                <c:pt idx="350">
                  <c:v>4.9564367540141301E-15</c:v>
                </c:pt>
                <c:pt idx="351">
                  <c:v>5.1063825363185703E-15</c:v>
                </c:pt>
                <c:pt idx="352">
                  <c:v>5.2608644445025096E-15</c:v>
                </c:pt>
                <c:pt idx="353">
                  <c:v>5.4200197236450297E-15</c:v>
                </c:pt>
                <c:pt idx="354">
                  <c:v>5.5839901433881002E-15</c:v>
                </c:pt>
                <c:pt idx="355">
                  <c:v>5.7529209924782596E-15</c:v>
                </c:pt>
                <c:pt idx="356">
                  <c:v>5.9269625869541598E-15</c:v>
                </c:pt>
                <c:pt idx="357">
                  <c:v>6.1062692646881497E-15</c:v>
                </c:pt>
                <c:pt idx="358">
                  <c:v>6.2910003908448801E-15</c:v>
                </c:pt>
                <c:pt idx="359">
                  <c:v>6.4813203578809998E-15</c:v>
                </c:pt>
                <c:pt idx="360">
                  <c:v>6.6773978314514903E-15</c:v>
                </c:pt>
                <c:pt idx="361">
                  <c:v>6.8794072585973903E-15</c:v>
                </c:pt>
                <c:pt idx="362">
                  <c:v>7.0875281136518002E-15</c:v>
                </c:pt>
                <c:pt idx="363">
                  <c:v>7.3019451496045499E-15</c:v>
                </c:pt>
                <c:pt idx="364">
                  <c:v>7.5228489008314599E-15</c:v>
                </c:pt>
                <c:pt idx="365">
                  <c:v>7.7504354317296002E-15</c:v>
                </c:pt>
                <c:pt idx="366">
                  <c:v>7.9849070908112594E-15</c:v>
                </c:pt>
                <c:pt idx="367">
                  <c:v>8.2264722593392605E-15</c:v>
                </c:pt>
                <c:pt idx="368">
                  <c:v>8.4753453513268601E-15</c:v>
                </c:pt>
                <c:pt idx="369">
                  <c:v>8.73174756763172E-15</c:v>
                </c:pt>
                <c:pt idx="370">
                  <c:v>8.99590689595586E-15</c:v>
                </c:pt>
                <c:pt idx="371">
                  <c:v>9.2680573567516197E-15</c:v>
                </c:pt>
                <c:pt idx="372">
                  <c:v>9.5484412655035804E-15</c:v>
                </c:pt>
                <c:pt idx="373">
                  <c:v>9.8373077245403293E-15</c:v>
                </c:pt>
                <c:pt idx="374">
                  <c:v>1.01349128743995E-14</c:v>
                </c:pt>
                <c:pt idx="375">
                  <c:v>1.0441521653379699E-14</c:v>
                </c:pt>
                <c:pt idx="376">
                  <c:v>1.07574060379888E-14</c:v>
                </c:pt>
                <c:pt idx="377">
                  <c:v>1.1082846802495201E-14</c:v>
                </c:pt>
                <c:pt idx="378">
                  <c:v>1.14181330161996E-14</c:v>
                </c:pt>
                <c:pt idx="379">
                  <c:v>1.1763562546163501E-14</c:v>
                </c:pt>
                <c:pt idx="380">
                  <c:v>1.21194423085743E-14</c:v>
                </c:pt>
                <c:pt idx="381">
                  <c:v>1.2486088268744999E-14</c:v>
                </c:pt>
                <c:pt idx="382">
                  <c:v>1.28638264465724E-14</c:v>
                </c:pt>
                <c:pt idx="383">
                  <c:v>1.32529921624436E-14</c:v>
                </c:pt>
                <c:pt idx="384">
                  <c:v>1.36539312940594E-14</c:v>
                </c:pt>
                <c:pt idx="385">
                  <c:v>1.4066999773703801E-14</c:v>
                </c:pt>
                <c:pt idx="386">
                  <c:v>1.44925645937038E-14</c:v>
                </c:pt>
                <c:pt idx="387">
                  <c:v>1.49310040577931E-14</c:v>
                </c:pt>
                <c:pt idx="388">
                  <c:v>1.53827075297477E-14</c:v>
                </c:pt>
                <c:pt idx="389">
                  <c:v>1.58480764388447E-14</c:v>
                </c:pt>
                <c:pt idx="390">
                  <c:v>1.6327523777132301E-14</c:v>
                </c:pt>
                <c:pt idx="391">
                  <c:v>1.6821475607617901E-14</c:v>
                </c:pt>
                <c:pt idx="392">
                  <c:v>1.73303710642681E-14</c:v>
                </c:pt>
                <c:pt idx="393">
                  <c:v>1.7854661849279201E-14</c:v>
                </c:pt>
                <c:pt idx="394">
                  <c:v>1.8394813992629599E-14</c:v>
                </c:pt>
                <c:pt idx="395">
                  <c:v>1.8951307097985901E-14</c:v>
                </c:pt>
                <c:pt idx="396">
                  <c:v>1.9524635599525901E-14</c:v>
                </c:pt>
                <c:pt idx="397">
                  <c:v>2.0115308761938199E-14</c:v>
                </c:pt>
                <c:pt idx="398">
                  <c:v>2.0723851685881602E-14</c:v>
                </c:pt>
                <c:pt idx="399">
                  <c:v>2.1350804553889899E-14</c:v>
                </c:pt>
                <c:pt idx="400">
                  <c:v>2.1996724389925E-14</c:v>
                </c:pt>
                <c:pt idx="401">
                  <c:v>2.2662185059376402E-14</c:v>
                </c:pt>
                <c:pt idx="402">
                  <c:v>2.3347777771790999E-14</c:v>
                </c:pt>
                <c:pt idx="403">
                  <c:v>2.4054111332236801E-14</c:v>
                </c:pt>
                <c:pt idx="404">
                  <c:v>2.4781813649490702E-14</c:v>
                </c:pt>
                <c:pt idx="405">
                  <c:v>2.5531531484674501E-14</c:v>
                </c:pt>
                <c:pt idx="406">
                  <c:v>2.6303929697160399E-14</c:v>
                </c:pt>
                <c:pt idx="407">
                  <c:v>2.70996947636753E-14</c:v>
                </c:pt>
                <c:pt idx="408">
                  <c:v>2.7919533018748701E-14</c:v>
                </c:pt>
                <c:pt idx="409">
                  <c:v>2.8764175933369502E-14</c:v>
                </c:pt>
                <c:pt idx="410">
                  <c:v>2.9634370060401897E-14</c:v>
                </c:pt>
                <c:pt idx="411">
                  <c:v>3.0530889602814398E-14</c:v>
                </c:pt>
                <c:pt idx="412">
                  <c:v>3.1454531386389202E-14</c:v>
                </c:pt>
                <c:pt idx="413">
                  <c:v>3.2406117373366897E-14</c:v>
                </c:pt>
                <c:pt idx="414">
                  <c:v>3.3386489635155098E-14</c:v>
                </c:pt>
                <c:pt idx="415">
                  <c:v>3.4396522920558398E-14</c:v>
                </c:pt>
                <c:pt idx="416">
                  <c:v>3.5437112087547103E-14</c:v>
                </c:pt>
                <c:pt idx="417">
                  <c:v>3.6509179644196901E-14</c:v>
                </c:pt>
                <c:pt idx="418">
                  <c:v>3.7613683289625797E-14</c:v>
                </c:pt>
                <c:pt idx="419">
                  <c:v>3.8751598318471599E-14</c:v>
                </c:pt>
                <c:pt idx="420">
                  <c:v>3.9923940243706497E-14</c:v>
                </c:pt>
                <c:pt idx="421">
                  <c:v>4.1131747201114899E-14</c:v>
                </c:pt>
                <c:pt idx="422">
                  <c:v>4.2376095031169303E-14</c:v>
                </c:pt>
                <c:pt idx="423">
                  <c:v>4.3658087224445402E-14</c:v>
                </c:pt>
                <c:pt idx="424">
                  <c:v>4.4978862462560801E-14</c:v>
                </c:pt>
                <c:pt idx="425">
                  <c:v>4.6339594618175E-14</c:v>
                </c:pt>
                <c:pt idx="426">
                  <c:v>4.7741492754988401E-14</c:v>
                </c:pt>
                <c:pt idx="427">
                  <c:v>4.9185803641388497E-14</c:v>
                </c:pt>
                <c:pt idx="428">
                  <c:v>5.06738067231578E-14</c:v>
                </c:pt>
                <c:pt idx="429">
                  <c:v>5.2206826691704199E-14</c:v>
                </c:pt>
                <c:pt idx="430">
                  <c:v>5.3786225943121199E-14</c:v>
                </c:pt>
                <c:pt idx="431">
                  <c:v>5.5413404578189397E-14</c:v>
                </c:pt>
                <c:pt idx="432">
                  <c:v>5.7089812970605101E-14</c:v>
                </c:pt>
                <c:pt idx="433">
                  <c:v>5.8816934171459099E-14</c:v>
                </c:pt>
                <c:pt idx="434">
                  <c:v>6.0596306532049204E-14</c:v>
                </c:pt>
                <c:pt idx="435">
                  <c:v>6.2429508622005596E-14</c:v>
                </c:pt>
                <c:pt idx="436">
                  <c:v>6.4318171797518299E-14</c:v>
                </c:pt>
                <c:pt idx="437">
                  <c:v>6.6263970146755106E-14</c:v>
                </c:pt>
                <c:pt idx="438">
                  <c:v>6.8268635571736794E-14</c:v>
                </c:pt>
                <c:pt idx="439">
                  <c:v>7.0333947733750897E-14</c:v>
                </c:pt>
                <c:pt idx="440">
                  <c:v>7.24617415942925E-14</c:v>
                </c:pt>
                <c:pt idx="441">
                  <c:v>7.4653904901414904E-14</c:v>
                </c:pt>
                <c:pt idx="442">
                  <c:v>7.6912388244316303E-14</c:v>
                </c:pt>
                <c:pt idx="443">
                  <c:v>7.9239197512397506E-14</c:v>
                </c:pt>
                <c:pt idx="444">
                  <c:v>8.1636398922557706E-14</c:v>
                </c:pt>
                <c:pt idx="445">
                  <c:v>8.4106121532837101E-14</c:v>
                </c:pt>
                <c:pt idx="446">
                  <c:v>8.6650559756063801E-14</c:v>
                </c:pt>
                <c:pt idx="447">
                  <c:v>8.9271975873498195E-14</c:v>
                </c:pt>
                <c:pt idx="448">
                  <c:v>9.1972695007543201E-14</c:v>
                </c:pt>
                <c:pt idx="449">
                  <c:v>9.4755117689969902E-14</c:v>
                </c:pt>
                <c:pt idx="450">
                  <c:v>9.7621717348272994E-14</c:v>
                </c:pt>
                <c:pt idx="451">
                  <c:v>1.00575040305671E-13</c:v>
                </c:pt>
                <c:pt idx="452">
                  <c:v>1.03617708294751E-13</c:v>
                </c:pt>
                <c:pt idx="453">
                  <c:v>1.06752425998405E-13</c:v>
                </c:pt>
                <c:pt idx="454">
                  <c:v>1.0998197602253901E-13</c:v>
                </c:pt>
                <c:pt idx="455">
                  <c:v>1.1330923146429999E-13</c:v>
                </c:pt>
                <c:pt idx="456">
                  <c:v>1.1673714334384701E-13</c:v>
                </c:pt>
                <c:pt idx="457">
                  <c:v>1.2026875819987199E-13</c:v>
                </c:pt>
                <c:pt idx="458">
                  <c:v>1.2390721557595399E-13</c:v>
                </c:pt>
                <c:pt idx="459">
                  <c:v>1.2765574550691201E-13</c:v>
                </c:pt>
                <c:pt idx="460">
                  <c:v>1.31517678573382E-13</c:v>
                </c:pt>
                <c:pt idx="461">
                  <c:v>1.3549644590183001E-13</c:v>
                </c:pt>
                <c:pt idx="462">
                  <c:v>1.3959558167818E-13</c:v>
                </c:pt>
                <c:pt idx="463">
                  <c:v>1.43818725661473E-13</c:v>
                </c:pt>
                <c:pt idx="464">
                  <c:v>1.48169633238442E-13</c:v>
                </c:pt>
                <c:pt idx="465">
                  <c:v>1.5265216788257501E-13</c:v>
                </c:pt>
                <c:pt idx="466">
                  <c:v>1.5727031120869899E-13</c:v>
                </c:pt>
                <c:pt idx="467">
                  <c:v>1.62028165486624E-13</c:v>
                </c:pt>
                <c:pt idx="468">
                  <c:v>1.6692995615478699E-13</c:v>
                </c:pt>
                <c:pt idx="469">
                  <c:v>1.71980041874834E-13</c:v>
                </c:pt>
                <c:pt idx="470">
                  <c:v>1.77182904477039E-13</c:v>
                </c:pt>
                <c:pt idx="471">
                  <c:v>1.8254316906946199E-13</c:v>
                </c:pt>
                <c:pt idx="472">
                  <c:v>1.8806559649701999E-13</c:v>
                </c:pt>
                <c:pt idx="473">
                  <c:v>1.93755090882412E-13</c:v>
                </c:pt>
                <c:pt idx="474">
                  <c:v>1.9961670968071599E-13</c:v>
                </c:pt>
                <c:pt idx="475">
                  <c:v>2.05655658652079E-13</c:v>
                </c:pt>
                <c:pt idx="476">
                  <c:v>2.1187729940265901E-13</c:v>
                </c:pt>
                <c:pt idx="477">
                  <c:v>2.1828716446651E-13</c:v>
                </c:pt>
                <c:pt idx="478">
                  <c:v>2.2489094473733301E-13</c:v>
                </c:pt>
                <c:pt idx="479">
                  <c:v>2.3169450706400098E-13</c:v>
                </c:pt>
                <c:pt idx="480">
                  <c:v>2.3870389425056802E-13</c:v>
                </c:pt>
                <c:pt idx="481">
                  <c:v>2.4592533511083398E-13</c:v>
                </c:pt>
                <c:pt idx="482">
                  <c:v>2.53365239441063E-13</c:v>
                </c:pt>
                <c:pt idx="483">
                  <c:v>2.61030225670076E-13</c:v>
                </c:pt>
                <c:pt idx="484">
                  <c:v>2.6892709572279899E-13</c:v>
                </c:pt>
                <c:pt idx="485">
                  <c:v>2.7706288780681301E-13</c:v>
                </c:pt>
                <c:pt idx="486">
                  <c:v>2.8544479094840599E-13</c:v>
                </c:pt>
                <c:pt idx="487">
                  <c:v>2.9408027067485201E-13</c:v>
                </c:pt>
                <c:pt idx="488">
                  <c:v>3.0297699360503202E-13</c:v>
                </c:pt>
                <c:pt idx="489">
                  <c:v>3.1214287772235698E-13</c:v>
                </c:pt>
                <c:pt idx="490">
                  <c:v>3.2158604210183701E-13</c:v>
                </c:pt>
                <c:pt idx="491">
                  <c:v>3.3131488231946201E-13</c:v>
                </c:pt>
                <c:pt idx="492">
                  <c:v>3.4133807045219501E-13</c:v>
                </c:pt>
                <c:pt idx="493">
                  <c:v>3.5166447966859102E-13</c:v>
                </c:pt>
                <c:pt idx="494">
                  <c:v>3.6230328477463099E-13</c:v>
                </c:pt>
                <c:pt idx="495">
                  <c:v>3.7326393707725398E-13</c:v>
                </c:pt>
                <c:pt idx="496">
                  <c:v>3.8455618952081198E-13</c:v>
                </c:pt>
                <c:pt idx="497">
                  <c:v>3.9619004641415698E-13</c:v>
                </c:pt>
                <c:pt idx="498">
                  <c:v>4.0817588911292099E-13</c:v>
                </c:pt>
                <c:pt idx="499">
                  <c:v>4.2052430006429902E-13</c:v>
                </c:pt>
                <c:pt idx="500">
                  <c:v>4.3324631417163401E-13</c:v>
                </c:pt>
                <c:pt idx="501">
                  <c:v>4.4635319256628499E-13</c:v>
                </c:pt>
                <c:pt idx="502">
                  <c:v>4.5985657342637104E-13</c:v>
                </c:pt>
                <c:pt idx="503">
                  <c:v>4.7376849711322403E-13</c:v>
                </c:pt>
                <c:pt idx="504">
                  <c:v>4.8810128048908496E-13</c:v>
                </c:pt>
                <c:pt idx="505">
                  <c:v>5.0286766773585297E-13</c:v>
                </c:pt>
                <c:pt idx="506">
                  <c:v>5.1808078008216698E-13</c:v>
                </c:pt>
                <c:pt idx="507">
                  <c:v>5.3375414093984995E-13</c:v>
                </c:pt>
                <c:pt idx="508">
                  <c:v>5.4990165076743595E-13</c:v>
                </c:pt>
                <c:pt idx="509">
                  <c:v>5.6653766247955201E-13</c:v>
                </c:pt>
                <c:pt idx="510">
                  <c:v>5.8367695631044502E-13</c:v>
                </c:pt>
                <c:pt idx="511">
                  <c:v>6.0133479008688202E-13</c:v>
                </c:pt>
                <c:pt idx="512">
                  <c:v>6.1952679868232002E-13</c:v>
                </c:pt>
                <c:pt idx="513">
                  <c:v>6.3826916997209997E-13</c:v>
                </c:pt>
                <c:pt idx="514">
                  <c:v>6.5757854428760396E-13</c:v>
                </c:pt>
                <c:pt idx="515">
                  <c:v>6.7747206468915704E-13</c:v>
                </c:pt>
                <c:pt idx="516">
                  <c:v>6.9796745237538801E-13</c:v>
                </c:pt>
                <c:pt idx="517">
                  <c:v>7.1908285586448803E-13</c:v>
                </c:pt>
                <c:pt idx="518">
                  <c:v>7.4083705208584195E-13</c:v>
                </c:pt>
                <c:pt idx="519">
                  <c:v>7.6324939610710998E-13</c:v>
                </c:pt>
                <c:pt idx="520">
                  <c:v>7.8633977086129403E-13</c:v>
                </c:pt>
                <c:pt idx="521">
                  <c:v>8.1012866255610605E-13</c:v>
                </c:pt>
                <c:pt idx="522">
                  <c:v>8.3463726121976897E-13</c:v>
                </c:pt>
                <c:pt idx="523">
                  <c:v>8.5988730988227704E-13</c:v>
                </c:pt>
                <c:pt idx="524">
                  <c:v>8.8590123025764902E-13</c:v>
                </c:pt>
                <c:pt idx="525">
                  <c:v>9.1270214788038095E-13</c:v>
                </c:pt>
                <c:pt idx="526">
                  <c:v>9.4031386696896793E-13</c:v>
                </c:pt>
                <c:pt idx="527">
                  <c:v>9.6876092069880009E-13</c:v>
                </c:pt>
                <c:pt idx="528">
                  <c:v>9.9806857120213895E-13</c:v>
                </c:pt>
                <c:pt idx="529">
                  <c:v>1.02826285984104E-12</c:v>
                </c:pt>
                <c:pt idx="530">
                  <c:v>1.0593706072072799E-12</c:v>
                </c:pt>
                <c:pt idx="531">
                  <c:v>1.09141943825885E-12</c:v>
                </c:pt>
                <c:pt idx="532">
                  <c:v>1.12443783259281E-12</c:v>
                </c:pt>
                <c:pt idx="533">
                  <c:v>1.15845514958174E-12</c:v>
                </c:pt>
                <c:pt idx="534">
                  <c:v>1.1935015529643201E-12</c:v>
                </c:pt>
                <c:pt idx="535">
                  <c:v>1.22960821193702E-12</c:v>
                </c:pt>
                <c:pt idx="536">
                  <c:v>1.2668072006081699E-12</c:v>
                </c:pt>
                <c:pt idx="537">
                  <c:v>1.30513154827087E-12</c:v>
                </c:pt>
                <c:pt idx="538">
                  <c:v>1.34461533994884E-12</c:v>
                </c:pt>
                <c:pt idx="539">
                  <c:v>1.38529359071406E-12</c:v>
                </c:pt>
                <c:pt idx="540">
                  <c:v>1.4272024970512601E-12</c:v>
                </c:pt>
                <c:pt idx="541">
                  <c:v>1.4703792357663399E-12</c:v>
                </c:pt>
                <c:pt idx="542">
                  <c:v>1.5148622153508E-12</c:v>
                </c:pt>
                <c:pt idx="543">
                  <c:v>1.5606909000266E-12</c:v>
                </c:pt>
                <c:pt idx="544">
                  <c:v>1.60790603597416E-12</c:v>
                </c:pt>
                <c:pt idx="545">
                  <c:v>1.6565495507864999E-12</c:v>
                </c:pt>
                <c:pt idx="546">
                  <c:v>1.7066646791514999E-12</c:v>
                </c:pt>
                <c:pt idx="547">
                  <c:v>1.75829591257899E-12</c:v>
                </c:pt>
                <c:pt idx="548">
                  <c:v>1.81148915021933E-12</c:v>
                </c:pt>
                <c:pt idx="549">
                  <c:v>1.8662916234540999E-12</c:v>
                </c:pt>
                <c:pt idx="550">
                  <c:v>1.92275199644182E-12</c:v>
                </c:pt>
                <c:pt idx="551">
                  <c:v>1.9809204666636999E-12</c:v>
                </c:pt>
                <c:pt idx="552">
                  <c:v>2.04084868951429E-12</c:v>
                </c:pt>
                <c:pt idx="553">
                  <c:v>2.1025899039837101E-12</c:v>
                </c:pt>
                <c:pt idx="554">
                  <c:v>2.1661989577938698E-12</c:v>
                </c:pt>
                <c:pt idx="555">
                  <c:v>2.23173235767155E-12</c:v>
                </c:pt>
                <c:pt idx="556">
                  <c:v>2.29924831962115E-12</c:v>
                </c:pt>
                <c:pt idx="557">
                  <c:v>2.36880681919745E-12</c:v>
                </c:pt>
                <c:pt idx="558">
                  <c:v>2.4404696669150901E-12</c:v>
                </c:pt>
                <c:pt idx="559">
                  <c:v>2.5143004328389299E-12</c:v>
                </c:pt>
                <c:pt idx="560">
                  <c:v>2.5903648487674002E-12</c:v>
                </c:pt>
                <c:pt idx="561">
                  <c:v>2.6687305065948901E-12</c:v>
                </c:pt>
                <c:pt idx="562">
                  <c:v>2.7494667829023502E-12</c:v>
                </c:pt>
                <c:pt idx="563">
                  <c:v>2.83264556791433E-12</c:v>
                </c:pt>
                <c:pt idx="564">
                  <c:v>2.9183407627698001E-12</c:v>
                </c:pt>
                <c:pt idx="565">
                  <c:v>3.0066285308866999E-12</c:v>
                </c:pt>
                <c:pt idx="566">
                  <c:v>3.0975872979617098E-12</c:v>
                </c:pt>
                <c:pt idx="567">
                  <c:v>3.1912977519701999E-12</c:v>
                </c:pt>
                <c:pt idx="568">
                  <c:v>3.2878430945307101E-12</c:v>
                </c:pt>
                <c:pt idx="569">
                  <c:v>3.3873092922692601E-12</c:v>
                </c:pt>
                <c:pt idx="570">
                  <c:v>3.4897845740902802E-12</c:v>
                </c:pt>
                <c:pt idx="571">
                  <c:v>3.5953599339054702E-12</c:v>
                </c:pt>
                <c:pt idx="572">
                  <c:v>3.7041293819982298E-12</c:v>
                </c:pt>
                <c:pt idx="573">
                  <c:v>3.81618944229448E-12</c:v>
                </c:pt>
                <c:pt idx="574">
                  <c:v>3.9316394037270699E-12</c:v>
                </c:pt>
                <c:pt idx="575">
                  <c:v>4.0505823256936297E-12</c:v>
                </c:pt>
                <c:pt idx="576">
                  <c:v>4.1731232785048799E-12</c:v>
                </c:pt>
                <c:pt idx="577">
                  <c:v>4.2993716056651199E-12</c:v>
                </c:pt>
                <c:pt idx="578">
                  <c:v>4.4294394156848701E-12</c:v>
                </c:pt>
                <c:pt idx="579">
                  <c:v>4.5634418334453804E-12</c:v>
                </c:pt>
                <c:pt idx="580">
                  <c:v>4.7014985083853597E-12</c:v>
                </c:pt>
                <c:pt idx="581">
                  <c:v>4.8437313522202901E-12</c:v>
                </c:pt>
                <c:pt idx="582">
                  <c:v>4.9902675553163097E-12</c:v>
                </c:pt>
                <c:pt idx="583">
                  <c:v>5.1412365703159598E-12</c:v>
                </c:pt>
                <c:pt idx="584">
                  <c:v>5.2967728771474597E-12</c:v>
                </c:pt>
                <c:pt idx="585">
                  <c:v>5.4570147262020004E-12</c:v>
                </c:pt>
                <c:pt idx="586">
                  <c:v>5.6221041383335299E-12</c:v>
                </c:pt>
                <c:pt idx="587">
                  <c:v>5.7921881616810099E-12</c:v>
                </c:pt>
                <c:pt idx="588">
                  <c:v>5.9674176148455997E-12</c:v>
                </c:pt>
                <c:pt idx="589">
                  <c:v>6.14794809234848E-12</c:v>
                </c:pt>
                <c:pt idx="590">
                  <c:v>6.3339402159950199E-12</c:v>
                </c:pt>
                <c:pt idx="591">
                  <c:v>6.5255591321454699E-12</c:v>
                </c:pt>
                <c:pt idx="592">
                  <c:v>6.7229750144437097E-12</c:v>
                </c:pt>
                <c:pt idx="593">
                  <c:v>6.92636306381682E-12</c:v>
                </c:pt>
                <c:pt idx="594">
                  <c:v>7.13590451393291E-12</c:v>
                </c:pt>
                <c:pt idx="595">
                  <c:v>7.3517848716490796E-12</c:v>
                </c:pt>
                <c:pt idx="596">
                  <c:v>7.5741964306561295E-12</c:v>
                </c:pt>
                <c:pt idx="597">
                  <c:v>7.8033362605622806E-12</c:v>
                </c:pt>
                <c:pt idx="598">
                  <c:v>8.0394084691729996E-12</c:v>
                </c:pt>
                <c:pt idx="599">
                  <c:v>8.2826224429394007E-12</c:v>
                </c:pt>
                <c:pt idx="600">
                  <c:v>8.5331941037799495E-12</c:v>
                </c:pt>
                <c:pt idx="601">
                  <c:v>8.7913464118092598E-12</c:v>
                </c:pt>
                <c:pt idx="602">
                  <c:v>9.0573083598795296E-12</c:v>
                </c:pt>
                <c:pt idx="603">
                  <c:v>9.3313164817668995E-12</c:v>
                </c:pt>
                <c:pt idx="604">
                  <c:v>9.6136140980776002E-12</c:v>
                </c:pt>
                <c:pt idx="605">
                  <c:v>9.90445207034075E-12</c:v>
                </c:pt>
                <c:pt idx="606">
                  <c:v>1.02040885496434E-11</c:v>
                </c:pt>
                <c:pt idx="607">
                  <c:v>1.05127899820876E-11</c:v>
                </c:pt>
                <c:pt idx="608">
                  <c:v>1.08308303546967E-11</c:v>
                </c:pt>
                <c:pt idx="609">
                  <c:v>1.1158492452236901E-11</c:v>
                </c:pt>
                <c:pt idx="610">
                  <c:v>1.1496067103123E-11</c:v>
                </c:pt>
                <c:pt idx="611">
                  <c:v>1.18438541848755E-11</c:v>
                </c:pt>
                <c:pt idx="612">
                  <c:v>1.2202162875485E-11</c:v>
                </c:pt>
                <c:pt idx="613">
                  <c:v>1.2571311402046E-11</c:v>
                </c:pt>
                <c:pt idx="614">
                  <c:v>1.29516275434858E-11</c:v>
                </c:pt>
                <c:pt idx="615">
                  <c:v>1.3343449384656401E-11</c:v>
                </c:pt>
                <c:pt idx="616">
                  <c:v>1.3747125064969399E-11</c:v>
                </c:pt>
                <c:pt idx="617">
                  <c:v>1.41630127783956E-11</c:v>
                </c:pt>
                <c:pt idx="618">
                  <c:v>1.45914822816495E-11</c:v>
                </c:pt>
                <c:pt idx="619">
                  <c:v>1.5032914140096301E-11</c:v>
                </c:pt>
                <c:pt idx="620">
                  <c:v>1.5487700481843202E-11</c:v>
                </c:pt>
                <c:pt idx="621">
                  <c:v>1.5956245500467599E-11</c:v>
                </c:pt>
                <c:pt idx="622">
                  <c:v>1.6438965203651499E-11</c:v>
                </c:pt>
                <c:pt idx="623">
                  <c:v>1.6936288418637799E-11</c:v>
                </c:pt>
                <c:pt idx="624">
                  <c:v>1.74486570435938E-11</c:v>
                </c:pt>
                <c:pt idx="625">
                  <c:v>1.7976526047609799E-11</c:v>
                </c:pt>
                <c:pt idx="626">
                  <c:v>1.8520364727519399E-11</c:v>
                </c:pt>
                <c:pt idx="627">
                  <c:v>1.9080655953805499E-11</c:v>
                </c:pt>
                <c:pt idx="628">
                  <c:v>1.9657897427420201E-11</c:v>
                </c:pt>
                <c:pt idx="629">
                  <c:v>2.0252601931148601E-11</c:v>
                </c:pt>
                <c:pt idx="630">
                  <c:v>2.0865298083699299E-11</c:v>
                </c:pt>
                <c:pt idx="631">
                  <c:v>2.1496529836974201E-11</c:v>
                </c:pt>
                <c:pt idx="632">
                  <c:v>2.2146858235618799E-11</c:v>
                </c:pt>
                <c:pt idx="633">
                  <c:v>2.2816860662924801E-11</c:v>
                </c:pt>
                <c:pt idx="634">
                  <c:v>2.35071323490162E-11</c:v>
                </c:pt>
                <c:pt idx="635">
                  <c:v>2.4218286873576301E-11</c:v>
                </c:pt>
                <c:pt idx="636">
                  <c:v>2.4950955663115601E-11</c:v>
                </c:pt>
                <c:pt idx="637">
                  <c:v>2.5705789499156399E-11</c:v>
                </c:pt>
                <c:pt idx="638">
                  <c:v>2.6483458015501999E-11</c:v>
                </c:pt>
                <c:pt idx="639">
                  <c:v>2.7284656736436299E-11</c:v>
                </c:pt>
                <c:pt idx="640">
                  <c:v>2.8110089481216499E-11</c:v>
                </c:pt>
                <c:pt idx="641">
                  <c:v>2.89604977736991E-11</c:v>
                </c:pt>
                <c:pt idx="642">
                  <c:v>2.9836630678616102E-11</c:v>
                </c:pt>
                <c:pt idx="643">
                  <c:v>3.0739269938007001E-11</c:v>
                </c:pt>
                <c:pt idx="644">
                  <c:v>3.1669214889353903E-11</c:v>
                </c:pt>
                <c:pt idx="645">
                  <c:v>3.26272950337964E-11</c:v>
                </c:pt>
                <c:pt idx="646">
                  <c:v>3.3614357467911899E-11</c:v>
                </c:pt>
                <c:pt idx="647">
                  <c:v>3.4631284479214298E-11</c:v>
                </c:pt>
                <c:pt idx="648">
                  <c:v>3.5678973437005697E-11</c:v>
                </c:pt>
                <c:pt idx="649">
                  <c:v>3.6758359415159597E-11</c:v>
                </c:pt>
                <c:pt idx="650">
                  <c:v>3.7870400110260803E-11</c:v>
                </c:pt>
                <c:pt idx="651">
                  <c:v>3.9016080868885802E-11</c:v>
                </c:pt>
                <c:pt idx="652">
                  <c:v>4.0196422228527498E-11</c:v>
                </c:pt>
                <c:pt idx="653">
                  <c:v>4.1412472376663498E-11</c:v>
                </c:pt>
                <c:pt idx="654">
                  <c:v>4.2665312178035797E-11</c:v>
                </c:pt>
                <c:pt idx="655">
                  <c:v>4.3956052661003703E-11</c:v>
                </c:pt>
                <c:pt idx="656">
                  <c:v>4.5285842558467601E-11</c:v>
                </c:pt>
                <c:pt idx="657">
                  <c:v>4.6655863280578003E-11</c:v>
                </c:pt>
                <c:pt idx="658">
                  <c:v>4.806732891473E-11</c:v>
                </c:pt>
                <c:pt idx="659">
                  <c:v>4.95214962801285E-11</c:v>
                </c:pt>
                <c:pt idx="660">
                  <c:v>5.1019654873211497E-11</c:v>
                </c:pt>
                <c:pt idx="661">
                  <c:v>5.25631369222147E-11</c:v>
                </c:pt>
                <c:pt idx="662">
                  <c:v>5.4153314873521799E-11</c:v>
                </c:pt>
                <c:pt idx="663">
                  <c:v>5.5791598878016199E-11</c:v>
                </c:pt>
                <c:pt idx="664">
                  <c:v>5.7479444331999499E-11</c:v>
                </c:pt>
                <c:pt idx="665">
                  <c:v>5.9218351877187004E-11</c:v>
                </c:pt>
                <c:pt idx="666">
                  <c:v>6.1009867400696201E-11</c:v>
                </c:pt>
                <c:pt idx="667">
                  <c:v>6.2855582035041903E-11</c:v>
                </c:pt>
                <c:pt idx="668">
                  <c:v>6.4757132158126499E-11</c:v>
                </c:pt>
                <c:pt idx="669">
                  <c:v>6.6716211961441894E-11</c:v>
                </c:pt>
                <c:pt idx="670">
                  <c:v>6.8734555854565904E-11</c:v>
                </c:pt>
                <c:pt idx="671">
                  <c:v>7.0813963601572302E-11</c:v>
                </c:pt>
                <c:pt idx="672">
                  <c:v>7.2956275184602402E-11</c:v>
                </c:pt>
                <c:pt idx="673">
                  <c:v>7.5163400967556394E-11</c:v>
                </c:pt>
                <c:pt idx="674">
                  <c:v>7.7437296559663704E-11</c:v>
                </c:pt>
                <c:pt idx="675">
                  <c:v>7.9779982924605994E-11</c:v>
                </c:pt>
                <c:pt idx="676">
                  <c:v>8.2193543866865506E-11</c:v>
                </c:pt>
                <c:pt idx="677">
                  <c:v>8.4680121004425194E-11</c:v>
                </c:pt>
                <c:pt idx="678">
                  <c:v>8.7241921309684005E-11</c:v>
                </c:pt>
                <c:pt idx="679">
                  <c:v>8.9881224650366504E-11</c:v>
                </c:pt>
                <c:pt idx="680">
                  <c:v>9.2600376248583302E-11</c:v>
                </c:pt>
                <c:pt idx="681">
                  <c:v>9.54017866808178E-11</c:v>
                </c:pt>
                <c:pt idx="682">
                  <c:v>9.8287946959757406E-11</c:v>
                </c:pt>
                <c:pt idx="683">
                  <c:v>1.0126142350699499E-10</c:v>
                </c:pt>
                <c:pt idx="684">
                  <c:v>1.04324855639371E-10</c:v>
                </c:pt>
                <c:pt idx="685">
                  <c:v>1.0748096310988E-10</c:v>
                </c:pt>
                <c:pt idx="686">
                  <c:v>1.1073255113493001E-10</c:v>
                </c:pt>
                <c:pt idx="687">
                  <c:v>1.1408251039432799E-10</c:v>
                </c:pt>
                <c:pt idx="688">
                  <c:v>1.1753381451761801E-10</c:v>
                </c:pt>
                <c:pt idx="689">
                  <c:v>1.21089527624978E-10</c:v>
                </c:pt>
                <c:pt idx="690">
                  <c:v>1.24752814381766E-10</c:v>
                </c:pt>
                <c:pt idx="691">
                  <c:v>1.2852692240301001E-10</c:v>
                </c:pt>
                <c:pt idx="692">
                  <c:v>1.3241520738978901E-10</c:v>
                </c:pt>
                <c:pt idx="693">
                  <c:v>1.3642112558828599E-10</c:v>
                </c:pt>
                <c:pt idx="694">
                  <c:v>1.4054823127612601E-10</c:v>
                </c:pt>
                <c:pt idx="695">
                  <c:v>1.4480019435782301E-10</c:v>
                </c:pt>
                <c:pt idx="696">
                  <c:v>1.4918079031019699E-10</c:v>
                </c:pt>
                <c:pt idx="697">
                  <c:v>1.5369391023689699E-10</c:v>
                </c:pt>
                <c:pt idx="698">
                  <c:v>1.5834356589566101E-10</c:v>
                </c:pt>
                <c:pt idx="699">
                  <c:v>1.6313388467099299E-10</c:v>
                </c:pt>
                <c:pt idx="700">
                  <c:v>1.6806912465597E-10</c:v>
                </c:pt>
                <c:pt idx="701">
                  <c:v>1.7315366711129001E-10</c:v>
                </c:pt>
                <c:pt idx="702">
                  <c:v>1.7839203154707201E-10</c:v>
                </c:pt>
                <c:pt idx="703">
                  <c:v>1.8378887069553699E-10</c:v>
                </c:pt>
                <c:pt idx="704">
                  <c:v>1.8934897805188301E-10</c:v>
                </c:pt>
                <c:pt idx="705">
                  <c:v>1.95077295415164E-10</c:v>
                </c:pt>
                <c:pt idx="706">
                  <c:v>2.00978907860965E-10</c:v>
                </c:pt>
                <c:pt idx="707">
                  <c:v>2.0705906133683299E-10</c:v>
                </c:pt>
                <c:pt idx="708">
                  <c:v>2.1332315512130401E-10</c:v>
                </c:pt>
                <c:pt idx="709">
                  <c:v>2.1977675439206E-10</c:v>
                </c:pt>
                <c:pt idx="710">
                  <c:v>2.2642559022585201E-10</c:v>
                </c:pt>
                <c:pt idx="711">
                  <c:v>2.3327557468031297E-10</c:v>
                </c:pt>
                <c:pt idx="712">
                  <c:v>2.4033278571202801E-10</c:v>
                </c:pt>
                <c:pt idx="713">
                  <c:v>2.4760349985380599E-10</c:v>
                </c:pt>
                <c:pt idx="714">
                  <c:v>2.5509417210549701E-10</c:v>
                </c:pt>
                <c:pt idx="715">
                  <c:v>2.6281144347483598E-10</c:v>
                </c:pt>
                <c:pt idx="716">
                  <c:v>2.7076220633197198E-10</c:v>
                </c:pt>
                <c:pt idx="717">
                  <c:v>2.7895349883660302E-10</c:v>
                </c:pt>
                <c:pt idx="718">
                  <c:v>2.8739258537430198E-10</c:v>
                </c:pt>
                <c:pt idx="719">
                  <c:v>2.9608698169283101E-10</c:v>
                </c:pt>
                <c:pt idx="720">
                  <c:v>3.05044404629293E-10</c:v>
                </c:pt>
                <c:pt idx="721">
                  <c:v>3.1427282238280102E-10</c:v>
                </c:pt>
                <c:pt idx="722">
                  <c:v>3.2378040424164302E-10</c:v>
                </c:pt>
                <c:pt idx="723">
                  <c:v>3.3357564626505098E-10</c:v>
                </c:pt>
                <c:pt idx="724">
                  <c:v>3.4366719532849398E-10</c:v>
                </c:pt>
                <c:pt idx="725">
                  <c:v>3.54064050214558E-10</c:v>
                </c:pt>
                <c:pt idx="726">
                  <c:v>3.6477543593097098E-10</c:v>
                </c:pt>
                <c:pt idx="727">
                  <c:v>3.7581087911961302E-10</c:v>
                </c:pt>
                <c:pt idx="728">
                  <c:v>3.8718015778365102E-10</c:v>
                </c:pt>
                <c:pt idx="729">
                  <c:v>3.9889340183289302E-10</c:v>
                </c:pt>
                <c:pt idx="730">
                  <c:v>4.10960992538188E-10</c:v>
                </c:pt>
                <c:pt idx="731">
                  <c:v>4.2339366307676202E-10</c:v>
                </c:pt>
                <c:pt idx="732">
                  <c:v>4.3620244825934399E-10</c:v>
                </c:pt>
                <c:pt idx="733">
                  <c:v>4.4939873480274102E-10</c:v>
                </c:pt>
                <c:pt idx="734">
                  <c:v>4.6299426132968402E-10</c:v>
                </c:pt>
                <c:pt idx="735">
                  <c:v>4.7700106809596797E-10</c:v>
                </c:pt>
                <c:pt idx="736">
                  <c:v>4.9143162267204795E-10</c:v>
                </c:pt>
                <c:pt idx="737">
                  <c:v>5.0629874453381496E-10</c:v>
                </c:pt>
                <c:pt idx="738">
                  <c:v>5.2161565533510605E-10</c:v>
                </c:pt>
                <c:pt idx="739">
                  <c:v>5.3739590349847702E-10</c:v>
                </c:pt>
                <c:pt idx="740">
                  <c:v>5.5365359044214801E-10</c:v>
                </c:pt>
                <c:pt idx="741">
                  <c:v>5.7040306894360903E-10</c:v>
                </c:pt>
                <c:pt idx="742">
                  <c:v>5.8765929504827103E-10</c:v>
                </c:pt>
                <c:pt idx="743">
                  <c:v>6.0543755156942102E-10</c:v>
                </c:pt>
                <c:pt idx="744">
                  <c:v>6.2375367431510601E-10</c:v>
                </c:pt>
                <c:pt idx="745">
                  <c:v>6.4262387613346605E-10</c:v>
                </c:pt>
                <c:pt idx="746">
                  <c:v>6.6206497313957404E-10</c:v>
                </c:pt>
                <c:pt idx="747">
                  <c:v>6.8209418362440702E-10</c:v>
                </c:pt>
                <c:pt idx="748">
                  <c:v>7.0272935428165095E-10</c:v>
                </c:pt>
                <c:pt idx="749">
                  <c:v>7.2398880938934402E-10</c:v>
                </c:pt>
                <c:pt idx="750">
                  <c:v>7.4589140108227197E-10</c:v>
                </c:pt>
                <c:pt idx="751">
                  <c:v>7.6845658476063899E-10</c:v>
                </c:pt>
                <c:pt idx="752">
                  <c:v>7.9170444422604196E-10</c:v>
                </c:pt>
                <c:pt idx="753">
                  <c:v>8.1565561627214305E-10</c:v>
                </c:pt>
                <c:pt idx="754">
                  <c:v>8.4033139122962003E-10</c:v>
                </c:pt>
                <c:pt idx="755">
                  <c:v>8.6575363755679604E-10</c:v>
                </c:pt>
                <c:pt idx="756">
                  <c:v>8.9194500292982499E-10</c:v>
                </c:pt>
                <c:pt idx="757">
                  <c:v>9.1892871315169895E-10</c:v>
                </c:pt>
                <c:pt idx="758">
                  <c:v>9.4672874810606609E-10</c:v>
                </c:pt>
                <c:pt idx="759">
                  <c:v>9.7536979148411402E-10</c:v>
                </c:pt>
                <c:pt idx="760">
                  <c:v>1.0048773313293599E-9</c:v>
                </c:pt>
                <c:pt idx="761">
                  <c:v>1.0352775343555701E-9</c:v>
                </c:pt>
                <c:pt idx="762">
                  <c:v>1.06659744703677E-9</c:v>
                </c:pt>
                <c:pt idx="763">
                  <c:v>1.0988648447887999E-9</c:v>
                </c:pt>
                <c:pt idx="764">
                  <c:v>1.1321084330592301E-9</c:v>
                </c:pt>
                <c:pt idx="765">
                  <c:v>1.1663576965089101E-9</c:v>
                </c:pt>
                <c:pt idx="766">
                  <c:v>1.2016431252380799E-9</c:v>
                </c:pt>
                <c:pt idx="767">
                  <c:v>1.23799601369533E-9</c:v>
                </c:pt>
                <c:pt idx="768">
                  <c:v>1.2754486617672999E-9</c:v>
                </c:pt>
                <c:pt idx="769">
                  <c:v>1.3140343747779401E-9</c:v>
                </c:pt>
                <c:pt idx="770">
                  <c:v>1.3537873880789399E-9</c:v>
                </c:pt>
                <c:pt idx="771">
                  <c:v>1.3947430430029499E-9</c:v>
                </c:pt>
                <c:pt idx="772">
                  <c:v>1.43693771145389E-9</c:v>
                </c:pt>
                <c:pt idx="773">
                  <c:v>1.4804088964513299E-9</c:v>
                </c:pt>
                <c:pt idx="774">
                  <c:v>1.5251951818569399E-9</c:v>
                </c:pt>
                <c:pt idx="775">
                  <c:v>1.57133635805502E-9</c:v>
                </c:pt>
                <c:pt idx="776">
                  <c:v>1.61887344708782E-9</c:v>
                </c:pt>
                <c:pt idx="777">
                  <c:v>1.6678486523819699E-9</c:v>
                </c:pt>
                <c:pt idx="778">
                  <c:v>1.71830545929248E-9</c:v>
                </c:pt>
                <c:pt idx="779">
                  <c:v>1.7702887356468101E-9</c:v>
                </c:pt>
                <c:pt idx="780">
                  <c:v>1.8238446563348E-9</c:v>
                </c:pt>
                <c:pt idx="781">
                  <c:v>1.87902075358009E-9</c:v>
                </c:pt>
                <c:pt idx="782">
                  <c:v>1.9358660928926899E-9</c:v>
                </c:pt>
                <c:pt idx="783">
                  <c:v>1.9944311473862599E-9</c:v>
                </c:pt>
                <c:pt idx="784">
                  <c:v>2.0547679485944701E-9</c:v>
                </c:pt>
                <c:pt idx="785">
                  <c:v>2.1169300864693998E-9</c:v>
                </c:pt>
                <c:pt idx="786">
                  <c:v>2.1809727847888601E-9</c:v>
                </c:pt>
                <c:pt idx="787">
                  <c:v>2.2469529514273102E-9</c:v>
                </c:pt>
                <c:pt idx="788">
                  <c:v>2.3149292034905001E-9</c:v>
                </c:pt>
                <c:pt idx="789">
                  <c:v>2.3849618924499402E-9</c:v>
                </c:pt>
                <c:pt idx="790">
                  <c:v>2.4571132549586299E-9</c:v>
                </c:pt>
                <c:pt idx="791">
                  <c:v>2.5314472620317502E-9</c:v>
                </c:pt>
                <c:pt idx="792">
                  <c:v>2.6080302977228101E-9</c:v>
                </c:pt>
                <c:pt idx="793">
                  <c:v>2.6869301285365102E-9</c:v>
                </c:pt>
                <c:pt idx="794">
                  <c:v>2.7682166323770998E-9</c:v>
                </c:pt>
                <c:pt idx="795">
                  <c:v>2.85196245208772E-9</c:v>
                </c:pt>
                <c:pt idx="796">
                  <c:v>2.93824198999938E-9</c:v>
                </c:pt>
                <c:pt idx="797">
                  <c:v>3.02713140792887E-9</c:v>
                </c:pt>
                <c:pt idx="798">
                  <c:v>3.1187101353484901E-9</c:v>
                </c:pt>
                <c:pt idx="799">
                  <c:v>3.2130591098491699E-9</c:v>
                </c:pt>
                <c:pt idx="800">
                  <c:v>3.3102625366717601E-9</c:v>
                </c:pt>
                <c:pt idx="801">
                  <c:v>3.41040663189413E-9</c:v>
                </c:pt>
                <c:pt idx="802">
                  <c:v>3.5135803765142098E-9</c:v>
                </c:pt>
                <c:pt idx="803">
                  <c:v>3.6198752650848299E-9</c:v>
                </c:pt>
                <c:pt idx="804">
                  <c:v>3.7293860597959903E-9</c:v>
                </c:pt>
                <c:pt idx="805">
                  <c:v>3.8422097850241701E-9</c:v>
                </c:pt>
                <c:pt idx="806">
                  <c:v>3.9584464814141498E-9</c:v>
                </c:pt>
                <c:pt idx="807">
                  <c:v>4.0781999599603996E-9</c:v>
                </c:pt>
                <c:pt idx="808">
                  <c:v>4.2015760424712203E-9</c:v>
                </c:pt>
                <c:pt idx="809">
                  <c:v>4.3286845724580998E-9</c:v>
                </c:pt>
                <c:pt idx="810">
                  <c:v>4.4596386610462697E-9</c:v>
                </c:pt>
                <c:pt idx="811">
                  <c:v>4.5945541842473901E-9</c:v>
                </c:pt>
                <c:pt idx="812">
                  <c:v>4.73355129112402E-9</c:v>
                </c:pt>
                <c:pt idx="813">
                  <c:v>4.8767536497000102E-9</c:v>
                </c:pt>
                <c:pt idx="814">
                  <c:v>5.0242879442327603E-9</c:v>
                </c:pt>
                <c:pt idx="815">
                  <c:v>5.1762856347378001E-9</c:v>
                </c:pt>
                <c:pt idx="816">
                  <c:v>5.3328817001760497E-9</c:v>
                </c:pt>
                <c:pt idx="817">
                  <c:v>5.49421514117092E-9</c:v>
                </c:pt>
                <c:pt idx="818">
                  <c:v>5.6604294827246699E-9</c:v>
                </c:pt>
                <c:pt idx="819">
                  <c:v>5.8316720201284197E-9</c:v>
                </c:pt>
                <c:pt idx="820">
                  <c:v>6.0080950757614297E-9</c:v>
                </c:pt>
                <c:pt idx="821">
                  <c:v>6.1898554963617997E-9</c:v>
                </c:pt>
                <c:pt idx="822">
                  <c:v>6.3771146530190702E-9</c:v>
                </c:pt>
                <c:pt idx="823">
                  <c:v>6.57003869252811E-9</c:v>
                </c:pt>
                <c:pt idx="824">
                  <c:v>6.7687992914637697E-9</c:v>
                </c:pt>
                <c:pt idx="825">
                  <c:v>6.9735729020899103E-9</c:v>
                </c:pt>
                <c:pt idx="826">
                  <c:v>7.18454125507254E-9</c:v>
                </c:pt>
                <c:pt idx="827">
                  <c:v>7.4018921135532404E-9</c:v>
                </c:pt>
                <c:pt idx="828">
                  <c:v>7.62581826769662E-9</c:v>
                </c:pt>
                <c:pt idx="829">
                  <c:v>7.8565187914839797E-9</c:v>
                </c:pt>
                <c:pt idx="830">
                  <c:v>8.0941985399818394E-9</c:v>
                </c:pt>
                <c:pt idx="831">
                  <c:v>8.3390689034127403E-9</c:v>
                </c:pt>
                <c:pt idx="832">
                  <c:v>8.5913470530625796E-9</c:v>
                </c:pt>
                <c:pt idx="833">
                  <c:v>8.8512571980712996E-9</c:v>
                </c:pt>
                <c:pt idx="834">
                  <c:v>9.1190303340599097E-9</c:v>
                </c:pt>
                <c:pt idx="835">
                  <c:v>9.3949039917577804E-9</c:v>
                </c:pt>
                <c:pt idx="836">
                  <c:v>9.6791237451505204E-9</c:v>
                </c:pt>
                <c:pt idx="837">
                  <c:v>9.9719419546647002E-9</c:v>
                </c:pt>
                <c:pt idx="838">
                  <c:v>1.0273618521234299E-8</c:v>
                </c:pt>
                <c:pt idx="839">
                  <c:v>1.0584421640365399E-8</c:v>
                </c:pt>
                <c:pt idx="840">
                  <c:v>1.0904627048040399E-8</c:v>
                </c:pt>
                <c:pt idx="841">
                  <c:v>1.1234519780220701E-8</c:v>
                </c:pt>
                <c:pt idx="842">
                  <c:v>1.15743924133101E-8</c:v>
                </c:pt>
                <c:pt idx="843">
                  <c:v>1.1924546823655601E-8</c:v>
                </c:pt>
                <c:pt idx="844">
                  <c:v>1.22852944388883E-8</c:v>
                </c:pt>
                <c:pt idx="845">
                  <c:v>1.26569557351832E-8</c:v>
                </c:pt>
                <c:pt idx="846">
                  <c:v>1.3039860488598999E-8</c:v>
                </c:pt>
                <c:pt idx="847">
                  <c:v>1.3434349031854199E-8</c:v>
                </c:pt>
                <c:pt idx="848">
                  <c:v>1.3840771751584999E-8</c:v>
                </c:pt>
                <c:pt idx="849">
                  <c:v>1.42594898423999E-8</c:v>
                </c:pt>
                <c:pt idx="850">
                  <c:v>1.4690875306854899E-8</c:v>
                </c:pt>
                <c:pt idx="851">
                  <c:v>1.51353109554281E-8</c:v>
                </c:pt>
                <c:pt idx="852">
                  <c:v>1.5593191914647399E-8</c:v>
                </c:pt>
                <c:pt idx="853">
                  <c:v>1.6064924872984899E-8</c:v>
                </c:pt>
                <c:pt idx="854">
                  <c:v>1.65509290862636E-8</c:v>
                </c:pt>
                <c:pt idx="855">
                  <c:v>1.70516358749088E-8</c:v>
                </c:pt>
                <c:pt idx="856">
                  <c:v>1.7567490383427902E-8</c:v>
                </c:pt>
                <c:pt idx="857">
                  <c:v>1.8098950574941499E-8</c:v>
                </c:pt>
                <c:pt idx="858">
                  <c:v>1.8646488739300902E-8</c:v>
                </c:pt>
                <c:pt idx="859">
                  <c:v>1.9210591241691701E-8</c:v>
                </c:pt>
                <c:pt idx="860">
                  <c:v>1.97917590253138E-8</c:v>
                </c:pt>
                <c:pt idx="861">
                  <c:v>2.0390508616774402E-8</c:v>
                </c:pt>
                <c:pt idx="862">
                  <c:v>2.1007371874687501E-8</c:v>
                </c:pt>
                <c:pt idx="863">
                  <c:v>2.1642896743704901E-8</c:v>
                </c:pt>
                <c:pt idx="864">
                  <c:v>2.2297647505829599E-8</c:v>
                </c:pt>
                <c:pt idx="865">
                  <c:v>2.2972206037157699E-8</c:v>
                </c:pt>
                <c:pt idx="866">
                  <c:v>2.3667171807828601E-8</c:v>
                </c:pt>
                <c:pt idx="867">
                  <c:v>2.43831616306144E-8</c:v>
                </c:pt>
                <c:pt idx="868">
                  <c:v>2.5120811923086E-8</c:v>
                </c:pt>
                <c:pt idx="869">
                  <c:v>2.5880778958914099E-8</c:v>
                </c:pt>
                <c:pt idx="870">
                  <c:v>2.6663734846087798E-8</c:v>
                </c:pt>
                <c:pt idx="871">
                  <c:v>2.74703783352264E-8</c:v>
                </c:pt>
                <c:pt idx="872">
                  <c:v>2.8301423257071001E-8</c:v>
                </c:pt>
                <c:pt idx="873">
                  <c:v>2.9157608576713201E-8</c:v>
                </c:pt>
                <c:pt idx="874">
                  <c:v>3.0039698393517498E-8</c:v>
                </c:pt>
                <c:pt idx="875">
                  <c:v>3.09484718867661E-8</c:v>
                </c:pt>
                <c:pt idx="876">
                  <c:v>3.1884738397005302E-8</c:v>
                </c:pt>
                <c:pt idx="877">
                  <c:v>3.2849327371686098E-8</c:v>
                </c:pt>
                <c:pt idx="878">
                  <c:v>3.3843098419350103E-8</c:v>
                </c:pt>
                <c:pt idx="879">
                  <c:v>3.4866933768839E-8</c:v>
                </c:pt>
                <c:pt idx="880">
                  <c:v>3.5921740782772203E-8</c:v>
                </c:pt>
                <c:pt idx="881">
                  <c:v>3.70084594981423E-8</c:v>
                </c:pt>
                <c:pt idx="882">
                  <c:v>3.8128055085519203E-8</c:v>
                </c:pt>
                <c:pt idx="883">
                  <c:v>3.9281517848954298E-8</c:v>
                </c:pt>
                <c:pt idx="884">
                  <c:v>4.0469878307230502E-8</c:v>
                </c:pt>
                <c:pt idx="885">
                  <c:v>4.16941870852672E-8</c:v>
                </c:pt>
                <c:pt idx="886">
                  <c:v>4.2955535022474502E-8</c:v>
                </c:pt>
                <c:pt idx="887">
                  <c:v>4.4255043118389602E-8</c:v>
                </c:pt>
                <c:pt idx="888">
                  <c:v>4.5593862532553702E-8</c:v>
                </c:pt>
                <c:pt idx="889">
                  <c:v>4.6973182125041199E-8</c:v>
                </c:pt>
                <c:pt idx="890">
                  <c:v>4.8394230969862297E-8</c:v>
                </c:pt>
                <c:pt idx="891">
                  <c:v>4.9858270814153599E-8</c:v>
                </c:pt>
                <c:pt idx="892">
                  <c:v>5.1366601105132103E-8</c:v>
                </c:pt>
                <c:pt idx="893">
                  <c:v>5.2920558989933599E-8</c:v>
                </c:pt>
                <c:pt idx="894">
                  <c:v>5.4521529369629298E-8</c:v>
                </c:pt>
                <c:pt idx="895">
                  <c:v>5.6170932331308803E-8</c:v>
                </c:pt>
                <c:pt idx="896">
                  <c:v>5.7870233202084498E-8</c:v>
                </c:pt>
                <c:pt idx="897">
                  <c:v>5.9620940035349606E-8</c:v>
                </c:pt>
                <c:pt idx="898">
                  <c:v>6.1424611151200504E-8</c:v>
                </c:pt>
                <c:pt idx="899">
                  <c:v>6.3282847595597E-8</c:v>
                </c:pt>
                <c:pt idx="900">
                  <c:v>6.5197298167229497E-8</c:v>
                </c:pt>
                <c:pt idx="901">
                  <c:v>6.7169664444358405E-8</c:v>
                </c:pt>
                <c:pt idx="902">
                  <c:v>6.9201700784566197E-8</c:v>
                </c:pt>
                <c:pt idx="903">
                  <c:v>7.1295209297437996E-8</c:v>
                </c:pt>
                <c:pt idx="904">
                  <c:v>7.3452049898435003E-8</c:v>
                </c:pt>
                <c:pt idx="905">
                  <c:v>7.5674140308610404E-8</c:v>
                </c:pt>
                <c:pt idx="906">
                  <c:v>7.7963453540790895E-8</c:v>
                </c:pt>
                <c:pt idx="907">
                  <c:v>8.0322022926334895E-8</c:v>
                </c:pt>
                <c:pt idx="908">
                  <c:v>8.2751944628341806E-8</c:v>
                </c:pt>
                <c:pt idx="909">
                  <c:v>8.5255375127797196E-8</c:v>
                </c:pt>
                <c:pt idx="910">
                  <c:v>8.7834541277321904E-8</c:v>
                </c:pt>
                <c:pt idx="911">
                  <c:v>9.04917302467252E-8</c:v>
                </c:pt>
                <c:pt idx="912">
                  <c:v>9.3229304603751597E-8</c:v>
                </c:pt>
                <c:pt idx="913">
                  <c:v>9.6049697286643099E-8</c:v>
                </c:pt>
                <c:pt idx="914">
                  <c:v>9.8955411603731796E-8</c:v>
                </c:pt>
                <c:pt idx="915">
                  <c:v>1.0194902877356E-7</c:v>
                </c:pt>
                <c:pt idx="916">
                  <c:v>1.05033210437937E-7</c:v>
                </c:pt>
                <c:pt idx="917">
                  <c:v>1.08210693634447E-7</c:v>
                </c:pt>
                <c:pt idx="918">
                  <c:v>1.1148430085001E-7</c:v>
                </c:pt>
                <c:pt idx="919">
                  <c:v>1.14856942533857E-7</c:v>
                </c:pt>
                <c:pt idx="920">
                  <c:v>1.18331612069996E-7</c:v>
                </c:pt>
                <c:pt idx="921">
                  <c:v>1.2191139583067001E-7</c:v>
                </c:pt>
                <c:pt idx="922">
                  <c:v>1.25599475689264E-7</c:v>
                </c:pt>
                <c:pt idx="923">
                  <c:v>1.2939912650619799E-7</c:v>
                </c:pt>
                <c:pt idx="924">
                  <c:v>1.33313726182273E-7</c:v>
                </c:pt>
                <c:pt idx="925">
                  <c:v>1.37346745604046E-7</c:v>
                </c:pt>
                <c:pt idx="926">
                  <c:v>1.4150177377804001E-7</c:v>
                </c:pt>
                <c:pt idx="927">
                  <c:v>1.4578249772210001E-7</c:v>
                </c:pt>
                <c:pt idx="928">
                  <c:v>1.50192722572534E-7</c:v>
                </c:pt>
                <c:pt idx="929">
                  <c:v>1.5473636404286999E-7</c:v>
                </c:pt>
                <c:pt idx="930">
                  <c:v>1.59417458476957E-7</c:v>
                </c:pt>
                <c:pt idx="931">
                  <c:v>1.6424016536158101E-7</c:v>
                </c:pt>
                <c:pt idx="932">
                  <c:v>1.69208764812079E-7</c:v>
                </c:pt>
                <c:pt idx="933">
                  <c:v>1.7432767516573201E-7</c:v>
                </c:pt>
                <c:pt idx="934">
                  <c:v>1.7960144041339901E-7</c:v>
                </c:pt>
                <c:pt idx="935">
                  <c:v>1.85034747792788E-7</c:v>
                </c:pt>
                <c:pt idx="936">
                  <c:v>1.9063242024698001E-7</c:v>
                </c:pt>
                <c:pt idx="937">
                  <c:v>1.96399431504091E-7</c:v>
                </c:pt>
                <c:pt idx="938">
                  <c:v>2.0234090356263901E-7</c:v>
                </c:pt>
                <c:pt idx="939">
                  <c:v>2.0846211674414399E-7</c:v>
                </c:pt>
                <c:pt idx="940">
                  <c:v>2.14768504664933E-7</c:v>
                </c:pt>
                <c:pt idx="941">
                  <c:v>2.2126567182900201E-7</c:v>
                </c:pt>
                <c:pt idx="942">
                  <c:v>2.27959391113123E-7</c:v>
                </c:pt>
                <c:pt idx="943">
                  <c:v>2.3485560125197701E-7</c:v>
                </c:pt>
                <c:pt idx="944">
                  <c:v>2.4196043699796E-7</c:v>
                </c:pt>
                <c:pt idx="945">
                  <c:v>2.4928020147168698E-7</c:v>
                </c:pt>
                <c:pt idx="946">
                  <c:v>2.5682139380823001E-7</c:v>
                </c:pt>
                <c:pt idx="947">
                  <c:v>2.6459072172251798E-7</c:v>
                </c:pt>
                <c:pt idx="948">
                  <c:v>2.7259509648058102E-7</c:v>
                </c:pt>
                <c:pt idx="949">
                  <c:v>2.8084160524997601E-7</c:v>
                </c:pt>
                <c:pt idx="950">
                  <c:v>2.8933758650071098E-7</c:v>
                </c:pt>
                <c:pt idx="951">
                  <c:v>2.9809057973454901E-7</c:v>
                </c:pt>
                <c:pt idx="952">
                  <c:v>3.0710837575132101E-7</c:v>
                </c:pt>
                <c:pt idx="953">
                  <c:v>3.16398966378244E-7</c:v>
                </c:pt>
                <c:pt idx="954">
                  <c:v>3.2597059473600301E-7</c:v>
                </c:pt>
                <c:pt idx="955">
                  <c:v>3.3583178037029899E-7</c:v>
                </c:pt>
                <c:pt idx="956">
                  <c:v>3.45991294115073E-7</c:v>
                </c:pt>
                <c:pt idx="957">
                  <c:v>3.5645813295582602E-7</c:v>
                </c:pt>
                <c:pt idx="958">
                  <c:v>3.6724162056298601E-7</c:v>
                </c:pt>
                <c:pt idx="959">
                  <c:v>3.7835133188677601E-7</c:v>
                </c:pt>
                <c:pt idx="960">
                  <c:v>3.8979709315436201E-7</c:v>
                </c:pt>
                <c:pt idx="961">
                  <c:v>4.0158913267011298E-7</c:v>
                </c:pt>
                <c:pt idx="962">
                  <c:v>4.1373787974088202E-7</c:v>
                </c:pt>
                <c:pt idx="963">
                  <c:v>4.2625414060981701E-7</c:v>
                </c:pt>
                <c:pt idx="964">
                  <c:v>4.3914904818476298E-7</c:v>
                </c:pt>
                <c:pt idx="965">
                  <c:v>4.5243401176700599E-7</c:v>
                </c:pt>
                <c:pt idx="966">
                  <c:v>4.66120892983471E-7</c:v>
                </c:pt>
                <c:pt idx="967">
                  <c:v>4.80221804712636E-7</c:v>
                </c:pt>
                <c:pt idx="968">
                  <c:v>4.9474928701619004E-7</c:v>
                </c:pt>
                <c:pt idx="969">
                  <c:v>5.0971623173333103E-7</c:v>
                </c:pt>
                <c:pt idx="970">
                  <c:v>5.2513595787678397E-7</c:v>
                </c:pt>
                <c:pt idx="971">
                  <c:v>5.4102213622708797E-7</c:v>
                </c:pt>
                <c:pt idx="972">
                  <c:v>5.5738888986157797E-7</c:v>
                </c:pt>
                <c:pt idx="973">
                  <c:v>5.7425074388182704E-7</c:v>
                </c:pt>
                <c:pt idx="974">
                  <c:v>5.9162270080825096E-7</c:v>
                </c:pt>
                <c:pt idx="975">
                  <c:v>6.0952016517393497E-7</c:v>
                </c:pt>
                <c:pt idx="976">
                  <c:v>6.2795904405193005E-7</c:v>
                </c:pt>
                <c:pt idx="977">
                  <c:v>6.4695572191524896E-7</c:v>
                </c:pt>
                <c:pt idx="978">
                  <c:v>6.6652706063014E-7</c:v>
                </c:pt>
                <c:pt idx="979">
                  <c:v>6.8669042458230701E-7</c:v>
                </c:pt>
                <c:pt idx="980">
                  <c:v>7.0746378120189402E-7</c:v>
                </c:pt>
                <c:pt idx="981">
                  <c:v>7.2886552502388401E-7</c:v>
                </c:pt>
                <c:pt idx="982">
                  <c:v>7.5091470387791096E-7</c:v>
                </c:pt>
                <c:pt idx="983">
                  <c:v>7.7363089321427301E-7</c:v>
                </c:pt>
                <c:pt idx="984">
                  <c:v>7.9703424636139601E-7</c:v>
                </c:pt>
                <c:pt idx="985">
                  <c:v>8.2114556991522205E-7</c:v>
                </c:pt>
                <c:pt idx="986">
                  <c:v>8.45986273463649E-7</c:v>
                </c:pt>
                <c:pt idx="987">
                  <c:v>8.7157841984219301E-7</c:v>
                </c:pt>
                <c:pt idx="988">
                  <c:v>8.9794475025613401E-7</c:v>
                </c:pt>
                <c:pt idx="989">
                  <c:v>9.25108684269429E-7</c:v>
                </c:pt>
                <c:pt idx="990">
                  <c:v>9.5309431979336797E-7</c:v>
                </c:pt>
                <c:pt idx="991">
                  <c:v>9.8192653360496308E-7</c:v>
                </c:pt>
                <c:pt idx="992">
                  <c:v>1.01163095620147E-6</c:v>
                </c:pt>
                <c:pt idx="993">
                  <c:v>1.04223394665492E-6</c:v>
                </c:pt>
                <c:pt idx="994">
                  <c:v>1.0737626679959801E-6</c:v>
                </c:pt>
                <c:pt idx="995">
                  <c:v>1.10624516259648E-6</c:v>
                </c:pt>
                <c:pt idx="996">
                  <c:v>1.13971025162501E-6</c:v>
                </c:pt>
                <c:pt idx="997">
                  <c:v>1.17418768582503E-6</c:v>
                </c:pt>
                <c:pt idx="998">
                  <c:v>1.20970804496962E-6</c:v>
                </c:pt>
                <c:pt idx="999">
                  <c:v>1.24630291376956E-6</c:v>
                </c:pt>
                <c:pt idx="1000">
                  <c:v>1.2840047813266801E-6</c:v>
                </c:pt>
                <c:pt idx="1001">
                  <c:v>1.3228471416436401E-6</c:v>
                </c:pt>
                <c:pt idx="1002">
                  <c:v>1.3628644684723699E-6</c:v>
                </c:pt>
                <c:pt idx="1003">
                  <c:v>1.40409234095313E-6</c:v>
                </c:pt>
                <c:pt idx="1004">
                  <c:v>1.4465673681974801E-6</c:v>
                </c:pt>
                <c:pt idx="1005">
                  <c:v>1.4903272395299701E-6</c:v>
                </c:pt>
                <c:pt idx="1006">
                  <c:v>1.53541085012334E-6</c:v>
                </c:pt>
                <c:pt idx="1007">
                  <c:v>1.5818582255789699E-6</c:v>
                </c:pt>
                <c:pt idx="1008">
                  <c:v>1.62971064755946E-6</c:v>
                </c:pt>
                <c:pt idx="1009">
                  <c:v>1.6790105783675401E-6</c:v>
                </c:pt>
                <c:pt idx="1010">
                  <c:v>1.72980183683859E-6</c:v>
                </c:pt>
                <c:pt idx="1011">
                  <c:v>1.78212949778591E-6</c:v>
                </c:pt>
                <c:pt idx="1012">
                  <c:v>1.8360400678896801E-6</c:v>
                </c:pt>
                <c:pt idx="1013">
                  <c:v>1.8915814102714299E-6</c:v>
                </c:pt>
                <c:pt idx="1014">
                  <c:v>1.9488028701168401E-6</c:v>
                </c:pt>
                <c:pt idx="1015">
                  <c:v>2.0077552495100001E-6</c:v>
                </c:pt>
                <c:pt idx="1016">
                  <c:v>2.0684908827907302E-6</c:v>
                </c:pt>
                <c:pt idx="1017">
                  <c:v>2.1310637621709201E-6</c:v>
                </c:pt>
                <c:pt idx="1018">
                  <c:v>2.1955294371716402E-6</c:v>
                </c:pt>
                <c:pt idx="1019">
                  <c:v>2.2619451402362698E-6</c:v>
                </c:pt>
                <c:pt idx="1020">
                  <c:v>2.3303698872099599E-6</c:v>
                </c:pt>
                <c:pt idx="1021">
                  <c:v>2.4008644270332799E-6</c:v>
                </c:pt>
                <c:pt idx="1022">
                  <c:v>2.4734913673480601E-6</c:v>
                </c:pt>
                <c:pt idx="1023">
                  <c:v>2.5483153000996799E-6</c:v>
                </c:pt>
                <c:pt idx="1024">
                  <c:v>2.6254024496623101E-6</c:v>
                </c:pt>
                <c:pt idx="1025">
                  <c:v>2.7048214015634598E-6</c:v>
                </c:pt>
                <c:pt idx="1026">
                  <c:v>2.78664275060237E-6</c:v>
                </c:pt>
                <c:pt idx="1027">
                  <c:v>2.87093910079317E-6</c:v>
                </c:pt>
                <c:pt idx="1028">
                  <c:v>2.95778556790231E-6</c:v>
                </c:pt>
                <c:pt idx="1029">
                  <c:v>3.0472587741913801E-6</c:v>
                </c:pt>
                <c:pt idx="1030">
                  <c:v>3.1394383561413399E-6</c:v>
                </c:pt>
                <c:pt idx="1031">
                  <c:v>3.2344064617804298E-6</c:v>
                </c:pt>
                <c:pt idx="1032">
                  <c:v>3.3322472480214502E-6</c:v>
                </c:pt>
                <c:pt idx="1033">
                  <c:v>3.4330473831814798E-6</c:v>
                </c:pt>
                <c:pt idx="1034">
                  <c:v>3.5368968007801701E-6</c:v>
                </c:pt>
                <c:pt idx="1035">
                  <c:v>3.6438874429890799E-6</c:v>
                </c:pt>
                <c:pt idx="1036">
                  <c:v>3.7541142657197901E-6</c:v>
                </c:pt>
                <c:pt idx="1037">
                  <c:v>3.86767548981827E-6</c:v>
                </c:pt>
                <c:pt idx="1038">
                  <c:v>3.9846715958110803E-6</c:v>
                </c:pt>
                <c:pt idx="1039">
                  <c:v>4.1052065802558902E-6</c:v>
                </c:pt>
                <c:pt idx="1040">
                  <c:v>4.2293877043430703E-6</c:v>
                </c:pt>
                <c:pt idx="1041">
                  <c:v>4.3573249912166603E-6</c:v>
                </c:pt>
                <c:pt idx="1042">
                  <c:v>4.4891319797229299E-6</c:v>
                </c:pt>
                <c:pt idx="1043">
                  <c:v>4.6249262268539198E-6</c:v>
                </c:pt>
                <c:pt idx="1044">
                  <c:v>4.7648277999249204E-6</c:v>
                </c:pt>
                <c:pt idx="1045">
                  <c:v>4.9089610354299202E-6</c:v>
                </c:pt>
                <c:pt idx="1046">
                  <c:v>5.0574540363361001E-6</c:v>
                </c:pt>
                <c:pt idx="1047">
                  <c:v>5.2104384206662898E-6</c:v>
                </c:pt>
                <c:pt idx="1048">
                  <c:v>5.3680505777431699E-6</c:v>
                </c:pt>
                <c:pt idx="1049">
                  <c:v>5.5304299090924303E-6</c:v>
                </c:pt>
                <c:pt idx="1050">
                  <c:v>5.6977208385006601E-6</c:v>
                </c:pt>
                <c:pt idx="1051">
                  <c:v>5.8700720580118601E-6</c:v>
                </c:pt>
                <c:pt idx="1052">
                  <c:v>6.0476362764845098E-6</c:v>
                </c:pt>
                <c:pt idx="1053">
                  <c:v>6.2305714757715404E-6</c:v>
                </c:pt>
                <c:pt idx="1054">
                  <c:v>6.4190396541711404E-6</c:v>
                </c:pt>
                <c:pt idx="1055">
                  <c:v>6.6132088363853101E-6</c:v>
                </c:pt>
                <c:pt idx="1056">
                  <c:v>6.8132508118910304E-6</c:v>
                </c:pt>
                <c:pt idx="1057">
                  <c:v>7.01934364740233E-6</c:v>
                </c:pt>
                <c:pt idx="1058">
                  <c:v>7.2316699277743004E-6</c:v>
                </c:pt>
                <c:pt idx="1059">
                  <c:v>7.4504185146210097E-6</c:v>
                </c:pt>
                <c:pt idx="1060">
                  <c:v>7.6757837922671295E-6</c:v>
                </c:pt>
                <c:pt idx="1061">
                  <c:v>7.9079654162365596E-6</c:v>
                </c:pt>
                <c:pt idx="1062">
                  <c:v>8.1471695692854507E-6</c:v>
                </c:pt>
                <c:pt idx="1063">
                  <c:v>8.3936089611065307E-6</c:v>
                </c:pt>
                <c:pt idx="1064">
                  <c:v>8.6475023255176604E-6</c:v>
                </c:pt>
                <c:pt idx="1065">
                  <c:v>8.9090749226713408E-6</c:v>
                </c:pt>
                <c:pt idx="1066">
                  <c:v>9.1785592924883101E-6</c:v>
                </c:pt>
                <c:pt idx="1067">
                  <c:v>9.4561942493104393E-6</c:v>
                </c:pt>
                <c:pt idx="1068">
                  <c:v>9.7422266403066799E-6</c:v>
                </c:pt>
                <c:pt idx="1069">
                  <c:v>1.0036910591342901E-5</c:v>
                </c:pt>
                <c:pt idx="1070">
                  <c:v>1.0340507255359999E-5</c:v>
                </c:pt>
                <c:pt idx="1071">
                  <c:v>1.0653286570693E-5</c:v>
                </c:pt>
                <c:pt idx="1072">
                  <c:v>1.0975526004419601E-5</c:v>
                </c:pt>
                <c:pt idx="1073">
                  <c:v>1.13075118081395E-5</c:v>
                </c:pt>
                <c:pt idx="1074">
                  <c:v>1.16495387662666E-5</c:v>
                </c:pt>
                <c:pt idx="1075">
                  <c:v>1.2001910195556501E-5</c:v>
                </c:pt>
                <c:pt idx="1076">
                  <c:v>1.2364939452023001E-5</c:v>
                </c:pt>
                <c:pt idx="1077">
                  <c:v>1.27389484229958E-5</c:v>
                </c:pt>
                <c:pt idx="1078">
                  <c:v>1.31242692852189E-5</c:v>
                </c:pt>
                <c:pt idx="1079">
                  <c:v>1.35212442530342E-5</c:v>
                </c:pt>
                <c:pt idx="1080">
                  <c:v>1.39302255777873E-5</c:v>
                </c:pt>
                <c:pt idx="1081">
                  <c:v>1.4351576552113999E-5</c:v>
                </c:pt>
                <c:pt idx="1082">
                  <c:v>1.47856710068332E-5</c:v>
                </c:pt>
                <c:pt idx="1083">
                  <c:v>1.52328945663861E-5</c:v>
                </c:pt>
                <c:pt idx="1084">
                  <c:v>1.5693643894455001E-5</c:v>
                </c:pt>
                <c:pt idx="1085">
                  <c:v>1.6168328451759099E-5</c:v>
                </c:pt>
                <c:pt idx="1086">
                  <c:v>1.6657369239180501E-5</c:v>
                </c:pt>
                <c:pt idx="1087">
                  <c:v>1.7161200806682399E-5</c:v>
                </c:pt>
                <c:pt idx="1088">
                  <c:v>1.7680269996385401E-5</c:v>
                </c:pt>
                <c:pt idx="1089">
                  <c:v>1.8215037951377901E-5</c:v>
                </c:pt>
                <c:pt idx="1090">
                  <c:v>1.8765979109941101E-5</c:v>
                </c:pt>
                <c:pt idx="1091">
                  <c:v>1.93335824606282E-5</c:v>
                </c:pt>
                <c:pt idx="1092">
                  <c:v>1.9918352294850601E-5</c:v>
                </c:pt>
                <c:pt idx="1093">
                  <c:v>2.0520807452208801E-5</c:v>
                </c:pt>
                <c:pt idx="1094">
                  <c:v>2.1141482575404699E-5</c:v>
                </c:pt>
                <c:pt idx="1095">
                  <c:v>2.1780929113862E-5</c:v>
                </c:pt>
                <c:pt idx="1096">
                  <c:v>2.24397140665416E-5</c:v>
                </c:pt>
                <c:pt idx="1097">
                  <c:v>2.31184222414393E-5</c:v>
                </c:pt>
                <c:pt idx="1098">
                  <c:v>2.3817656505431001E-5</c:v>
                </c:pt>
                <c:pt idx="1099">
                  <c:v>2.4538037280517701E-5</c:v>
                </c:pt>
                <c:pt idx="1100">
                  <c:v>2.5280203547154699E-5</c:v>
                </c:pt>
                <c:pt idx="1101">
                  <c:v>2.6044816610440601E-5</c:v>
                </c:pt>
                <c:pt idx="1102">
                  <c:v>2.6832550051378601E-5</c:v>
                </c:pt>
                <c:pt idx="1103">
                  <c:v>2.7644106554233198E-5</c:v>
                </c:pt>
                <c:pt idx="1104">
                  <c:v>2.8480206350542199E-5</c:v>
                </c:pt>
                <c:pt idx="1105">
                  <c:v>2.9341592240876599E-5</c:v>
                </c:pt>
                <c:pt idx="1106">
                  <c:v>3.0229027081290499E-5</c:v>
                </c:pt>
                <c:pt idx="1107">
                  <c:v>3.11432988047478E-5</c:v>
                </c:pt>
                <c:pt idx="1108">
                  <c:v>3.2085217907391399E-5</c:v>
                </c:pt>
                <c:pt idx="1109">
                  <c:v>3.3055622469614903E-5</c:v>
                </c:pt>
                <c:pt idx="1110">
                  <c:v>3.4055373130606503E-5</c:v>
                </c:pt>
                <c:pt idx="1111">
                  <c:v>3.5085355597691301E-5</c:v>
                </c:pt>
                <c:pt idx="1112">
                  <c:v>3.61464856669118E-5</c:v>
                </c:pt>
                <c:pt idx="1113">
                  <c:v>3.72397041974232E-5</c:v>
                </c:pt>
                <c:pt idx="1114">
                  <c:v>3.8365982131822297E-5</c:v>
                </c:pt>
                <c:pt idx="1115">
                  <c:v>3.95263179819127E-5</c:v>
                </c:pt>
                <c:pt idx="1116">
                  <c:v>4.0721742848617897E-5</c:v>
                </c:pt>
                <c:pt idx="1117">
                  <c:v>4.1953315396193201E-5</c:v>
                </c:pt>
                <c:pt idx="1118">
                  <c:v>4.3222129383143102E-5</c:v>
                </c:pt>
                <c:pt idx="1119">
                  <c:v>4.4529313658732403E-5</c:v>
                </c:pt>
                <c:pt idx="1120">
                  <c:v>4.5876022114566403E-5</c:v>
                </c:pt>
                <c:pt idx="1121">
                  <c:v>4.7263456282193701E-5</c:v>
                </c:pt>
                <c:pt idx="1122">
                  <c:v>4.8692842728220202E-5</c:v>
                </c:pt>
                <c:pt idx="1123">
                  <c:v>5.0165450628896602E-5</c:v>
                </c:pt>
                <c:pt idx="1124">
                  <c:v>5.1682589254572E-5</c:v>
                </c:pt>
                <c:pt idx="1125">
                  <c:v>5.32456029432184E-5</c:v>
                </c:pt>
                <c:pt idx="1126">
                  <c:v>5.4855876118270701E-5</c:v>
                </c:pt>
                <c:pt idx="1127">
                  <c:v>5.6514840816873701E-5</c:v>
                </c:pt>
                <c:pt idx="1128">
                  <c:v>5.8223969151812901E-5</c:v>
                </c:pt>
                <c:pt idx="1129">
                  <c:v>5.9984775817523302E-5</c:v>
                </c:pt>
                <c:pt idx="1130">
                  <c:v>6.17988231065916E-5</c:v>
                </c:pt>
                <c:pt idx="1131">
                  <c:v>6.3667720904047394E-5</c:v>
                </c:pt>
                <c:pt idx="1132">
                  <c:v>6.5593126681513106E-5</c:v>
                </c:pt>
                <c:pt idx="1133">
                  <c:v>6.7576750512647206E-5</c:v>
                </c:pt>
                <c:pt idx="1134">
                  <c:v>6.9620350045227397E-5</c:v>
                </c:pt>
                <c:pt idx="1135">
                  <c:v>7.1725738026756498E-5</c:v>
                </c:pt>
                <c:pt idx="1136">
                  <c:v>7.3894784807961098E-5</c:v>
                </c:pt>
                <c:pt idx="1137">
                  <c:v>7.6129410803647002E-5</c:v>
                </c:pt>
                <c:pt idx="1138">
                  <c:v>7.8431601548719997E-5</c:v>
                </c:pt>
                <c:pt idx="1139">
                  <c:v>8.0803397647811901E-5</c:v>
                </c:pt>
                <c:pt idx="1140">
                  <c:v>8.3246904809109305E-5</c:v>
                </c:pt>
                <c:pt idx="1141">
                  <c:v>8.5764288814662196E-5</c:v>
                </c:pt>
                <c:pt idx="1142">
                  <c:v>8.8357780532329099E-5</c:v>
                </c:pt>
                <c:pt idx="1143">
                  <c:v>9.1029685947498603E-5</c:v>
                </c:pt>
                <c:pt idx="1144">
                  <c:v>9.3782368580898594E-5</c:v>
                </c:pt>
                <c:pt idx="1145">
                  <c:v>9.6618277091443298E-5</c:v>
                </c:pt>
                <c:pt idx="1146">
                  <c:v>9.9539920162832794E-5</c:v>
                </c:pt>
                <c:pt idx="1147">
                  <c:v>1.02549891594491E-4</c:v>
                </c:pt>
                <c:pt idx="1148">
                  <c:v>1.0565086024878701E-4</c:v>
                </c:pt>
                <c:pt idx="1149">
                  <c:v>1.08845577569026E-4</c:v>
                </c:pt>
                <c:pt idx="1150">
                  <c:v>1.121368750565E-4</c:v>
                </c:pt>
                <c:pt idx="1151">
                  <c:v>1.15527674296908E-4</c:v>
                </c:pt>
                <c:pt idx="1152">
                  <c:v>1.1902097941641601E-4</c:v>
                </c:pt>
                <c:pt idx="1153">
                  <c:v>1.2261988961646499E-4</c:v>
                </c:pt>
                <c:pt idx="1154">
                  <c:v>1.2632759664832799E-4</c:v>
                </c:pt>
                <c:pt idx="1155">
                  <c:v>1.3014738730690099E-4</c:v>
                </c:pt>
                <c:pt idx="1156">
                  <c:v>1.3408264843337001E-4</c:v>
                </c:pt>
                <c:pt idx="1157">
                  <c:v>1.3813687191679101E-4</c:v>
                </c:pt>
                <c:pt idx="1158">
                  <c:v>1.4231364714708801E-4</c:v>
                </c:pt>
                <c:pt idx="1159">
                  <c:v>1.46616683581792E-4</c:v>
                </c:pt>
                <c:pt idx="1160">
                  <c:v>1.51049793159222E-4</c:v>
                </c:pt>
                <c:pt idx="1161">
                  <c:v>1.5561690533465801E-4</c:v>
                </c:pt>
                <c:pt idx="1162">
                  <c:v>1.6032207207685001E-4</c:v>
                </c:pt>
                <c:pt idx="1163">
                  <c:v>1.65169460317315E-4</c:v>
                </c:pt>
                <c:pt idx="1164">
                  <c:v>1.7016337200049701E-4</c:v>
                </c:pt>
                <c:pt idx="1165">
                  <c:v>1.7530823402163201E-4</c:v>
                </c:pt>
                <c:pt idx="1166">
                  <c:v>1.8060860321947401E-4</c:v>
                </c:pt>
                <c:pt idx="1167">
                  <c:v>1.8606918140328199E-4</c:v>
                </c:pt>
                <c:pt idx="1168">
                  <c:v>1.9169480779704099E-4</c:v>
                </c:pt>
                <c:pt idx="1169">
                  <c:v>1.9749046904569601E-4</c:v>
                </c:pt>
                <c:pt idx="1170">
                  <c:v>2.0346130169286001E-4</c:v>
                </c:pt>
                <c:pt idx="1171">
                  <c:v>2.09612597165974E-4</c:v>
                </c:pt>
                <c:pt idx="1172">
                  <c:v>2.1594980926840601E-4</c:v>
                </c:pt>
                <c:pt idx="1173">
                  <c:v>2.22478554143899E-4</c:v>
                </c:pt>
                <c:pt idx="1174">
                  <c:v>2.2920461776543901E-4</c:v>
                </c:pt>
                <c:pt idx="1175">
                  <c:v>2.3613395840515799E-4</c:v>
                </c:pt>
                <c:pt idx="1176">
                  <c:v>2.4327271913598801E-4</c:v>
                </c:pt>
                <c:pt idx="1177">
                  <c:v>2.5062722778901601E-4</c:v>
                </c:pt>
                <c:pt idx="1178">
                  <c:v>2.5820398436905798E-4</c:v>
                </c:pt>
                <c:pt idx="1179">
                  <c:v>2.66009751301807E-4</c:v>
                </c:pt>
                <c:pt idx="1180">
                  <c:v>2.7405137781735703E-4</c:v>
                </c:pt>
                <c:pt idx="1181">
                  <c:v>2.82336043184452E-4</c:v>
                </c:pt>
                <c:pt idx="1182">
                  <c:v>2.9087105099808802E-4</c:v>
                </c:pt>
                <c:pt idx="1183">
                  <c:v>2.9966397960354702E-4</c:v>
                </c:pt>
                <c:pt idx="1184">
                  <c:v>3.0872263187770699E-4</c:v>
                </c:pt>
                <c:pt idx="1185">
                  <c:v>3.1805501009437399E-4</c:v>
                </c:pt>
                <c:pt idx="1186">
                  <c:v>3.27669391092418E-4</c:v>
                </c:pt>
                <c:pt idx="1187">
                  <c:v>3.3757427605741401E-4</c:v>
                </c:pt>
                <c:pt idx="1188">
                  <c:v>3.47778465677093E-4</c:v>
                </c:pt>
                <c:pt idx="1189">
                  <c:v>3.58290984846485E-4</c:v>
                </c:pt>
                <c:pt idx="1190">
                  <c:v>3.6912113274334098E-4</c:v>
                </c:pt>
                <c:pt idx="1191">
                  <c:v>3.8027853289093999E-4</c:v>
                </c:pt>
                <c:pt idx="1192">
                  <c:v>3.9177303279172001E-4</c:v>
                </c:pt>
                <c:pt idx="1193">
                  <c:v>4.0361482919677499E-4</c:v>
                </c:pt>
                <c:pt idx="1194">
                  <c:v>4.1581441787296098E-4</c:v>
                </c:pt>
                <c:pt idx="1195">
                  <c:v>4.2838256844556101E-4</c:v>
                </c:pt>
                <c:pt idx="1196">
                  <c:v>4.4133044963728799E-4</c:v>
                </c:pt>
                <c:pt idx="1197">
                  <c:v>4.5466947876635598E-4</c:v>
                </c:pt>
                <c:pt idx="1198">
                  <c:v>4.6841152216584199E-4</c:v>
                </c:pt>
                <c:pt idx="1199">
                  <c:v>4.8256871961594399E-4</c:v>
                </c:pt>
                <c:pt idx="1200">
                  <c:v>4.9715358449122003E-4</c:v>
                </c:pt>
                <c:pt idx="1201">
                  <c:v>5.1217905375964201E-4</c:v>
                </c:pt>
                <c:pt idx="1202">
                  <c:v>5.2765843772891797E-4</c:v>
                </c:pt>
                <c:pt idx="1203">
                  <c:v>5.4360539486056196E-4</c:v>
                </c:pt>
                <c:pt idx="1204">
                  <c:v>5.60034081986209E-4</c:v>
                </c:pt>
                <c:pt idx="1205">
                  <c:v>5.7695902886630598E-4</c:v>
                </c:pt>
                <c:pt idx="1206">
                  <c:v>5.9439521321622002E-4</c:v>
                </c:pt>
                <c:pt idx="1207">
                  <c:v>6.1235803549417695E-4</c:v>
                </c:pt>
                <c:pt idx="1208">
                  <c:v>6.3086344400640397E-4</c:v>
                </c:pt>
                <c:pt idx="1209">
                  <c:v>6.4992778440992396E-4</c:v>
                </c:pt>
                <c:pt idx="1210">
                  <c:v>6.69567949853282E-4</c:v>
                </c:pt>
                <c:pt idx="1211">
                  <c:v>6.8980128058222095E-4</c:v>
                </c:pt>
                <c:pt idx="1212">
                  <c:v>7.1064568899742496E-4</c:v>
                </c:pt>
                <c:pt idx="1213">
                  <c:v>7.3211963439285405E-4</c:v>
                </c:pt>
                <c:pt idx="1214">
                  <c:v>7.5424209769620499E-4</c:v>
                </c:pt>
                <c:pt idx="1215">
                  <c:v>7.7703268143004096E-4</c:v>
                </c:pt>
                <c:pt idx="1216">
                  <c:v>8.0051148425519503E-4</c:v>
                </c:pt>
                <c:pt idx="1217">
                  <c:v>8.2469930108090405E-4</c:v>
                </c:pt>
                <c:pt idx="1218">
                  <c:v>8.4961754766887205E-4</c:v>
                </c:pt>
                <c:pt idx="1219">
                  <c:v>8.7528823533135195E-4</c:v>
                </c:pt>
                <c:pt idx="1220">
                  <c:v>9.0173407081540601E-4</c:v>
                </c:pt>
                <c:pt idx="1221">
                  <c:v>9.2897843096967695E-4</c:v>
                </c:pt>
                <c:pt idx="1222">
                  <c:v>9.5704541251429899E-4</c:v>
                </c:pt>
                <c:pt idx="1223">
                  <c:v>9.8595983172090201E-4</c:v>
                </c:pt>
                <c:pt idx="1224">
                  <c:v>1.0157472741468101E-3</c:v>
                </c:pt>
                <c:pt idx="1225">
                  <c:v>1.0464340191951201E-3</c:v>
                </c:pt>
                <c:pt idx="1226">
                  <c:v>1.0780472400023599E-3</c:v>
                </c:pt>
                <c:pt idx="1227">
                  <c:v>1.1106148528724699E-3</c:v>
                </c:pt>
                <c:pt idx="1228">
                  <c:v>1.1441656420314501E-3</c:v>
                </c:pt>
                <c:pt idx="1229">
                  <c:v>1.1787292842319499E-3</c:v>
                </c:pt>
                <c:pt idx="1230">
                  <c:v>1.2143362982723401E-3</c:v>
                </c:pt>
                <c:pt idx="1231">
                  <c:v>1.2510181446454399E-3</c:v>
                </c:pt>
                <c:pt idx="1232">
                  <c:v>1.2888072500816801E-3</c:v>
                </c:pt>
                <c:pt idx="1233">
                  <c:v>1.3277370070532699E-3</c:v>
                </c:pt>
                <c:pt idx="1234">
                  <c:v>1.36784177326614E-3</c:v>
                </c:pt>
                <c:pt idx="1235">
                  <c:v>1.4091569962065599E-3</c:v>
                </c:pt>
                <c:pt idx="1236">
                  <c:v>1.4517191875524299E-3</c:v>
                </c:pt>
                <c:pt idx="1237">
                  <c:v>1.4955659225905501E-3</c:v>
                </c:pt>
                <c:pt idx="1238">
                  <c:v>1.5407359146439299E-3</c:v>
                </c:pt>
                <c:pt idx="1239">
                  <c:v>1.58726906444525E-3</c:v>
                </c:pt>
                <c:pt idx="1240">
                  <c:v>1.6352064594636301E-3</c:v>
                </c:pt>
                <c:pt idx="1241">
                  <c:v>1.68459042321941E-3</c:v>
                </c:pt>
                <c:pt idx="1242">
                  <c:v>1.73546453955875E-3</c:v>
                </c:pt>
                <c:pt idx="1243">
                  <c:v>1.7878737268960099E-3</c:v>
                </c:pt>
                <c:pt idx="1244">
                  <c:v>1.84186426240885E-3</c:v>
                </c:pt>
                <c:pt idx="1245">
                  <c:v>1.8974837812065499E-3</c:v>
                </c:pt>
                <c:pt idx="1246">
                  <c:v>1.9547813504560202E-3</c:v>
                </c:pt>
                <c:pt idx="1247">
                  <c:v>2.01380756844143E-3</c:v>
                </c:pt>
                <c:pt idx="1248">
                  <c:v>2.0746145136189701E-3</c:v>
                </c:pt>
                <c:pt idx="1249">
                  <c:v>2.1372557936193198E-3</c:v>
                </c:pt>
                <c:pt idx="1250">
                  <c:v>2.2017867191232799E-3</c:v>
                </c:pt>
                <c:pt idx="1251">
                  <c:v>2.2682641778336101E-3</c:v>
                </c:pt>
                <c:pt idx="1252">
                  <c:v>2.3367468082463099E-3</c:v>
                </c:pt>
                <c:pt idx="1253">
                  <c:v>2.4072950234347201E-3</c:v>
                </c:pt>
                <c:pt idx="1254">
                  <c:v>2.4799710347899202E-3</c:v>
                </c:pt>
                <c:pt idx="1255">
                  <c:v>2.5548388257702701E-3</c:v>
                </c:pt>
                <c:pt idx="1256">
                  <c:v>2.6319645251712499E-3</c:v>
                </c:pt>
                <c:pt idx="1257">
                  <c:v>2.7114162308395601E-3</c:v>
                </c:pt>
                <c:pt idx="1258">
                  <c:v>2.7932635588171799E-3</c:v>
                </c:pt>
                <c:pt idx="1259">
                  <c:v>2.8775790899748599E-3</c:v>
                </c:pt>
                <c:pt idx="1260">
                  <c:v>2.9644368703022899E-3</c:v>
                </c:pt>
                <c:pt idx="1261">
                  <c:v>3.0539136575335E-3</c:v>
                </c:pt>
                <c:pt idx="1262">
                  <c:v>3.14608792089917E-3</c:v>
                </c:pt>
                <c:pt idx="1263">
                  <c:v>3.24104133684015E-3</c:v>
                </c:pt>
                <c:pt idx="1264">
                  <c:v>3.3388570400702099E-3</c:v>
                </c:pt>
                <c:pt idx="1265">
                  <c:v>3.4396216179973802E-3</c:v>
                </c:pt>
                <c:pt idx="1266">
                  <c:v>3.5434233619171798E-3</c:v>
                </c:pt>
                <c:pt idx="1267">
                  <c:v>3.6503540113504598E-3</c:v>
                </c:pt>
                <c:pt idx="1268">
                  <c:v>3.7605077537189598E-3</c:v>
                </c:pt>
                <c:pt idx="1269">
                  <c:v>3.8739812221302199E-3</c:v>
                </c:pt>
                <c:pt idx="1270">
                  <c:v>3.9908744905157801E-3</c:v>
                </c:pt>
                <c:pt idx="1271">
                  <c:v>4.1112905720955698E-3</c:v>
                </c:pt>
                <c:pt idx="1272">
                  <c:v>4.2353351674060801E-3</c:v>
                </c:pt>
                <c:pt idx="1273">
                  <c:v>4.3631174094973298E-3</c:v>
                </c:pt>
                <c:pt idx="1274">
                  <c:v>4.4947498608293498E-3</c:v>
                </c:pt>
                <c:pt idx="1275">
                  <c:v>4.6303482608846102E-3</c:v>
                </c:pt>
                <c:pt idx="1276">
                  <c:v>4.7700317722316104E-3</c:v>
                </c:pt>
                <c:pt idx="1277">
                  <c:v>4.9139234754700398E-3</c:v>
                </c:pt>
                <c:pt idx="1278">
                  <c:v>5.0621493690474204E-3</c:v>
                </c:pt>
                <c:pt idx="1279">
                  <c:v>5.2148403586995302E-3</c:v>
                </c:pt>
                <c:pt idx="1280">
                  <c:v>5.3721302605123002E-3</c:v>
                </c:pt>
                <c:pt idx="1281">
                  <c:v>5.5341572916340403E-3</c:v>
                </c:pt>
                <c:pt idx="1282">
                  <c:v>5.7010640658307302E-3</c:v>
                </c:pt>
                <c:pt idx="1283">
                  <c:v>5.87299684208566E-3</c:v>
                </c:pt>
                <c:pt idx="1284">
                  <c:v>6.0501070139154199E-3</c:v>
                </c:pt>
                <c:pt idx="1285">
                  <c:v>6.2325498596804002E-3</c:v>
                </c:pt>
                <c:pt idx="1286">
                  <c:v>6.4204857822408702E-3</c:v>
                </c:pt>
                <c:pt idx="1287">
                  <c:v>6.6140795569787003E-3</c:v>
                </c:pt>
                <c:pt idx="1288">
                  <c:v>6.8135013217247402E-3</c:v>
                </c:pt>
                <c:pt idx="1289">
                  <c:v>7.0189260732766998E-3</c:v>
                </c:pt>
                <c:pt idx="1290">
                  <c:v>7.2305336616037396E-3</c:v>
                </c:pt>
                <c:pt idx="1291">
                  <c:v>7.4485102758652198E-3</c:v>
                </c:pt>
                <c:pt idx="1292">
                  <c:v>7.6730469454586604E-3</c:v>
                </c:pt>
                <c:pt idx="1293">
                  <c:v>7.9043402795123899E-3</c:v>
                </c:pt>
                <c:pt idx="1294">
                  <c:v>8.1425934540660695E-3</c:v>
                </c:pt>
                <c:pt idx="1295">
                  <c:v>8.3880152101008503E-3</c:v>
                </c:pt>
                <c:pt idx="1296">
                  <c:v>8.6408208400317096E-3</c:v>
                </c:pt>
                <c:pt idx="1297">
                  <c:v>8.9012314340924208E-3</c:v>
                </c:pt>
                <c:pt idx="1298">
                  <c:v>9.1694756110506006E-3</c:v>
                </c:pt>
                <c:pt idx="1299">
                  <c:v>9.4457880185818601E-3</c:v>
                </c:pt>
                <c:pt idx="1300">
                  <c:v>9.7304110627566397E-3</c:v>
                </c:pt>
                <c:pt idx="1301">
                  <c:v>1.0023593408246399E-2</c:v>
                </c:pt>
                <c:pt idx="1302">
                  <c:v>1.0325592202944101E-2</c:v>
                </c:pt>
                <c:pt idx="1303">
                  <c:v>1.06366713293736E-2</c:v>
                </c:pt>
                <c:pt idx="1304">
                  <c:v>1.0957103379444499E-2</c:v>
                </c:pt>
                <c:pt idx="1305">
                  <c:v>1.1287168649922699E-2</c:v>
                </c:pt>
                <c:pt idx="1306">
                  <c:v>1.1627155626844099E-2</c:v>
                </c:pt>
                <c:pt idx="1307">
                  <c:v>1.19773619650316E-2</c:v>
                </c:pt>
                <c:pt idx="1308">
                  <c:v>1.2338093234806301E-2</c:v>
                </c:pt>
                <c:pt idx="1309">
                  <c:v>1.2709665388000399E-2</c:v>
                </c:pt>
                <c:pt idx="1310">
                  <c:v>1.3092403007601301E-2</c:v>
                </c:pt>
                <c:pt idx="1311">
                  <c:v>1.34866402846705E-2</c:v>
                </c:pt>
                <c:pt idx="1312">
                  <c:v>1.38927214982483E-2</c:v>
                </c:pt>
                <c:pt idx="1313">
                  <c:v>1.4311001494258501E-2</c:v>
                </c:pt>
                <c:pt idx="1314">
                  <c:v>1.47418454205018E-2</c:v>
                </c:pt>
                <c:pt idx="1315">
                  <c:v>1.51856292042495E-2</c:v>
                </c:pt>
                <c:pt idx="1316">
                  <c:v>1.5642740276282301E-2</c:v>
                </c:pt>
                <c:pt idx="1317">
                  <c:v>1.6113577056173899E-2</c:v>
                </c:pt>
                <c:pt idx="1318">
                  <c:v>1.6598550664422399E-2</c:v>
                </c:pt>
                <c:pt idx="1319">
                  <c:v>1.70980834161659E-2</c:v>
                </c:pt>
                <c:pt idx="1320">
                  <c:v>1.7612611273115902E-2</c:v>
                </c:pt>
                <c:pt idx="1321">
                  <c:v>1.81425820884847E-2</c:v>
                </c:pt>
                <c:pt idx="1322">
                  <c:v>1.8688458055799901E-2</c:v>
                </c:pt>
                <c:pt idx="1323">
                  <c:v>1.9250714199689802E-2</c:v>
                </c:pt>
                <c:pt idx="1324">
                  <c:v>1.98298403270055E-2</c:v>
                </c:pt>
                <c:pt idx="1325">
                  <c:v>2.04263405044149E-2</c:v>
                </c:pt>
                <c:pt idx="1326">
                  <c:v>2.10407335237759E-2</c:v>
                </c:pt>
                <c:pt idx="1327">
                  <c:v>2.16735541066875E-2</c:v>
                </c:pt>
                <c:pt idx="1328">
                  <c:v>2.2325352625533399E-2</c:v>
                </c:pt>
                <c:pt idx="1329">
                  <c:v>2.2996695811100001E-2</c:v>
                </c:pt>
                <c:pt idx="1330">
                  <c:v>2.36881667181718E-2</c:v>
                </c:pt>
                <c:pt idx="1331">
                  <c:v>2.4400366416588701E-2</c:v>
                </c:pt>
                <c:pt idx="1332">
                  <c:v>2.51339134596891E-2</c:v>
                </c:pt>
                <c:pt idx="1333">
                  <c:v>2.5889444338527499E-2</c:v>
                </c:pt>
                <c:pt idx="1334">
                  <c:v>2.6667617630480499E-2</c:v>
                </c:pt>
                <c:pt idx="1335">
                  <c:v>2.74691023739102E-2</c:v>
                </c:pt>
                <c:pt idx="1336">
                  <c:v>2.8294601185651299E-2</c:v>
                </c:pt>
                <c:pt idx="1337">
                  <c:v>2.9144823112982599E-2</c:v>
                </c:pt>
                <c:pt idx="1338">
                  <c:v>3.0020510679244099E-2</c:v>
                </c:pt>
                <c:pt idx="1339">
                  <c:v>3.09224176701469E-2</c:v>
                </c:pt>
                <c:pt idx="1340">
                  <c:v>3.1851331234168598E-2</c:v>
                </c:pt>
                <c:pt idx="1341">
                  <c:v>3.2808049679361601E-2</c:v>
                </c:pt>
                <c:pt idx="1342">
                  <c:v>3.3793404557695798E-2</c:v>
                </c:pt>
                <c:pt idx="1343">
                  <c:v>3.4808245844971199E-2</c:v>
                </c:pt>
                <c:pt idx="1344">
                  <c:v>3.5853454170212601E-2</c:v>
                </c:pt>
                <c:pt idx="1345">
                  <c:v>3.69299333731051E-2</c:v>
                </c:pt>
                <c:pt idx="1346">
                  <c:v>3.8038610439178298E-2</c:v>
                </c:pt>
                <c:pt idx="1347">
                  <c:v>3.9180445250197503E-2</c:v>
                </c:pt>
                <c:pt idx="1348">
                  <c:v>4.0356423139478501E-2</c:v>
                </c:pt>
                <c:pt idx="1349">
                  <c:v>4.1567557270256697E-2</c:v>
                </c:pt>
                <c:pt idx="1350">
                  <c:v>4.28148959103751E-2</c:v>
                </c:pt>
                <c:pt idx="1351">
                  <c:v>4.4099514984802003E-2</c:v>
                </c:pt>
                <c:pt idx="1352">
                  <c:v>4.5422517991221503E-2</c:v>
                </c:pt>
                <c:pt idx="1353">
                  <c:v>4.6785048158410898E-2</c:v>
                </c:pt>
                <c:pt idx="1354">
                  <c:v>4.8188278542873102E-2</c:v>
                </c:pt>
                <c:pt idx="1355">
                  <c:v>4.96334143803151E-2</c:v>
                </c:pt>
                <c:pt idx="1356">
                  <c:v>5.11217027677675E-2</c:v>
                </c:pt>
                <c:pt idx="1357">
                  <c:v>5.2654420313467197E-2</c:v>
                </c:pt>
                <c:pt idx="1358">
                  <c:v>5.4232887699206297E-2</c:v>
                </c:pt>
                <c:pt idx="1359">
                  <c:v>5.5858459772453101E-2</c:v>
                </c:pt>
                <c:pt idx="1360">
                  <c:v>5.7532532754708099E-2</c:v>
                </c:pt>
                <c:pt idx="1361">
                  <c:v>5.9256541663931697E-2</c:v>
                </c:pt>
                <c:pt idx="1362">
                  <c:v>6.1031969940911701E-2</c:v>
                </c:pt>
                <c:pt idx="1363">
                  <c:v>6.2860337094734403E-2</c:v>
                </c:pt>
                <c:pt idx="1364">
                  <c:v>6.4743210757188696E-2</c:v>
                </c:pt>
                <c:pt idx="1365">
                  <c:v>6.6682201642556296E-2</c:v>
                </c:pt>
                <c:pt idx="1366">
                  <c:v>6.8678973132194607E-2</c:v>
                </c:pt>
                <c:pt idx="1367">
                  <c:v>7.0735233784708695E-2</c:v>
                </c:pt>
                <c:pt idx="1368">
                  <c:v>7.2852737162794806E-2</c:v>
                </c:pt>
                <c:pt idx="1369">
                  <c:v>7.5033301117282999E-2</c:v>
                </c:pt>
                <c:pt idx="1370">
                  <c:v>7.7278780813365103E-2</c:v>
                </c:pt>
                <c:pt idx="1371">
                  <c:v>7.9591097725509999E-2</c:v>
                </c:pt>
                <c:pt idx="1372">
                  <c:v>8.1972224819000003E-2</c:v>
                </c:pt>
                <c:pt idx="1373">
                  <c:v>8.4424191191877704E-2</c:v>
                </c:pt>
                <c:pt idx="1374">
                  <c:v>8.69490842706062E-2</c:v>
                </c:pt>
                <c:pt idx="1375">
                  <c:v>8.9549059269477205E-2</c:v>
                </c:pt>
                <c:pt idx="1376">
                  <c:v>9.2226326795560601E-2</c:v>
                </c:pt>
                <c:pt idx="1377">
                  <c:v>9.4983162291962603E-2</c:v>
                </c:pt>
                <c:pt idx="1378">
                  <c:v>9.7821913022930501E-2</c:v>
                </c:pt>
                <c:pt idx="1379">
                  <c:v>0.100744990505997</c:v>
                </c:pt>
                <c:pt idx="1380">
                  <c:v>0.103754872636734</c:v>
                </c:pt>
                <c:pt idx="1381">
                  <c:v>0.106854115469875</c:v>
                </c:pt>
                <c:pt idx="1382">
                  <c:v>0.110045345620852</c:v>
                </c:pt>
                <c:pt idx="1383">
                  <c:v>0.113331269588979</c:v>
                </c:pt>
                <c:pt idx="1384">
                  <c:v>0.11671466372964399</c:v>
                </c:pt>
                <c:pt idx="1385">
                  <c:v>0.120198395611053</c:v>
                </c:pt>
                <c:pt idx="1386">
                  <c:v>0.123785409122648</c:v>
                </c:pt>
                <c:pt idx="1387">
                  <c:v>0.12747873612851501</c:v>
                </c:pt>
                <c:pt idx="1388">
                  <c:v>0.13128148880396601</c:v>
                </c:pt>
                <c:pt idx="1389">
                  <c:v>0.13519688086578099</c:v>
                </c:pt>
                <c:pt idx="1390">
                  <c:v>0.13922821023176599</c:v>
                </c:pt>
                <c:pt idx="1391">
                  <c:v>0.14337887057291401</c:v>
                </c:pt>
                <c:pt idx="1392">
                  <c:v>0.147652355602684</c:v>
                </c:pt>
                <c:pt idx="1393">
                  <c:v>0.15205226093475799</c:v>
                </c:pt>
                <c:pt idx="1394">
                  <c:v>0.156582281120699</c:v>
                </c:pt>
                <c:pt idx="1395">
                  <c:v>0.16124622106623299</c:v>
                </c:pt>
                <c:pt idx="1396">
                  <c:v>0.16604798822147099</c:v>
                </c:pt>
                <c:pt idx="1397">
                  <c:v>0.17099161111746</c:v>
                </c:pt>
                <c:pt idx="1398">
                  <c:v>0.17608122671040399</c:v>
                </c:pt>
                <c:pt idx="1399">
                  <c:v>0.181321094054229</c:v>
                </c:pt>
                <c:pt idx="1400">
                  <c:v>0.18671559356335601</c:v>
                </c:pt>
                <c:pt idx="1401">
                  <c:v>0.19226922864462101</c:v>
                </c:pt>
                <c:pt idx="1402">
                  <c:v>0.19798662968568501</c:v>
                </c:pt>
                <c:pt idx="1403">
                  <c:v>0.203872567536519</c:v>
                </c:pt>
                <c:pt idx="1404">
                  <c:v>0.209931940709635</c:v>
                </c:pt>
                <c:pt idx="1405">
                  <c:v>0.21616978878993501</c:v>
                </c:pt>
                <c:pt idx="1406">
                  <c:v>0.22259129624594301</c:v>
                </c:pt>
                <c:pt idx="1407">
                  <c:v>0.22920179619574901</c:v>
                </c:pt>
                <c:pt idx="1408">
                  <c:v>0.236006769378618</c:v>
                </c:pt>
                <c:pt idx="1409">
                  <c:v>0.24301184310229701</c:v>
                </c:pt>
                <c:pt idx="1410">
                  <c:v>0.25022285415347101</c:v>
                </c:pt>
                <c:pt idx="1411">
                  <c:v>0.25764570771780998</c:v>
                </c:pt>
                <c:pt idx="1412">
                  <c:v>0.26528657293864299</c:v>
                </c:pt>
                <c:pt idx="1413">
                  <c:v>0.27315175832177502</c:v>
                </c:pt>
                <c:pt idx="1414">
                  <c:v>0.28124771055652198</c:v>
                </c:pt>
                <c:pt idx="1415">
                  <c:v>0.28958113128882201</c:v>
                </c:pt>
                <c:pt idx="1416">
                  <c:v>0.29815883390963299</c:v>
                </c:pt>
                <c:pt idx="1417">
                  <c:v>0.30698790725921099</c:v>
                </c:pt>
                <c:pt idx="1418">
                  <c:v>0.31607554896272799</c:v>
                </c:pt>
                <c:pt idx="1419">
                  <c:v>0.32542920525199998</c:v>
                </c:pt>
                <c:pt idx="1420">
                  <c:v>0.33505656903898101</c:v>
                </c:pt>
                <c:pt idx="1421">
                  <c:v>0.34496548409602201</c:v>
                </c:pt>
                <c:pt idx="1422">
                  <c:v>0.35516403725187601</c:v>
                </c:pt>
                <c:pt idx="1423">
                  <c:v>0.36566055633115502</c:v>
                </c:pt>
                <c:pt idx="1424">
                  <c:v>0.37646353787469</c:v>
                </c:pt>
                <c:pt idx="1425">
                  <c:v>0.38758183226944298</c:v>
                </c:pt>
                <c:pt idx="1426">
                  <c:v>0.39902440752273199</c:v>
                </c:pt>
                <c:pt idx="1427">
                  <c:v>0.41080058077813802</c:v>
                </c:pt>
                <c:pt idx="1428">
                  <c:v>0.42291987563779898</c:v>
                </c:pt>
                <c:pt idx="1429">
                  <c:v>0.43539206645119399</c:v>
                </c:pt>
                <c:pt idx="1430">
                  <c:v>0.44822724548248999</c:v>
                </c:pt>
                <c:pt idx="1431">
                  <c:v>0.461435773486158</c:v>
                </c:pt>
                <c:pt idx="1432">
                  <c:v>0.47502823053214099</c:v>
                </c:pt>
                <c:pt idx="1433">
                  <c:v>0.48901559867125199</c:v>
                </c:pt>
                <c:pt idx="1434">
                  <c:v>0.50340907314470795</c:v>
                </c:pt>
                <c:pt idx="1435">
                  <c:v>0.51822017516640895</c:v>
                </c:pt>
                <c:pt idx="1436">
                  <c:v>0.53346079458218698</c:v>
                </c:pt>
                <c:pt idx="1437">
                  <c:v>0.54914304774463996</c:v>
                </c:pt>
                <c:pt idx="1438">
                  <c:v>0.56527948158192898</c:v>
                </c:pt>
                <c:pt idx="1439">
                  <c:v>0.58188293122082002</c:v>
                </c:pt>
                <c:pt idx="1440">
                  <c:v>0.59896658518393997</c:v>
                </c:pt>
                <c:pt idx="1441">
                  <c:v>0.61654398118809794</c:v>
                </c:pt>
                <c:pt idx="1442">
                  <c:v>0.63462907053571005</c:v>
                </c:pt>
                <c:pt idx="1443">
                  <c:v>0.65323614466691404</c:v>
                </c:pt>
                <c:pt idx="1444">
                  <c:v>0.67237987633104401</c:v>
                </c:pt>
                <c:pt idx="1445">
                  <c:v>0.69207533748008698</c:v>
                </c:pt>
                <c:pt idx="1446">
                  <c:v>0.71233803962991904</c:v>
                </c:pt>
                <c:pt idx="1447">
                  <c:v>0.73318383730141901</c:v>
                </c:pt>
                <c:pt idx="1448">
                  <c:v>0.754629104561508</c:v>
                </c:pt>
                <c:pt idx="1449">
                  <c:v>0.77669059248621097</c:v>
                </c:pt>
                <c:pt idx="1450">
                  <c:v>0.79938549141031401</c:v>
                </c:pt>
                <c:pt idx="1451">
                  <c:v>0.822731492441242</c:v>
                </c:pt>
                <c:pt idx="1452">
                  <c:v>0.84674673538496603</c:v>
                </c:pt>
                <c:pt idx="1453">
                  <c:v>0.87144982453236597</c:v>
                </c:pt>
                <c:pt idx="1454">
                  <c:v>0.89685988907636804</c:v>
                </c:pt>
                <c:pt idx="1455">
                  <c:v>0.92299655289897098</c:v>
                </c:pt>
                <c:pt idx="1456">
                  <c:v>0.94987992683213396</c:v>
                </c:pt>
                <c:pt idx="1457">
                  <c:v>0.97753069028791695</c:v>
                </c:pt>
                <c:pt idx="1458">
                  <c:v>1.0059700377516101</c:v>
                </c:pt>
                <c:pt idx="1459">
                  <c:v>1.03521973707729</c:v>
                </c:pt>
                <c:pt idx="1460">
                  <c:v>1.06530214237472</c:v>
                </c:pt>
                <c:pt idx="1461">
                  <c:v>1.09624013978094</c:v>
                </c:pt>
                <c:pt idx="1462">
                  <c:v>1.12805722663472</c:v>
                </c:pt>
                <c:pt idx="1463">
                  <c:v>1.16077752305163</c:v>
                </c:pt>
                <c:pt idx="1464">
                  <c:v>1.19442578303619</c:v>
                </c:pt>
                <c:pt idx="1465">
                  <c:v>1.22902736099166</c:v>
                </c:pt>
                <c:pt idx="1466">
                  <c:v>1.2646083103878001</c:v>
                </c:pt>
                <c:pt idx="1467">
                  <c:v>1.3011953050880201</c:v>
                </c:pt>
                <c:pt idx="1468">
                  <c:v>1.3388157147514499</c:v>
                </c:pt>
                <c:pt idx="1469">
                  <c:v>1.37749761327178</c:v>
                </c:pt>
                <c:pt idx="1470">
                  <c:v>1.41726980853361</c:v>
                </c:pt>
                <c:pt idx="1471">
                  <c:v>1.45816178414119</c:v>
                </c:pt>
                <c:pt idx="1472">
                  <c:v>1.50020383723436</c:v>
                </c:pt>
                <c:pt idx="1473">
                  <c:v>1.54342697526344</c:v>
                </c:pt>
                <c:pt idx="1474">
                  <c:v>1.5878629652198</c:v>
                </c:pt>
                <c:pt idx="1475">
                  <c:v>1.6335444682068201</c:v>
                </c:pt>
                <c:pt idx="1476">
                  <c:v>1.68050482654911</c:v>
                </c:pt>
                <c:pt idx="1477">
                  <c:v>1.72877832665209</c:v>
                </c:pt>
                <c:pt idx="1478">
                  <c:v>1.77840000679713</c:v>
                </c:pt>
                <c:pt idx="1479">
                  <c:v>1.82940587398591</c:v>
                </c:pt>
                <c:pt idx="1480">
                  <c:v>1.88183273240691</c:v>
                </c:pt>
                <c:pt idx="1481">
                  <c:v>1.93571831214926</c:v>
                </c:pt>
                <c:pt idx="1482">
                  <c:v>1.9911013103178501</c:v>
                </c:pt>
                <c:pt idx="1483">
                  <c:v>2.0480212822575199</c:v>
                </c:pt>
                <c:pt idx="1484">
                  <c:v>2.1065187876230298</c:v>
                </c:pt>
                <c:pt idx="1485">
                  <c:v>2.16663540681445</c:v>
                </c:pt>
                <c:pt idx="1486">
                  <c:v>2.2284136088812101</c:v>
                </c:pt>
                <c:pt idx="1487">
                  <c:v>2.2918969776971601</c:v>
                </c:pt>
                <c:pt idx="1488">
                  <c:v>2.3571300775781099</c:v>
                </c:pt>
                <c:pt idx="1489">
                  <c:v>2.4241587588476801</c:v>
                </c:pt>
                <c:pt idx="1490">
                  <c:v>2.4930294155854198</c:v>
                </c:pt>
                <c:pt idx="1491">
                  <c:v>2.56379004161741</c:v>
                </c:pt>
                <c:pt idx="1492">
                  <c:v>2.6364897760983799</c:v>
                </c:pt>
                <c:pt idx="1493">
                  <c:v>2.7111782487037202</c:v>
                </c:pt>
                <c:pt idx="1494">
                  <c:v>2.7879069954603399</c:v>
                </c:pt>
                <c:pt idx="1495">
                  <c:v>2.8667285891577499</c:v>
                </c:pt>
                <c:pt idx="1496">
                  <c:v>2.9476963979128001</c:v>
                </c:pt>
                <c:pt idx="1497">
                  <c:v>3.0308653680539801</c:v>
                </c:pt>
                <c:pt idx="1498">
                  <c:v>3.11629177364911</c:v>
                </c:pt>
                <c:pt idx="1499">
                  <c:v>3.2040327660167001</c:v>
                </c:pt>
                <c:pt idx="1500">
                  <c:v>3.2941471442594001</c:v>
                </c:pt>
                <c:pt idx="1501">
                  <c:v>3.38669489970603</c:v>
                </c:pt>
                <c:pt idx="1502">
                  <c:v>3.4817373704571799</c:v>
                </c:pt>
                <c:pt idx="1503">
                  <c:v>3.5793371909734502</c:v>
                </c:pt>
                <c:pt idx="1504">
                  <c:v>3.6795586404226901</c:v>
                </c:pt>
                <c:pt idx="1505">
                  <c:v>3.7824667879336999</c:v>
                </c:pt>
                <c:pt idx="1506">
                  <c:v>3.8881288354561701</c:v>
                </c:pt>
                <c:pt idx="1507">
                  <c:v>3.9966130590663198</c:v>
                </c:pt>
                <c:pt idx="1508">
                  <c:v>4.1079891489414004</c:v>
                </c:pt>
                <c:pt idx="1509">
                  <c:v>4.2223287366481603</c:v>
                </c:pt>
                <c:pt idx="1510">
                  <c:v>4.3397043442319898</c:v>
                </c:pt>
                <c:pt idx="1511">
                  <c:v>4.4601904973211202</c:v>
                </c:pt>
                <c:pt idx="1512">
                  <c:v>4.5838628702672999</c:v>
                </c:pt>
                <c:pt idx="1513">
                  <c:v>4.7107993818837803</c:v>
                </c:pt>
                <c:pt idx="1514">
                  <c:v>4.8410787592515296</c:v>
                </c:pt>
                <c:pt idx="1515">
                  <c:v>4.9747818186154902</c:v>
                </c:pt>
                <c:pt idx="1516">
                  <c:v>5.1119911848492503</c:v>
                </c:pt>
                <c:pt idx="1517">
                  <c:v>5.2527906335774004</c:v>
                </c:pt>
                <c:pt idx="1518">
                  <c:v>5.3972657736404202</c:v>
                </c:pt>
                <c:pt idx="1519">
                  <c:v>5.5455043326144597</c:v>
                </c:pt>
                <c:pt idx="1520">
                  <c:v>5.6975953035630003</c:v>
                </c:pt>
                <c:pt idx="1521">
                  <c:v>5.8536297951650402</c:v>
                </c:pt>
                <c:pt idx="1522">
                  <c:v>6.01370017900022</c:v>
                </c:pt>
                <c:pt idx="1523">
                  <c:v>6.1779011117456797</c:v>
                </c:pt>
                <c:pt idx="1524">
                  <c:v>6.3463288638467299</c:v>
                </c:pt>
                <c:pt idx="1525">
                  <c:v>6.5190813979386997</c:v>
                </c:pt>
                <c:pt idx="1526">
                  <c:v>6.6962588078920504</c:v>
                </c:pt>
                <c:pt idx="1527">
                  <c:v>6.8779628302898796</c:v>
                </c:pt>
                <c:pt idx="1528">
                  <c:v>7.0642970910332901</c:v>
                </c:pt>
                <c:pt idx="1529">
                  <c:v>7.2553671603637104</c:v>
                </c:pt>
                <c:pt idx="1530">
                  <c:v>7.4512806018986799</c:v>
                </c:pt>
                <c:pt idx="1531">
                  <c:v>7.6521468367451</c:v>
                </c:pt>
                <c:pt idx="1532">
                  <c:v>7.8580770068190198</c:v>
                </c:pt>
                <c:pt idx="1533">
                  <c:v>8.0691845459550304</c:v>
                </c:pt>
                <c:pt idx="1534">
                  <c:v>8.2855848478641292</c:v>
                </c:pt>
                <c:pt idx="1535">
                  <c:v>8.5073947633426492</c:v>
                </c:pt>
                <c:pt idx="1536">
                  <c:v>8.7347338518315993</c:v>
                </c:pt>
                <c:pt idx="1537">
                  <c:v>8.9677231598681999</c:v>
                </c:pt>
                <c:pt idx="1538">
                  <c:v>9.2064859300318496</c:v>
                </c:pt>
                <c:pt idx="1539">
                  <c:v>9.4511474236193393</c:v>
                </c:pt>
                <c:pt idx="1540">
                  <c:v>9.7018350841469392</c:v>
                </c:pt>
                <c:pt idx="1541">
                  <c:v>9.9586780102146992</c:v>
                </c:pt>
                <c:pt idx="1542">
                  <c:v>10.2218076208572</c:v>
                </c:pt>
                <c:pt idx="1543">
                  <c:v>10.491357285185099</c:v>
                </c:pt>
                <c:pt idx="1544">
                  <c:v>10.767462624881601</c:v>
                </c:pt>
                <c:pt idx="1545">
                  <c:v>11.0502608040092</c:v>
                </c:pt>
                <c:pt idx="1546">
                  <c:v>11.3398918148541</c:v>
                </c:pt>
                <c:pt idx="1547">
                  <c:v>11.636496760980799</c:v>
                </c:pt>
                <c:pt idx="1548">
                  <c:v>11.940219614315</c:v>
                </c:pt>
                <c:pt idx="1549">
                  <c:v>12.251206149055999</c:v>
                </c:pt>
                <c:pt idx="1550">
                  <c:v>12.5696038711051</c:v>
                </c:pt>
                <c:pt idx="1551">
                  <c:v>12.895562741269</c:v>
                </c:pt>
                <c:pt idx="1552">
                  <c:v>13.229234592098299</c:v>
                </c:pt>
                <c:pt idx="1553">
                  <c:v>13.5707733466208</c:v>
                </c:pt>
                <c:pt idx="1554">
                  <c:v>13.920334749391399</c:v>
                </c:pt>
                <c:pt idx="1555">
                  <c:v>14.2780768771081</c:v>
                </c:pt>
                <c:pt idx="1556">
                  <c:v>14.6441595369004</c:v>
                </c:pt>
                <c:pt idx="1557">
                  <c:v>15.0187449071956</c:v>
                </c:pt>
                <c:pt idx="1558">
                  <c:v>15.4019964648956</c:v>
                </c:pt>
                <c:pt idx="1559">
                  <c:v>15.7940803691112</c:v>
                </c:pt>
                <c:pt idx="1560">
                  <c:v>16.195164521436599</c:v>
                </c:pt>
                <c:pt idx="1561">
                  <c:v>16.6054182513573</c:v>
                </c:pt>
                <c:pt idx="1562">
                  <c:v>17.025013634223701</c:v>
                </c:pt>
                <c:pt idx="1563">
                  <c:v>17.454123946139202</c:v>
                </c:pt>
                <c:pt idx="1564">
                  <c:v>17.892925093671298</c:v>
                </c:pt>
                <c:pt idx="1565">
                  <c:v>18.341593201816799</c:v>
                </c:pt>
                <c:pt idx="1566">
                  <c:v>18.800309054451901</c:v>
                </c:pt>
                <c:pt idx="1567">
                  <c:v>19.269251479683799</c:v>
                </c:pt>
                <c:pt idx="1568">
                  <c:v>19.748604611454201</c:v>
                </c:pt>
                <c:pt idx="1569">
                  <c:v>20.238553148948501</c:v>
                </c:pt>
                <c:pt idx="1570">
                  <c:v>20.739280607914701</c:v>
                </c:pt>
                <c:pt idx="1571">
                  <c:v>21.250978694741899</c:v>
                </c:pt>
                <c:pt idx="1572">
                  <c:v>21.773832925127</c:v>
                </c:pt>
                <c:pt idx="1573">
                  <c:v>22.308037455167401</c:v>
                </c:pt>
                <c:pt idx="1574">
                  <c:v>22.853783577121401</c:v>
                </c:pt>
                <c:pt idx="1575">
                  <c:v>23.411264795037098</c:v>
                </c:pt>
                <c:pt idx="1576">
                  <c:v>23.9806763380859</c:v>
                </c:pt>
                <c:pt idx="1577">
                  <c:v>24.562217306236899</c:v>
                </c:pt>
                <c:pt idx="1578">
                  <c:v>25.1560848820444</c:v>
                </c:pt>
                <c:pt idx="1579">
                  <c:v>25.7624804304332</c:v>
                </c:pt>
                <c:pt idx="1580">
                  <c:v>26.381602486923001</c:v>
                </c:pt>
                <c:pt idx="1581">
                  <c:v>27.013655293021301</c:v>
                </c:pt>
                <c:pt idx="1582">
                  <c:v>27.658841805433202</c:v>
                </c:pt>
                <c:pt idx="1583">
                  <c:v>28.317368246979498</c:v>
                </c:pt>
                <c:pt idx="1584">
                  <c:v>28.9894397754396</c:v>
                </c:pt>
                <c:pt idx="1585">
                  <c:v>29.675263688503801</c:v>
                </c:pt>
                <c:pt idx="1586">
                  <c:v>30.3750476030839</c:v>
                </c:pt>
                <c:pt idx="1587">
                  <c:v>31.089002499819301</c:v>
                </c:pt>
                <c:pt idx="1588">
                  <c:v>31.8173372868618</c:v>
                </c:pt>
                <c:pt idx="1589">
                  <c:v>32.560263034509497</c:v>
                </c:pt>
                <c:pt idx="1590">
                  <c:v>33.317992304132801</c:v>
                </c:pt>
                <c:pt idx="1591">
                  <c:v>34.090738494061398</c:v>
                </c:pt>
                <c:pt idx="1592">
                  <c:v>34.878714067174599</c:v>
                </c:pt>
                <c:pt idx="1593">
                  <c:v>35.682133365265898</c:v>
                </c:pt>
                <c:pt idx="1594">
                  <c:v>36.501211892811597</c:v>
                </c:pt>
                <c:pt idx="1595">
                  <c:v>37.336164520382901</c:v>
                </c:pt>
                <c:pt idx="1596">
                  <c:v>38.187208135730501</c:v>
                </c:pt>
                <c:pt idx="1597">
                  <c:v>39.0545587190392</c:v>
                </c:pt>
                <c:pt idx="1598">
                  <c:v>39.93843390947</c:v>
                </c:pt>
                <c:pt idx="1599">
                  <c:v>40.839051169332102</c:v>
                </c:pt>
                <c:pt idx="1600">
                  <c:v>41.756627085691797</c:v>
                </c:pt>
                <c:pt idx="1601">
                  <c:v>42.691381848529602</c:v>
                </c:pt>
                <c:pt idx="1602">
                  <c:v>43.643531182877801</c:v>
                </c:pt>
                <c:pt idx="1603">
                  <c:v>44.613295915666697</c:v>
                </c:pt>
                <c:pt idx="1604">
                  <c:v>45.600893953498399</c:v>
                </c:pt>
                <c:pt idx="1605">
                  <c:v>46.606543599105997</c:v>
                </c:pt>
                <c:pt idx="1606">
                  <c:v>47.630464675625902</c:v>
                </c:pt>
                <c:pt idx="1607">
                  <c:v>48.672875702942903</c:v>
                </c:pt>
                <c:pt idx="1608">
                  <c:v>49.733995041809202</c:v>
                </c:pt>
                <c:pt idx="1609">
                  <c:v>50.814041933931797</c:v>
                </c:pt>
                <c:pt idx="1610">
                  <c:v>51.9132346624652</c:v>
                </c:pt>
                <c:pt idx="1611">
                  <c:v>53.031792476475196</c:v>
                </c:pt>
                <c:pt idx="1612">
                  <c:v>54.169931929436103</c:v>
                </c:pt>
                <c:pt idx="1613">
                  <c:v>55.327873271837298</c:v>
                </c:pt>
                <c:pt idx="1614">
                  <c:v>56.505832252334997</c:v>
                </c:pt>
                <c:pt idx="1615">
                  <c:v>57.704027281472399</c:v>
                </c:pt>
                <c:pt idx="1616">
                  <c:v>58.922674875538299</c:v>
                </c:pt>
                <c:pt idx="1617">
                  <c:v>60.161992190793299</c:v>
                </c:pt>
                <c:pt idx="1618">
                  <c:v>61.422195156645799</c:v>
                </c:pt>
                <c:pt idx="1619">
                  <c:v>62.703499198044597</c:v>
                </c:pt>
                <c:pt idx="1620">
                  <c:v>64.006119874314706</c:v>
                </c:pt>
                <c:pt idx="1621">
                  <c:v>65.330272634117094</c:v>
                </c:pt>
                <c:pt idx="1622">
                  <c:v>66.676170180553697</c:v>
                </c:pt>
                <c:pt idx="1623">
                  <c:v>68.044026271454101</c:v>
                </c:pt>
                <c:pt idx="1624">
                  <c:v>69.434055331931106</c:v>
                </c:pt>
                <c:pt idx="1625">
                  <c:v>70.846468259650607</c:v>
                </c:pt>
                <c:pt idx="1626">
                  <c:v>72.281477539017999</c:v>
                </c:pt>
                <c:pt idx="1627">
                  <c:v>73.739293775594305</c:v>
                </c:pt>
                <c:pt idx="1628">
                  <c:v>75.2201275830908</c:v>
                </c:pt>
                <c:pt idx="1629">
                  <c:v>76.724188408613799</c:v>
                </c:pt>
                <c:pt idx="1630">
                  <c:v>78.2516855471128</c:v>
                </c:pt>
                <c:pt idx="1631">
                  <c:v>79.802826244896295</c:v>
                </c:pt>
                <c:pt idx="1632">
                  <c:v>81.377819434710503</c:v>
                </c:pt>
                <c:pt idx="1633">
                  <c:v>82.976870981430096</c:v>
                </c:pt>
                <c:pt idx="1634">
                  <c:v>84.600186647601205</c:v>
                </c:pt>
                <c:pt idx="1635">
                  <c:v>86.247972139375804</c:v>
                </c:pt>
                <c:pt idx="1636">
                  <c:v>87.920431813189595</c:v>
                </c:pt>
                <c:pt idx="1637">
                  <c:v>89.617769374718193</c:v>
                </c:pt>
                <c:pt idx="1638">
                  <c:v>91.340187222870995</c:v>
                </c:pt>
                <c:pt idx="1639">
                  <c:v>93.087887054457298</c:v>
                </c:pt>
                <c:pt idx="1640">
                  <c:v>94.861071598226403</c:v>
                </c:pt>
                <c:pt idx="1641">
                  <c:v>96.659940145028401</c:v>
                </c:pt>
                <c:pt idx="1642">
                  <c:v>98.484690357341705</c:v>
                </c:pt>
                <c:pt idx="1643">
                  <c:v>100.335529197399</c:v>
                </c:pt>
                <c:pt idx="1644">
                  <c:v>102.212647268956</c:v>
                </c:pt>
                <c:pt idx="1645">
                  <c:v>104.116237787556</c:v>
                </c:pt>
                <c:pt idx="1646">
                  <c:v>106.04651156797</c:v>
                </c:pt>
                <c:pt idx="1647">
                  <c:v>108.00365043592301</c:v>
                </c:pt>
                <c:pt idx="1648">
                  <c:v>109.987856351343</c:v>
                </c:pt>
                <c:pt idx="1649">
                  <c:v>111.999321851019</c:v>
                </c:pt>
                <c:pt idx="1650">
                  <c:v>114.038239630619</c:v>
                </c:pt>
                <c:pt idx="1651">
                  <c:v>116.10480607374799</c:v>
                </c:pt>
                <c:pt idx="1652">
                  <c:v>118.19920424461699</c:v>
                </c:pt>
                <c:pt idx="1653">
                  <c:v>120.321638012688</c:v>
                </c:pt>
                <c:pt idx="1654">
                  <c:v>122.472289755768</c:v>
                </c:pt>
                <c:pt idx="1655">
                  <c:v>124.651349171867</c:v>
                </c:pt>
                <c:pt idx="1656">
                  <c:v>126.85900158968499</c:v>
                </c:pt>
                <c:pt idx="1657">
                  <c:v>129.095445150888</c:v>
                </c:pt>
                <c:pt idx="1658">
                  <c:v>131.36086069358001</c:v>
                </c:pt>
                <c:pt idx="1659">
                  <c:v>133.65543828454901</c:v>
                </c:pt>
                <c:pt idx="1660">
                  <c:v>135.979361482191</c:v>
                </c:pt>
                <c:pt idx="1661">
                  <c:v>138.33281040621799</c:v>
                </c:pt>
                <c:pt idx="1662">
                  <c:v>140.71598147471499</c:v>
                </c:pt>
                <c:pt idx="1663">
                  <c:v>143.12904657354201</c:v>
                </c:pt>
                <c:pt idx="1664">
                  <c:v>145.57219432077699</c:v>
                </c:pt>
                <c:pt idx="1665">
                  <c:v>148.045606592604</c:v>
                </c:pt>
                <c:pt idx="1666">
                  <c:v>150.54946510066301</c:v>
                </c:pt>
                <c:pt idx="1667">
                  <c:v>153.083949465258</c:v>
                </c:pt>
                <c:pt idx="1668">
                  <c:v>155.64924308233199</c:v>
                </c:pt>
                <c:pt idx="1669">
                  <c:v>158.24551576820201</c:v>
                </c:pt>
                <c:pt idx="1670">
                  <c:v>160.87295615510499</c:v>
                </c:pt>
                <c:pt idx="1671">
                  <c:v>163.53173537448501</c:v>
                </c:pt>
                <c:pt idx="1672">
                  <c:v>166.22203143651001</c:v>
                </c:pt>
                <c:pt idx="1673">
                  <c:v>168.944023041234</c:v>
                </c:pt>
                <c:pt idx="1674">
                  <c:v>171.697880517697</c:v>
                </c:pt>
                <c:pt idx="1675">
                  <c:v>174.483781274189</c:v>
                </c:pt>
                <c:pt idx="1676">
                  <c:v>177.30189706027099</c:v>
                </c:pt>
                <c:pt idx="1677">
                  <c:v>180.15240200878</c:v>
                </c:pt>
                <c:pt idx="1678">
                  <c:v>183.03546061248099</c:v>
                </c:pt>
                <c:pt idx="1679">
                  <c:v>185.951251387128</c:v>
                </c:pt>
                <c:pt idx="1680">
                  <c:v>188.899938714972</c:v>
                </c:pt>
                <c:pt idx="1681">
                  <c:v>191.88169291026401</c:v>
                </c:pt>
                <c:pt idx="1682">
                  <c:v>194.89668140627001</c:v>
                </c:pt>
                <c:pt idx="1683">
                  <c:v>197.94506662464499</c:v>
                </c:pt>
                <c:pt idx="1684">
                  <c:v>201.02701542646199</c:v>
                </c:pt>
                <c:pt idx="1685">
                  <c:v>204.14269066042201</c:v>
                </c:pt>
                <c:pt idx="1686">
                  <c:v>207.29225179137401</c:v>
                </c:pt>
                <c:pt idx="1687">
                  <c:v>210.475866170757</c:v>
                </c:pt>
                <c:pt idx="1688">
                  <c:v>213.69368725335099</c:v>
                </c:pt>
                <c:pt idx="1689">
                  <c:v>216.945876634732</c:v>
                </c:pt>
                <c:pt idx="1690">
                  <c:v>220.23258542605001</c:v>
                </c:pt>
                <c:pt idx="1691">
                  <c:v>223.55397503383901</c:v>
                </c:pt>
                <c:pt idx="1692">
                  <c:v>226.910193939804</c:v>
                </c:pt>
                <c:pt idx="1693">
                  <c:v>230.30139538595799</c:v>
                </c:pt>
                <c:pt idx="1694">
                  <c:v>233.727729472514</c:v>
                </c:pt>
                <c:pt idx="1695">
                  <c:v>237.18934296867801</c:v>
                </c:pt>
                <c:pt idx="1696">
                  <c:v>240.68638132930701</c:v>
                </c:pt>
                <c:pt idx="1697">
                  <c:v>244.21898817979201</c:v>
                </c:pt>
                <c:pt idx="1698">
                  <c:v>247.78730911727001</c:v>
                </c:pt>
                <c:pt idx="1699">
                  <c:v>251.391480052693</c:v>
                </c:pt>
                <c:pt idx="1700">
                  <c:v>255.03163770782501</c:v>
                </c:pt>
                <c:pt idx="1701">
                  <c:v>258.70792063276099</c:v>
                </c:pt>
                <c:pt idx="1702">
                  <c:v>262.420457944041</c:v>
                </c:pt>
                <c:pt idx="1703">
                  <c:v>266.16938289600898</c:v>
                </c:pt>
                <c:pt idx="1704">
                  <c:v>269.954821639258</c:v>
                </c:pt>
                <c:pt idx="1705">
                  <c:v>273.77690019576897</c:v>
                </c:pt>
                <c:pt idx="1706">
                  <c:v>277.63573756396897</c:v>
                </c:pt>
                <c:pt idx="1707">
                  <c:v>281.53145405786199</c:v>
                </c:pt>
                <c:pt idx="1708">
                  <c:v>285.46416789794802</c:v>
                </c:pt>
                <c:pt idx="1709">
                  <c:v>289.43399034474697</c:v>
                </c:pt>
                <c:pt idx="1710">
                  <c:v>293.44103155738298</c:v>
                </c:pt>
                <c:pt idx="1711">
                  <c:v>297.48539897303601</c:v>
                </c:pt>
                <c:pt idx="1712">
                  <c:v>301.567192491068</c:v>
                </c:pt>
                <c:pt idx="1713">
                  <c:v>305.68651457915797</c:v>
                </c:pt>
                <c:pt idx="1714">
                  <c:v>309.843460201337</c:v>
                </c:pt>
                <c:pt idx="1715">
                  <c:v>314.03812169213199</c:v>
                </c:pt>
                <c:pt idx="1716">
                  <c:v>318.27058691753098</c:v>
                </c:pt>
                <c:pt idx="1717">
                  <c:v>322.540939024078</c:v>
                </c:pt>
                <c:pt idx="1718">
                  <c:v>326.84925611411802</c:v>
                </c:pt>
                <c:pt idx="1719">
                  <c:v>331.19562642557099</c:v>
                </c:pt>
                <c:pt idx="1720">
                  <c:v>335.580107459766</c:v>
                </c:pt>
                <c:pt idx="1721">
                  <c:v>340.00276464859797</c:v>
                </c:pt>
                <c:pt idx="1722">
                  <c:v>344.46366671054301</c:v>
                </c:pt>
                <c:pt idx="1723">
                  <c:v>348.96286838667697</c:v>
                </c:pt>
                <c:pt idx="1724">
                  <c:v>353.50043337551898</c:v>
                </c:pt>
                <c:pt idx="1725">
                  <c:v>358.076392012057</c:v>
                </c:pt>
                <c:pt idx="1726">
                  <c:v>362.69078947822601</c:v>
                </c:pt>
                <c:pt idx="1727">
                  <c:v>367.343680211947</c:v>
                </c:pt>
                <c:pt idx="1728">
                  <c:v>372.03507604666999</c:v>
                </c:pt>
                <c:pt idx="1729">
                  <c:v>376.765015077702</c:v>
                </c:pt>
                <c:pt idx="1730">
                  <c:v>381.53350998019999</c:v>
                </c:pt>
                <c:pt idx="1731">
                  <c:v>386.34057924331103</c:v>
                </c:pt>
                <c:pt idx="1732">
                  <c:v>391.18624226783299</c:v>
                </c:pt>
                <c:pt idx="1733">
                  <c:v>396.070483465824</c:v>
                </c:pt>
                <c:pt idx="1734">
                  <c:v>400.99330283792801</c:v>
                </c:pt>
                <c:pt idx="1735">
                  <c:v>405.95469990249597</c:v>
                </c:pt>
                <c:pt idx="1736">
                  <c:v>410.95465943749599</c:v>
                </c:pt>
                <c:pt idx="1737">
                  <c:v>415.99314851422201</c:v>
                </c:pt>
                <c:pt idx="1738">
                  <c:v>421.07015137817802</c:v>
                </c:pt>
                <c:pt idx="1739">
                  <c:v>426.18561713211199</c:v>
                </c:pt>
                <c:pt idx="1740">
                  <c:v>431.33951270214902</c:v>
                </c:pt>
                <c:pt idx="1741">
                  <c:v>436.53178115630902</c:v>
                </c:pt>
                <c:pt idx="1742">
                  <c:v>441.76238243451002</c:v>
                </c:pt>
                <c:pt idx="1743">
                  <c:v>447.03122802594999</c:v>
                </c:pt>
                <c:pt idx="1744">
                  <c:v>452.33826342995599</c:v>
                </c:pt>
                <c:pt idx="1745">
                  <c:v>457.68340351242398</c:v>
                </c:pt>
                <c:pt idx="1746">
                  <c:v>463.06656227219798</c:v>
                </c:pt>
                <c:pt idx="1747">
                  <c:v>468.48764036052802</c:v>
                </c:pt>
                <c:pt idx="1748">
                  <c:v>473.94654403939802</c:v>
                </c:pt>
                <c:pt idx="1749">
                  <c:v>479.443164910154</c:v>
                </c:pt>
                <c:pt idx="1750">
                  <c:v>484.97736930931802</c:v>
                </c:pt>
                <c:pt idx="1751">
                  <c:v>490.54904494957498</c:v>
                </c:pt>
                <c:pt idx="1752">
                  <c:v>496.1580524652</c:v>
                </c:pt>
                <c:pt idx="1753">
                  <c:v>501.804249912768</c:v>
                </c:pt>
                <c:pt idx="1754">
                  <c:v>507.48748786317799</c:v>
                </c:pt>
                <c:pt idx="1755">
                  <c:v>513.20759862713999</c:v>
                </c:pt>
                <c:pt idx="1756">
                  <c:v>518.96441791356494</c:v>
                </c:pt>
                <c:pt idx="1757">
                  <c:v>524.75776699541098</c:v>
                </c:pt>
                <c:pt idx="1758">
                  <c:v>530.58746677599595</c:v>
                </c:pt>
                <c:pt idx="1759">
                  <c:v>536.45331505341903</c:v>
                </c:pt>
                <c:pt idx="1760">
                  <c:v>542.355106357865</c:v>
                </c:pt>
                <c:pt idx="1761">
                  <c:v>548.29263241861702</c:v>
                </c:pt>
                <c:pt idx="1762">
                  <c:v>554.265666204029</c:v>
                </c:pt>
                <c:pt idx="1763">
                  <c:v>560.27398488429696</c:v>
                </c:pt>
                <c:pt idx="1764">
                  <c:v>566.31734322574005</c:v>
                </c:pt>
                <c:pt idx="1765">
                  <c:v>572.395485643641</c:v>
                </c:pt>
                <c:pt idx="1766">
                  <c:v>578.50816631068301</c:v>
                </c:pt>
                <c:pt idx="1767">
                  <c:v>584.65510411615401</c:v>
                </c:pt>
                <c:pt idx="1768">
                  <c:v>590.83603243310802</c:v>
                </c:pt>
                <c:pt idx="1769">
                  <c:v>597.05065530640695</c:v>
                </c:pt>
                <c:pt idx="1770">
                  <c:v>603.29868070847203</c:v>
                </c:pt>
                <c:pt idx="1771">
                  <c:v>609.57980566815104</c:v>
                </c:pt>
                <c:pt idx="1772">
                  <c:v>615.89370753514197</c:v>
                </c:pt>
                <c:pt idx="1773">
                  <c:v>622.24006528239499</c:v>
                </c:pt>
                <c:pt idx="1774">
                  <c:v>628.61854142352195</c:v>
                </c:pt>
                <c:pt idx="1775">
                  <c:v>635.02879775735096</c:v>
                </c:pt>
                <c:pt idx="1776">
                  <c:v>641.470478087228</c:v>
                </c:pt>
                <c:pt idx="1777">
                  <c:v>647.943219420947</c:v>
                </c:pt>
                <c:pt idx="1778">
                  <c:v>654.44664688872103</c:v>
                </c:pt>
                <c:pt idx="1779">
                  <c:v>660.98038346369503</c:v>
                </c:pt>
                <c:pt idx="1780">
                  <c:v>667.54403388072296</c:v>
                </c:pt>
                <c:pt idx="1781">
                  <c:v>674.13719776845198</c:v>
                </c:pt>
                <c:pt idx="1782">
                  <c:v>680.75946430556405</c:v>
                </c:pt>
                <c:pt idx="1783">
                  <c:v>687.41041713231095</c:v>
                </c:pt>
                <c:pt idx="1784">
                  <c:v>694.08962276126101</c:v>
                </c:pt>
                <c:pt idx="1785">
                  <c:v>700.796648008023</c:v>
                </c:pt>
                <c:pt idx="1786">
                  <c:v>707.53104204197405</c:v>
                </c:pt>
                <c:pt idx="1787">
                  <c:v>714.29234989550002</c:v>
                </c:pt>
                <c:pt idx="1788">
                  <c:v>721.08010411671205</c:v>
                </c:pt>
                <c:pt idx="1789">
                  <c:v>727.89383126361804</c:v>
                </c:pt>
                <c:pt idx="1790">
                  <c:v>734.73304927112599</c:v>
                </c:pt>
                <c:pt idx="1791">
                  <c:v>741.59726245691695</c:v>
                </c:pt>
                <c:pt idx="1792">
                  <c:v>748.48597495257695</c:v>
                </c:pt>
                <c:pt idx="1793">
                  <c:v>755.39866980194802</c:v>
                </c:pt>
                <c:pt idx="1794">
                  <c:v>762.33483688763999</c:v>
                </c:pt>
                <c:pt idx="1795">
                  <c:v>769.29394486520005</c:v>
                </c:pt>
                <c:pt idx="1796">
                  <c:v>776.27546976665496</c:v>
                </c:pt>
                <c:pt idx="1797">
                  <c:v>783.27883457403902</c:v>
                </c:pt>
                <c:pt idx="1798">
                  <c:v>790.30353348073402</c:v>
                </c:pt>
                <c:pt idx="1799">
                  <c:v>797.34897748024196</c:v>
                </c:pt>
                <c:pt idx="1800">
                  <c:v>804.41460159188205</c:v>
                </c:pt>
                <c:pt idx="1801">
                  <c:v>811.49985580112696</c:v>
                </c:pt>
                <c:pt idx="1802">
                  <c:v>818.60411922408798</c:v>
                </c:pt>
                <c:pt idx="1803">
                  <c:v>825.72685467705605</c:v>
                </c:pt>
                <c:pt idx="1804">
                  <c:v>832.867407617857</c:v>
                </c:pt>
                <c:pt idx="1805">
                  <c:v>840.02521251578401</c:v>
                </c:pt>
                <c:pt idx="1806">
                  <c:v>847.19965328006595</c:v>
                </c:pt>
                <c:pt idx="1807">
                  <c:v>854.39011465929696</c:v>
                </c:pt>
                <c:pt idx="1808">
                  <c:v>861.595959695543</c:v>
                </c:pt>
                <c:pt idx="1809">
                  <c:v>868.81657479349997</c:v>
                </c:pt>
                <c:pt idx="1810">
                  <c:v>876.051313896637</c:v>
                </c:pt>
                <c:pt idx="1811">
                  <c:v>883.29955752441401</c:v>
                </c:pt>
                <c:pt idx="1812">
                  <c:v>890.56062957097095</c:v>
                </c:pt>
                <c:pt idx="1813">
                  <c:v>897.83388505751805</c:v>
                </c:pt>
                <c:pt idx="1814">
                  <c:v>905.11867230870905</c:v>
                </c:pt>
                <c:pt idx="1815">
                  <c:v>912.41434151781198</c:v>
                </c:pt>
                <c:pt idx="1816">
                  <c:v>919.72021229033703</c:v>
                </c:pt>
                <c:pt idx="1817">
                  <c:v>927.03559761772397</c:v>
                </c:pt>
                <c:pt idx="1818">
                  <c:v>934.35986129605305</c:v>
                </c:pt>
                <c:pt idx="1819">
                  <c:v>941.69228436142203</c:v>
                </c:pt>
                <c:pt idx="1820">
                  <c:v>949.03221158479903</c:v>
                </c:pt>
                <c:pt idx="1821">
                  <c:v>956.378934461923</c:v>
                </c:pt>
                <c:pt idx="1822">
                  <c:v>963.73177043808596</c:v>
                </c:pt>
                <c:pt idx="1823">
                  <c:v>971.09003224889898</c:v>
                </c:pt>
                <c:pt idx="1824">
                  <c:v>978.45302294522696</c:v>
                </c:pt>
                <c:pt idx="1825">
                  <c:v>985.820041829709</c:v>
                </c:pt>
                <c:pt idx="1826">
                  <c:v>993.19037949183996</c:v>
                </c:pt>
                <c:pt idx="1827">
                  <c:v>1000.56333274156</c:v>
                </c:pt>
                <c:pt idx="1828">
                  <c:v>1007.93820762622</c:v>
                </c:pt>
                <c:pt idx="1829">
                  <c:v>1015.31429465653</c:v>
                </c:pt>
                <c:pt idx="1830">
                  <c:v>1022.69088312112</c:v>
                </c:pt>
                <c:pt idx="1831">
                  <c:v>1030.06727295669</c:v>
                </c:pt>
                <c:pt idx="1832">
                  <c:v>1037.44273496502</c:v>
                </c:pt>
                <c:pt idx="1833">
                  <c:v>1044.8165737786001</c:v>
                </c:pt>
                <c:pt idx="1834">
                  <c:v>1052.1880790379601</c:v>
                </c:pt>
                <c:pt idx="1835">
                  <c:v>1059.55653739326</c:v>
                </c:pt>
                <c:pt idx="1836">
                  <c:v>1066.92124245223</c:v>
                </c:pt>
                <c:pt idx="1837">
                  <c:v>1074.28148162561</c:v>
                </c:pt>
                <c:pt idx="1838">
                  <c:v>1081.6365526222701</c:v>
                </c:pt>
                <c:pt idx="1839">
                  <c:v>1088.9857436358</c:v>
                </c:pt>
                <c:pt idx="1840">
                  <c:v>1096.3283427260301</c:v>
                </c:pt>
                <c:pt idx="1841">
                  <c:v>1103.6636580695299</c:v>
                </c:pt>
                <c:pt idx="1842">
                  <c:v>1110.9909858380099</c:v>
                </c:pt>
                <c:pt idx="1843">
                  <c:v>1118.30962479655</c:v>
                </c:pt>
                <c:pt idx="1844">
                  <c:v>1125.61887690055</c:v>
                </c:pt>
                <c:pt idx="1845">
                  <c:v>1132.9180476701299</c:v>
                </c:pt>
                <c:pt idx="1846">
                  <c:v>1140.20645173859</c:v>
                </c:pt>
                <c:pt idx="1847">
                  <c:v>1147.48339646861</c:v>
                </c:pt>
                <c:pt idx="1848">
                  <c:v>1154.7481986200301</c:v>
                </c:pt>
                <c:pt idx="1849">
                  <c:v>1162.0001784491001</c:v>
                </c:pt>
                <c:pt idx="1850">
                  <c:v>1169.23865943947</c:v>
                </c:pt>
                <c:pt idx="1851">
                  <c:v>1176.4629725560901</c:v>
                </c:pt>
                <c:pt idx="1852">
                  <c:v>1183.6724507337401</c:v>
                </c:pt>
                <c:pt idx="1853">
                  <c:v>1190.86642424602</c:v>
                </c:pt>
                <c:pt idx="1854">
                  <c:v>1198.04424599047</c:v>
                </c:pt>
                <c:pt idx="1855">
                  <c:v>1205.20525963305</c:v>
                </c:pt>
                <c:pt idx="1856">
                  <c:v>1212.3488163163499</c:v>
                </c:pt>
                <c:pt idx="1857">
                  <c:v>1219.47428074557</c:v>
                </c:pt>
                <c:pt idx="1858">
                  <c:v>1226.5810140439601</c:v>
                </c:pt>
                <c:pt idx="1859">
                  <c:v>1233.6683950312699</c:v>
                </c:pt>
                <c:pt idx="1860">
                  <c:v>1240.7357929438899</c:v>
                </c:pt>
                <c:pt idx="1861">
                  <c:v>1247.7825981292499</c:v>
                </c:pt>
                <c:pt idx="1862">
                  <c:v>1254.80820526763</c:v>
                </c:pt>
                <c:pt idx="1863">
                  <c:v>1261.8120057068199</c:v>
                </c:pt>
                <c:pt idx="1864">
                  <c:v>1268.7934112236001</c:v>
                </c:pt>
                <c:pt idx="1865">
                  <c:v>1275.7518354608601</c:v>
                </c:pt>
                <c:pt idx="1866">
                  <c:v>1282.68669551631</c:v>
                </c:pt>
                <c:pt idx="1867">
                  <c:v>1289.5974267742699</c:v>
                </c:pt>
                <c:pt idx="1868">
                  <c:v>1296.48346062223</c:v>
                </c:pt>
                <c:pt idx="1869">
                  <c:v>1303.3442469173101</c:v>
                </c:pt>
                <c:pt idx="1870">
                  <c:v>1310.1792401565999</c:v>
                </c:pt>
                <c:pt idx="1871">
                  <c:v>1316.98789759993</c:v>
                </c:pt>
                <c:pt idx="1872">
                  <c:v>1323.76969607518</c:v>
                </c:pt>
                <c:pt idx="1873">
                  <c:v>1330.5241121177801</c:v>
                </c:pt>
                <c:pt idx="1874">
                  <c:v>1337.2506422444301</c:v>
                </c:pt>
                <c:pt idx="1875">
                  <c:v>1343.9487715068201</c:v>
                </c:pt>
                <c:pt idx="1876">
                  <c:v>1350.61800416198</c:v>
                </c:pt>
                <c:pt idx="1877">
                  <c:v>1357.25786322201</c:v>
                </c:pt>
                <c:pt idx="1878">
                  <c:v>1363.8679028941399</c:v>
                </c:pt>
                <c:pt idx="1879">
                  <c:v>1370.4476097601801</c:v>
                </c:pt>
                <c:pt idx="1880">
                  <c:v>1376.9965505232101</c:v>
                </c:pt>
                <c:pt idx="1881">
                  <c:v>1383.51430535192</c:v>
                </c:pt>
                <c:pt idx="1882">
                  <c:v>1390.00039718224</c:v>
                </c:pt>
                <c:pt idx="1883">
                  <c:v>1396.4544241041001</c:v>
                </c:pt>
                <c:pt idx="1884">
                  <c:v>1402.87596811349</c:v>
                </c:pt>
                <c:pt idx="1885">
                  <c:v>1409.2646093860501</c:v>
                </c:pt>
                <c:pt idx="1886">
                  <c:v>1415.61998044099</c:v>
                </c:pt>
                <c:pt idx="1887">
                  <c:v>1421.94167242041</c:v>
                </c:pt>
                <c:pt idx="1888">
                  <c:v>1428.2293315453901</c:v>
                </c:pt>
                <c:pt idx="1889">
                  <c:v>1434.4825706482</c:v>
                </c:pt>
                <c:pt idx="1890">
                  <c:v>1440.7010581050299</c:v>
                </c:pt>
                <c:pt idx="1891">
                  <c:v>1446.8844345266</c:v>
                </c:pt>
                <c:pt idx="1892">
                  <c:v>1453.03237195162</c:v>
                </c:pt>
                <c:pt idx="1893">
                  <c:v>1459.1445438032099</c:v>
                </c:pt>
                <c:pt idx="1894">
                  <c:v>1465.2206433108199</c:v>
                </c:pt>
                <c:pt idx="1895">
                  <c:v>1471.2603672078801</c:v>
                </c:pt>
                <c:pt idx="1896">
                  <c:v>1477.2634224195899</c:v>
                </c:pt>
                <c:pt idx="1897">
                  <c:v>1483.2295313285399</c:v>
                </c:pt>
                <c:pt idx="1898">
                  <c:v>1489.1584173179899</c:v>
                </c:pt>
                <c:pt idx="1899">
                  <c:v>1495.0498198868499</c:v>
                </c:pt>
                <c:pt idx="1900">
                  <c:v>1500.90349799354</c:v>
                </c:pt>
                <c:pt idx="1901">
                  <c:v>1506.7192075845801</c:v>
                </c:pt>
                <c:pt idx="1902">
                  <c:v>1512.4967155765901</c:v>
                </c:pt>
                <c:pt idx="1903">
                  <c:v>1518.23580325432</c:v>
                </c:pt>
                <c:pt idx="1904">
                  <c:v>1523.93626136479</c:v>
                </c:pt>
                <c:pt idx="1905">
                  <c:v>1529.5978932098899</c:v>
                </c:pt>
                <c:pt idx="1906">
                  <c:v>1535.2205169461399</c:v>
                </c:pt>
                <c:pt idx="1907">
                  <c:v>1540.80394060001</c:v>
                </c:pt>
                <c:pt idx="1908">
                  <c:v>1546.347999952</c:v>
                </c:pt>
                <c:pt idx="1909">
                  <c:v>1551.8525390344601</c:v>
                </c:pt>
                <c:pt idx="1910">
                  <c:v>1557.3174003419001</c:v>
                </c:pt>
                <c:pt idx="1911">
                  <c:v>1562.74245721021</c:v>
                </c:pt>
                <c:pt idx="1912">
                  <c:v>1568.12756737824</c:v>
                </c:pt>
                <c:pt idx="1913">
                  <c:v>1573.4726213261999</c:v>
                </c:pt>
                <c:pt idx="1914">
                  <c:v>1578.77749832889</c:v>
                </c:pt>
                <c:pt idx="1915">
                  <c:v>1584.0421007170901</c:v>
                </c:pt>
                <c:pt idx="1916">
                  <c:v>1589.26633329488</c:v>
                </c:pt>
                <c:pt idx="1917">
                  <c:v>1594.4501189570999</c:v>
                </c:pt>
                <c:pt idx="1918">
                  <c:v>1599.59337996572</c:v>
                </c:pt>
                <c:pt idx="1919">
                  <c:v>1604.69604429838</c:v>
                </c:pt>
                <c:pt idx="1920">
                  <c:v>1609.7580629163101</c:v>
                </c:pt>
                <c:pt idx="1921">
                  <c:v>1614.7793876727201</c:v>
                </c:pt>
                <c:pt idx="1922">
                  <c:v>1619.7599764669201</c:v>
                </c:pt>
                <c:pt idx="1923">
                  <c:v>1624.6997936180901</c:v>
                </c:pt>
                <c:pt idx="1924">
                  <c:v>1629.5988241237401</c:v>
                </c:pt>
                <c:pt idx="1925">
                  <c:v>1634.4570474279701</c:v>
                </c:pt>
                <c:pt idx="1926">
                  <c:v>1639.27445899895</c:v>
                </c:pt>
                <c:pt idx="1927">
                  <c:v>1644.05105900797</c:v>
                </c:pt>
                <c:pt idx="1928">
                  <c:v>1648.7868583296499</c:v>
                </c:pt>
                <c:pt idx="1929">
                  <c:v>1653.48186571519</c:v>
                </c:pt>
                <c:pt idx="1930">
                  <c:v>1658.13611394948</c:v>
                </c:pt>
                <c:pt idx="1931">
                  <c:v>1662.7496264516101</c:v>
                </c:pt>
                <c:pt idx="1932">
                  <c:v>1667.32244521797</c:v>
                </c:pt>
                <c:pt idx="1933">
                  <c:v>1671.8546128718599</c:v>
                </c:pt>
                <c:pt idx="1934">
                  <c:v>1676.3461847199001</c:v>
                </c:pt>
                <c:pt idx="1935">
                  <c:v>1680.7972127712501</c:v>
                </c:pt>
                <c:pt idx="1936">
                  <c:v>1685.20776632106</c:v>
                </c:pt>
                <c:pt idx="1937">
                  <c:v>1689.57791600716</c:v>
                </c:pt>
                <c:pt idx="1938">
                  <c:v>1693.90773752272</c:v>
                </c:pt>
                <c:pt idx="1939">
                  <c:v>1698.1973144543699</c:v>
                </c:pt>
                <c:pt idx="1940">
                  <c:v>1702.4467384736899</c:v>
                </c:pt>
                <c:pt idx="1941">
                  <c:v>1706.6561020465999</c:v>
                </c:pt>
                <c:pt idx="1942">
                  <c:v>1710.8255048847</c:v>
                </c:pt>
                <c:pt idx="1943">
                  <c:v>1714.9550555270901</c:v>
                </c:pt>
                <c:pt idx="1944">
                  <c:v>1719.04486432006</c:v>
                </c:pt>
                <c:pt idx="1945">
                  <c:v>1723.0950455886</c:v>
                </c:pt>
                <c:pt idx="1946">
                  <c:v>1727.10572223964</c:v>
                </c:pt>
                <c:pt idx="1947">
                  <c:v>1731.07702059393</c:v>
                </c:pt>
                <c:pt idx="1948">
                  <c:v>1735.0090689775</c:v>
                </c:pt>
                <c:pt idx="1949">
                  <c:v>1738.90200449695</c:v>
                </c:pt>
                <c:pt idx="1950">
                  <c:v>1742.75595908523</c:v>
                </c:pt>
                <c:pt idx="1951">
                  <c:v>1746.57109139005</c:v>
                </c:pt>
                <c:pt idx="1952">
                  <c:v>1750.3475396272599</c:v>
                </c:pt>
                <c:pt idx="1953">
                  <c:v>1754.0854548505299</c:v>
                </c:pt>
                <c:pt idx="1954">
                  <c:v>1757.7849867180801</c:v>
                </c:pt>
                <c:pt idx="1955">
                  <c:v>1761.4463129081</c:v>
                </c:pt>
                <c:pt idx="1956">
                  <c:v>1765.06957157993</c:v>
                </c:pt>
                <c:pt idx="1957">
                  <c:v>1768.6549340146501</c:v>
                </c:pt>
                <c:pt idx="1958">
                  <c:v>1772.20257788969</c:v>
                </c:pt>
                <c:pt idx="1959">
                  <c:v>1775.7126749633301</c:v>
                </c:pt>
                <c:pt idx="1960">
                  <c:v>1779.1853814973001</c:v>
                </c:pt>
                <c:pt idx="1961">
                  <c:v>1782.6208964039899</c:v>
                </c:pt>
                <c:pt idx="1962">
                  <c:v>1786.01938036248</c:v>
                </c:pt>
                <c:pt idx="1963">
                  <c:v>1789.38102122642</c:v>
                </c:pt>
                <c:pt idx="1964">
                  <c:v>1792.70601234113</c:v>
                </c:pt>
                <c:pt idx="1965">
                  <c:v>1795.9945214976799</c:v>
                </c:pt>
                <c:pt idx="1966">
                  <c:v>1799.2467470878801</c:v>
                </c:pt>
                <c:pt idx="1967">
                  <c:v>1802.4628782009599</c:v>
                </c:pt>
                <c:pt idx="1968">
                  <c:v>1805.64310037021</c:v>
                </c:pt>
                <c:pt idx="1969">
                  <c:v>1808.7876177634801</c:v>
                </c:pt>
                <c:pt idx="1970">
                  <c:v>1811.89660788024</c:v>
                </c:pt>
                <c:pt idx="1971">
                  <c:v>1814.97027889226</c:v>
                </c:pt>
                <c:pt idx="1972">
                  <c:v>1818.00882521586</c:v>
                </c:pt>
                <c:pt idx="1973">
                  <c:v>1821.01244299051</c:v>
                </c:pt>
                <c:pt idx="1974">
                  <c:v>1823.9813276918501</c:v>
                </c:pt>
                <c:pt idx="1975">
                  <c:v>1826.91568141121</c:v>
                </c:pt>
                <c:pt idx="1976">
                  <c:v>1829.8157006822</c:v>
                </c:pt>
                <c:pt idx="1977">
                  <c:v>1832.6815924170801</c:v>
                </c:pt>
                <c:pt idx="1978">
                  <c:v>1835.5135535729901</c:v>
                </c:pt>
                <c:pt idx="1979">
                  <c:v>1838.3117865837</c:v>
                </c:pt>
                <c:pt idx="1980">
                  <c:v>1841.0764962588</c:v>
                </c:pt>
                <c:pt idx="1981">
                  <c:v>1843.8078765105799</c:v>
                </c:pt>
                <c:pt idx="1982">
                  <c:v>1846.5061345014201</c:v>
                </c:pt>
                <c:pt idx="1983">
                  <c:v>1849.17147287071</c:v>
                </c:pt>
                <c:pt idx="1984">
                  <c:v>1851.8040885528901</c:v>
                </c:pt>
                <c:pt idx="1985">
                  <c:v>1854.4041870251201</c:v>
                </c:pt>
                <c:pt idx="1986">
                  <c:v>1856.9719699202799</c:v>
                </c:pt>
                <c:pt idx="1987">
                  <c:v>1859.50763374762</c:v>
                </c:pt>
                <c:pt idx="1988">
                  <c:v>1862.01138224494</c:v>
                </c:pt>
                <c:pt idx="1989">
                  <c:v>1864.48341275755</c:v>
                </c:pt>
                <c:pt idx="1990">
                  <c:v>1866.92392529214</c:v>
                </c:pt>
                <c:pt idx="1991">
                  <c:v>1869.3331176802201</c:v>
                </c:pt>
                <c:pt idx="1992">
                  <c:v>1871.7111862847901</c:v>
                </c:pt>
                <c:pt idx="1993">
                  <c:v>1874.0583286455101</c:v>
                </c:pt>
                <c:pt idx="1994">
                  <c:v>1876.3747371786901</c:v>
                </c:pt>
                <c:pt idx="1995">
                  <c:v>1878.66061011188</c:v>
                </c:pt>
                <c:pt idx="1996">
                  <c:v>1880.91613893776</c:v>
                </c:pt>
                <c:pt idx="1997">
                  <c:v>1883.1415150686601</c:v>
                </c:pt>
                <c:pt idx="1998">
                  <c:v>1885.33692969494</c:v>
                </c:pt>
                <c:pt idx="1999">
                  <c:v>1887.5025702768601</c:v>
                </c:pt>
                <c:pt idx="2000">
                  <c:v>1889.63862736069</c:v>
                </c:pt>
                <c:pt idx="2001">
                  <c:v>1891.74528599424</c:v>
                </c:pt>
                <c:pt idx="2002">
                  <c:v>1893.82273224292</c:v>
                </c:pt>
                <c:pt idx="2003">
                  <c:v>1895.87114695941</c:v>
                </c:pt>
                <c:pt idx="2004">
                  <c:v>1897.89071434323</c:v>
                </c:pt>
                <c:pt idx="2005">
                  <c:v>1899.8816130573</c:v>
                </c:pt>
                <c:pt idx="2006">
                  <c:v>1901.8440228550701</c:v>
                </c:pt>
                <c:pt idx="2007">
                  <c:v>1903.7781190558401</c:v>
                </c:pt>
                <c:pt idx="2008">
                  <c:v>1905.68407724601</c:v>
                </c:pt>
                <c:pt idx="2009">
                  <c:v>1907.56207038451</c:v>
                </c:pt>
                <c:pt idx="2010">
                  <c:v>1909.4122706363401</c:v>
                </c:pt>
                <c:pt idx="2011">
                  <c:v>1911.2348448534799</c:v>
                </c:pt>
                <c:pt idx="2012">
                  <c:v>1913.02996327813</c:v>
                </c:pt>
                <c:pt idx="2013">
                  <c:v>1914.7977881946199</c:v>
                </c:pt>
                <c:pt idx="2014">
                  <c:v>1916.53848580964</c:v>
                </c:pt>
                <c:pt idx="2015">
                  <c:v>1918.25221559443</c:v>
                </c:pt>
                <c:pt idx="2016">
                  <c:v>1919.9391370107401</c:v>
                </c:pt>
                <c:pt idx="2017">
                  <c:v>1921.59940859984</c:v>
                </c:pt>
                <c:pt idx="2018">
                  <c:v>1923.2331836723099</c:v>
                </c:pt>
                <c:pt idx="2019">
                  <c:v>1924.84061588123</c:v>
                </c:pt>
                <c:pt idx="2020">
                  <c:v>1926.4218562393401</c:v>
                </c:pt>
                <c:pt idx="2021">
                  <c:v>1927.97705268343</c:v>
                </c:pt>
                <c:pt idx="2022">
                  <c:v>1929.50635267903</c:v>
                </c:pt>
                <c:pt idx="2023">
                  <c:v>1931.00989949004</c:v>
                </c:pt>
                <c:pt idx="2024">
                  <c:v>1932.4878352783301</c:v>
                </c:pt>
                <c:pt idx="2025">
                  <c:v>1933.9403003131799</c:v>
                </c:pt>
                <c:pt idx="2026">
                  <c:v>1935.3674313571701</c:v>
                </c:pt>
                <c:pt idx="2027">
                  <c:v>1936.76936696341</c:v>
                </c:pt>
                <c:pt idx="2028">
                  <c:v>1938.1462349168801</c:v>
                </c:pt>
                <c:pt idx="2029">
                  <c:v>1939.4981670961099</c:v>
                </c:pt>
                <c:pt idx="2030">
                  <c:v>1940.82529270849</c:v>
                </c:pt>
                <c:pt idx="2031">
                  <c:v>1942.1277408621399</c:v>
                </c:pt>
                <c:pt idx="2032">
                  <c:v>1943.4056354598799</c:v>
                </c:pt>
                <c:pt idx="2033">
                  <c:v>1944.6590949249501</c:v>
                </c:pt>
                <c:pt idx="2034">
                  <c:v>1945.8882386922701</c:v>
                </c:pt>
                <c:pt idx="2035">
                  <c:v>1947.0931856249699</c:v>
                </c:pt>
                <c:pt idx="2036">
                  <c:v>1948.2740497638999</c:v>
                </c:pt>
                <c:pt idx="2037">
                  <c:v>1949.4309457649599</c:v>
                </c:pt>
                <c:pt idx="2038">
                  <c:v>1950.5639819978801</c:v>
                </c:pt>
                <c:pt idx="2039">
                  <c:v>1951.67326840081</c:v>
                </c:pt>
                <c:pt idx="2040">
                  <c:v>1952.7589099294501</c:v>
                </c:pt>
                <c:pt idx="2041">
                  <c:v>1953.8210087586299</c:v>
                </c:pt>
                <c:pt idx="2042">
                  <c:v>1954.85967029894</c:v>
                </c:pt>
                <c:pt idx="2043">
                  <c:v>1955.87499070831</c:v>
                </c:pt>
                <c:pt idx="2044">
                  <c:v>1956.8670677729301</c:v>
                </c:pt>
                <c:pt idx="2045">
                  <c:v>1957.83599744756</c:v>
                </c:pt>
                <c:pt idx="2046">
                  <c:v>1958.7818713051799</c:v>
                </c:pt>
                <c:pt idx="2047">
                  <c:v>1959.70478148243</c:v>
                </c:pt>
                <c:pt idx="2048">
                  <c:v>1960.60481618259</c:v>
                </c:pt>
                <c:pt idx="2049">
                  <c:v>1961.4820610033801</c:v>
                </c:pt>
                <c:pt idx="2050">
                  <c:v>1962.3365999049499</c:v>
                </c:pt>
                <c:pt idx="2051">
                  <c:v>1963.16851721586</c:v>
                </c:pt>
                <c:pt idx="2052">
                  <c:v>1963.9778926019501</c:v>
                </c:pt>
                <c:pt idx="2053">
                  <c:v>1964.76480357286</c:v>
                </c:pt>
                <c:pt idx="2054">
                  <c:v>1965.5293261325401</c:v>
                </c:pt>
                <c:pt idx="2055">
                  <c:v>1966.2715352064799</c:v>
                </c:pt>
                <c:pt idx="2056">
                  <c:v>1966.9915018888801</c:v>
                </c:pt>
                <c:pt idx="2057">
                  <c:v>1967.6892981839001</c:v>
                </c:pt>
                <c:pt idx="2058">
                  <c:v>1968.36499220063</c:v>
                </c:pt>
                <c:pt idx="2059">
                  <c:v>1969.0186490655501</c:v>
                </c:pt>
                <c:pt idx="2060">
                  <c:v>1969.65033394584</c:v>
                </c:pt>
                <c:pt idx="2061">
                  <c:v>1970.26011036659</c:v>
                </c:pt>
                <c:pt idx="2062">
                  <c:v>1970.8480390428399</c:v>
                </c:pt>
                <c:pt idx="2063">
                  <c:v>1971.4141784195999</c:v>
                </c:pt>
                <c:pt idx="2064">
                  <c:v>1971.95858684615</c:v>
                </c:pt>
                <c:pt idx="2065">
                  <c:v>1972.4813189367001</c:v>
                </c:pt>
                <c:pt idx="2066">
                  <c:v>1972.9824289564699</c:v>
                </c:pt>
                <c:pt idx="2067">
                  <c:v>1973.4619696037</c:v>
                </c:pt>
                <c:pt idx="2068">
                  <c:v>1973.91999120529</c:v>
                </c:pt>
                <c:pt idx="2069">
                  <c:v>1974.3565424846599</c:v>
                </c:pt>
                <c:pt idx="2070">
                  <c:v>1974.77167105225</c:v>
                </c:pt>
                <c:pt idx="2071">
                  <c:v>1975.1654226314399</c:v>
                </c:pt>
                <c:pt idx="2072">
                  <c:v>1975.5378412483201</c:v>
                </c:pt>
                <c:pt idx="2073">
                  <c:v>1975.8889699501599</c:v>
                </c:pt>
                <c:pt idx="2074">
                  <c:v>1976.2188498584801</c:v>
                </c:pt>
                <c:pt idx="2075">
                  <c:v>1976.5275203907599</c:v>
                </c:pt>
                <c:pt idx="2076">
                  <c:v>1976.815020514</c:v>
                </c:pt>
                <c:pt idx="2077">
                  <c:v>1977.08138698533</c:v>
                </c:pt>
                <c:pt idx="2078">
                  <c:v>1977.3266552535099</c:v>
                </c:pt>
                <c:pt idx="2079">
                  <c:v>1977.5508596395</c:v>
                </c:pt>
                <c:pt idx="2080">
                  <c:v>1977.7540334023599</c:v>
                </c:pt>
                <c:pt idx="2081">
                  <c:v>1977.93620802532</c:v>
                </c:pt>
                <c:pt idx="2082">
                  <c:v>1978.0974140216199</c:v>
                </c:pt>
                <c:pt idx="2083">
                  <c:v>1978.2376807309099</c:v>
                </c:pt>
                <c:pt idx="2084">
                  <c:v>1978.3570363075301</c:v>
                </c:pt>
                <c:pt idx="2085">
                  <c:v>1978.4555076246299</c:v>
                </c:pt>
                <c:pt idx="2086">
                  <c:v>1978.5331206313399</c:v>
                </c:pt>
                <c:pt idx="2087">
                  <c:v>1978.5899000895299</c:v>
                </c:pt>
                <c:pt idx="2088">
                  <c:v>1978.6258697353001</c:v>
                </c:pt>
                <c:pt idx="2089">
                  <c:v>1978.64105230512</c:v>
                </c:pt>
                <c:pt idx="2090">
                  <c:v>1978.63546956357</c:v>
                </c:pt>
                <c:pt idx="2091">
                  <c:v>1978.6091423013099</c:v>
                </c:pt>
                <c:pt idx="2092">
                  <c:v>1978.5620904146299</c:v>
                </c:pt>
                <c:pt idx="2093">
                  <c:v>1978.4943329074099</c:v>
                </c:pt>
                <c:pt idx="2094">
                  <c:v>1978.4058878758001</c:v>
                </c:pt>
                <c:pt idx="2095">
                  <c:v>1978.29677269286</c:v>
                </c:pt>
                <c:pt idx="2096">
                  <c:v>1978.1670038851701</c:v>
                </c:pt>
                <c:pt idx="2097">
                  <c:v>1978.0165972182699</c:v>
                </c:pt>
                <c:pt idx="2098">
                  <c:v>1977.84556771904</c:v>
                </c:pt>
                <c:pt idx="2099">
                  <c:v>1977.6539296953199</c:v>
                </c:pt>
                <c:pt idx="2100">
                  <c:v>1977.4416968405901</c:v>
                </c:pt>
                <c:pt idx="2101">
                  <c:v>1977.2088821943701</c:v>
                </c:pt>
                <c:pt idx="2102">
                  <c:v>1976.9554982638001</c:v>
                </c:pt>
                <c:pt idx="2103">
                  <c:v>1976.68155678568</c:v>
                </c:pt>
                <c:pt idx="2104">
                  <c:v>1976.38706924249</c:v>
                </c:pt>
                <c:pt idx="2105">
                  <c:v>1976.07204570267</c:v>
                </c:pt>
                <c:pt idx="2106">
                  <c:v>1975.73649780451</c:v>
                </c:pt>
                <c:pt idx="2107">
                  <c:v>1975.38043463852</c:v>
                </c:pt>
                <c:pt idx="2108">
                  <c:v>1975.0038657497901</c:v>
                </c:pt>
                <c:pt idx="2109">
                  <c:v>1974.6067998205899</c:v>
                </c:pt>
                <c:pt idx="2110">
                  <c:v>1974.1892461689099</c:v>
                </c:pt>
                <c:pt idx="2111">
                  <c:v>1973.7512127495199</c:v>
                </c:pt>
                <c:pt idx="2112">
                  <c:v>1973.29270767716</c:v>
                </c:pt>
                <c:pt idx="2113">
                  <c:v>1972.81373839261</c:v>
                </c:pt>
                <c:pt idx="2114">
                  <c:v>1972.3143120403199</c:v>
                </c:pt>
                <c:pt idx="2115">
                  <c:v>1971.7944384616301</c:v>
                </c:pt>
                <c:pt idx="2116">
                  <c:v>1971.2541203721601</c:v>
                </c:pt>
                <c:pt idx="2117">
                  <c:v>1970.69336920669</c:v>
                </c:pt>
                <c:pt idx="2118">
                  <c:v>1970.1121888140301</c:v>
                </c:pt>
                <c:pt idx="2119">
                  <c:v>1969.51058626395</c:v>
                </c:pt>
                <c:pt idx="2120">
                  <c:v>1968.8885684567199</c:v>
                </c:pt>
                <c:pt idx="2121">
                  <c:v>1968.24614262148</c:v>
                </c:pt>
                <c:pt idx="2122">
                  <c:v>1967.58331418183</c:v>
                </c:pt>
                <c:pt idx="2123">
                  <c:v>1966.9000899346199</c:v>
                </c:pt>
                <c:pt idx="2124">
                  <c:v>1966.1964772772101</c:v>
                </c:pt>
                <c:pt idx="2125">
                  <c:v>1965.47248079461</c:v>
                </c:pt>
                <c:pt idx="2126">
                  <c:v>1964.7281081425799</c:v>
                </c:pt>
                <c:pt idx="2127">
                  <c:v>1963.9633666612599</c:v>
                </c:pt>
                <c:pt idx="2128">
                  <c:v>1963.1782626716399</c:v>
                </c:pt>
                <c:pt idx="2129">
                  <c:v>1962.3728021182301</c:v>
                </c:pt>
                <c:pt idx="2130">
                  <c:v>1961.54699251938</c:v>
                </c:pt>
                <c:pt idx="2131">
                  <c:v>1960.70084229343</c:v>
                </c:pt>
                <c:pt idx="2132">
                  <c:v>1959.83435883466</c:v>
                </c:pt>
                <c:pt idx="2133">
                  <c:v>1958.94754922891</c:v>
                </c:pt>
                <c:pt idx="2134">
                  <c:v>1958.04041970447</c:v>
                </c:pt>
                <c:pt idx="2135">
                  <c:v>1957.1129826578001</c:v>
                </c:pt>
                <c:pt idx="2136">
                  <c:v>1956.16524222</c:v>
                </c:pt>
                <c:pt idx="2137">
                  <c:v>1955.19721013865</c:v>
                </c:pt>
                <c:pt idx="2138">
                  <c:v>1954.2088952270401</c:v>
                </c:pt>
                <c:pt idx="2139">
                  <c:v>1953.20030669317</c:v>
                </c:pt>
                <c:pt idx="2140">
                  <c:v>1952.1714537242899</c:v>
                </c:pt>
                <c:pt idx="2141">
                  <c:v>1951.1223474905</c:v>
                </c:pt>
                <c:pt idx="2142">
                  <c:v>1950.05299952984</c:v>
                </c:pt>
                <c:pt idx="2143">
                  <c:v>1948.96342025493</c:v>
                </c:pt>
                <c:pt idx="2144">
                  <c:v>1947.8536210243899</c:v>
                </c:pt>
                <c:pt idx="2145">
                  <c:v>1946.72361383989</c:v>
                </c:pt>
                <c:pt idx="2146">
                  <c:v>1945.57341220579</c:v>
                </c:pt>
                <c:pt idx="2147">
                  <c:v>1944.4030297418899</c:v>
                </c:pt>
                <c:pt idx="2148">
                  <c:v>1943.2124789223401</c:v>
                </c:pt>
                <c:pt idx="2149">
                  <c:v>1942.00177424605</c:v>
                </c:pt>
                <c:pt idx="2150">
                  <c:v>1940.7709309470999</c:v>
                </c:pt>
                <c:pt idx="2151">
                  <c:v>1939.5199648755399</c:v>
                </c:pt>
                <c:pt idx="2152">
                  <c:v>1938.2488903512001</c:v>
                </c:pt>
                <c:pt idx="2153">
                  <c:v>1936.9577263693</c:v>
                </c:pt>
                <c:pt idx="2154">
                  <c:v>1935.6464882723001</c:v>
                </c:pt>
                <c:pt idx="2155">
                  <c:v>1934.3151939917</c:v>
                </c:pt>
                <c:pt idx="2156">
                  <c:v>1932.9638639503401</c:v>
                </c:pt>
                <c:pt idx="2157">
                  <c:v>1931.59251523797</c:v>
                </c:pt>
                <c:pt idx="2158">
                  <c:v>1930.2011686154899</c:v>
                </c:pt>
                <c:pt idx="2159">
                  <c:v>1928.78984562951</c:v>
                </c:pt>
                <c:pt idx="2160">
                  <c:v>1927.3585660112799</c:v>
                </c:pt>
                <c:pt idx="2161">
                  <c:v>1925.90735345915</c:v>
                </c:pt>
                <c:pt idx="2162">
                  <c:v>1924.43622939547</c:v>
                </c:pt>
                <c:pt idx="2163">
                  <c:v>1922.9452178024901</c:v>
                </c:pt>
                <c:pt idx="2164">
                  <c:v>1921.43434277756</c:v>
                </c:pt>
                <c:pt idx="2165">
                  <c:v>1919.90362972548</c:v>
                </c:pt>
                <c:pt idx="2166">
                  <c:v>1918.3531048119701</c:v>
                </c:pt>
                <c:pt idx="2167">
                  <c:v>1916.7827945045501</c:v>
                </c:pt>
                <c:pt idx="2168">
                  <c:v>1915.1927267963299</c:v>
                </c:pt>
                <c:pt idx="2169">
                  <c:v>1913.5829284096501</c:v>
                </c:pt>
                <c:pt idx="2170">
                  <c:v>1911.95343005019</c:v>
                </c:pt>
                <c:pt idx="2171">
                  <c:v>1910.30426128927</c:v>
                </c:pt>
                <c:pt idx="2172">
                  <c:v>1908.63545197142</c:v>
                </c:pt>
                <c:pt idx="2173">
                  <c:v>1906.9470357159</c:v>
                </c:pt>
                <c:pt idx="2174">
                  <c:v>1905.23904301977</c:v>
                </c:pt>
                <c:pt idx="2175">
                  <c:v>1903.5115085365901</c:v>
                </c:pt>
                <c:pt idx="2176">
                  <c:v>1901.7644665395201</c:v>
                </c:pt>
                <c:pt idx="2177">
                  <c:v>1899.9979516616499</c:v>
                </c:pt>
                <c:pt idx="2178">
                  <c:v>1898.21200026779</c:v>
                </c:pt>
                <c:pt idx="2179">
                  <c:v>1896.40664909819</c:v>
                </c:pt>
                <c:pt idx="2180">
                  <c:v>1894.58193666699</c:v>
                </c:pt>
                <c:pt idx="2181">
                  <c:v>1892.7379007684799</c:v>
                </c:pt>
                <c:pt idx="2182">
                  <c:v>1890.87458000897</c:v>
                </c:pt>
                <c:pt idx="2183">
                  <c:v>1888.9920200549</c:v>
                </c:pt>
                <c:pt idx="2184">
                  <c:v>1887.0902602036499</c:v>
                </c:pt>
                <c:pt idx="2185">
                  <c:v>1885.16933665751</c:v>
                </c:pt>
                <c:pt idx="2186">
                  <c:v>1883.22930147179</c:v>
                </c:pt>
                <c:pt idx="2187">
                  <c:v>1881.2701946063</c:v>
                </c:pt>
                <c:pt idx="2188">
                  <c:v>1879.29205759919</c:v>
                </c:pt>
                <c:pt idx="2189">
                  <c:v>1877.29494573276</c:v>
                </c:pt>
                <c:pt idx="2190">
                  <c:v>1875.2789019545801</c:v>
                </c:pt>
                <c:pt idx="2191">
                  <c:v>1873.2439751366901</c:v>
                </c:pt>
                <c:pt idx="2192">
                  <c:v>1871.1902160572099</c:v>
                </c:pt>
                <c:pt idx="2193">
                  <c:v>1869.1176689415499</c:v>
                </c:pt>
                <c:pt idx="2194">
                  <c:v>1867.0263882914401</c:v>
                </c:pt>
                <c:pt idx="2195">
                  <c:v>1864.91642528336</c:v>
                </c:pt>
                <c:pt idx="2196">
                  <c:v>1862.78783440644</c:v>
                </c:pt>
                <c:pt idx="2197">
                  <c:v>1860.6406702577301</c:v>
                </c:pt>
                <c:pt idx="2198">
                  <c:v>1858.47498477009</c:v>
                </c:pt>
                <c:pt idx="2199">
                  <c:v>1856.29083790871</c:v>
                </c:pt>
                <c:pt idx="2200">
                  <c:v>1854.08828150925</c:v>
                </c:pt>
                <c:pt idx="2201">
                  <c:v>1851.8673785441999</c:v>
                </c:pt>
                <c:pt idx="2202">
                  <c:v>1849.6281832986399</c:v>
                </c:pt>
                <c:pt idx="2203">
                  <c:v>1847.37075602237</c:v>
                </c:pt>
                <c:pt idx="2204">
                  <c:v>1845.0951601798499</c:v>
                </c:pt>
                <c:pt idx="2205">
                  <c:v>1842.8014562435901</c:v>
                </c:pt>
                <c:pt idx="2206">
                  <c:v>1840.48970754843</c:v>
                </c:pt>
                <c:pt idx="2207">
                  <c:v>1838.15997814406</c:v>
                </c:pt>
                <c:pt idx="2208">
                  <c:v>1835.8123309651</c:v>
                </c:pt>
                <c:pt idx="2209">
                  <c:v>1833.4468297942401</c:v>
                </c:pt>
                <c:pt idx="2210">
                  <c:v>1831.06354445532</c:v>
                </c:pt>
                <c:pt idx="2211">
                  <c:v>1828.66254198466</c:v>
                </c:pt>
                <c:pt idx="2212">
                  <c:v>1826.24388880427</c:v>
                </c:pt>
                <c:pt idx="2213">
                  <c:v>1823.80765588496</c:v>
                </c:pt>
                <c:pt idx="2214">
                  <c:v>1821.3539107751601</c:v>
                </c:pt>
                <c:pt idx="2215">
                  <c:v>1818.8827321203401</c:v>
                </c:pt>
                <c:pt idx="2216">
                  <c:v>1816.39418347431</c:v>
                </c:pt>
                <c:pt idx="2217">
                  <c:v>1813.88834318421</c:v>
                </c:pt>
                <c:pt idx="2218">
                  <c:v>1811.3652818913799</c:v>
                </c:pt>
                <c:pt idx="2219">
                  <c:v>1808.8250764997799</c:v>
                </c:pt>
                <c:pt idx="2220">
                  <c:v>1806.26780328776</c:v>
                </c:pt>
                <c:pt idx="2221">
                  <c:v>1803.6935372993801</c:v>
                </c:pt>
                <c:pt idx="2222">
                  <c:v>1801.102357089</c:v>
                </c:pt>
                <c:pt idx="2223">
                  <c:v>1798.4943438023499</c:v>
                </c:pt>
                <c:pt idx="2224">
                  <c:v>1795.86957297391</c:v>
                </c:pt>
                <c:pt idx="2225">
                  <c:v>1793.2281268982199</c:v>
                </c:pt>
                <c:pt idx="2226">
                  <c:v>1790.5700864482801</c:v>
                </c:pt>
                <c:pt idx="2227">
                  <c:v>1787.89553329309</c:v>
                </c:pt>
                <c:pt idx="2228">
                  <c:v>1785.2045518812999</c:v>
                </c:pt>
                <c:pt idx="2229">
                  <c:v>1782.49722458886</c:v>
                </c:pt>
                <c:pt idx="2230">
                  <c:v>1779.7736362043299</c:v>
                </c:pt>
                <c:pt idx="2231">
                  <c:v>1777.0338757612201</c:v>
                </c:pt>
                <c:pt idx="2232">
                  <c:v>1774.27802378929</c:v>
                </c:pt>
                <c:pt idx="2233">
                  <c:v>1771.50617346377</c:v>
                </c:pt>
                <c:pt idx="2234">
                  <c:v>1768.7184097649999</c:v>
                </c:pt>
                <c:pt idx="2235">
                  <c:v>1765.9148202080901</c:v>
                </c:pt>
                <c:pt idx="2236">
                  <c:v>1763.0954985845799</c:v>
                </c:pt>
                <c:pt idx="2237">
                  <c:v>1760.26053366212</c:v>
                </c:pt>
                <c:pt idx="2238">
                  <c:v>1757.4100154968301</c:v>
                </c:pt>
                <c:pt idx="2239">
                  <c:v>1754.5440374833199</c:v>
                </c:pt>
                <c:pt idx="2240">
                  <c:v>1751.66269309374</c:v>
                </c:pt>
                <c:pt idx="2241">
                  <c:v>1748.76607642669</c:v>
                </c:pt>
                <c:pt idx="2242">
                  <c:v>1745.8542811346299</c:v>
                </c:pt>
                <c:pt idx="2243">
                  <c:v>1742.9274011412199</c:v>
                </c:pt>
                <c:pt idx="2244">
                  <c:v>1739.98553592135</c:v>
                </c:pt>
                <c:pt idx="2245">
                  <c:v>1737.02877864019</c:v>
                </c:pt>
                <c:pt idx="2246">
                  <c:v>1734.0572293703301</c:v>
                </c:pt>
                <c:pt idx="2247">
                  <c:v>1731.0709851689001</c:v>
                </c:pt>
                <c:pt idx="2248">
                  <c:v>1728.07014548917</c:v>
                </c:pt>
                <c:pt idx="2249">
                  <c:v>1725.05481012942</c:v>
                </c:pt>
                <c:pt idx="2250">
                  <c:v>1722.0250801709899</c:v>
                </c:pt>
                <c:pt idx="2251">
                  <c:v>1718.9810549869101</c:v>
                </c:pt>
                <c:pt idx="2252">
                  <c:v>1715.9228372785101</c:v>
                </c:pt>
                <c:pt idx="2253">
                  <c:v>1712.8505288890001</c:v>
                </c:pt>
                <c:pt idx="2254">
                  <c:v>1709.7642332437899</c:v>
                </c:pt>
                <c:pt idx="2255">
                  <c:v>1706.66405401778</c:v>
                </c:pt>
                <c:pt idx="2256">
                  <c:v>1703.5500963260299</c:v>
                </c:pt>
                <c:pt idx="2257">
                  <c:v>1700.4224644902799</c:v>
                </c:pt>
                <c:pt idx="2258">
                  <c:v>1697.2812645085801</c:v>
                </c:pt>
                <c:pt idx="2259">
                  <c:v>1694.12659678418</c:v>
                </c:pt>
                <c:pt idx="2260">
                  <c:v>1690.95858377846</c:v>
                </c:pt>
                <c:pt idx="2261">
                  <c:v>1687.7773128131</c:v>
                </c:pt>
                <c:pt idx="2262">
                  <c:v>1684.5829098960401</c:v>
                </c:pt>
                <c:pt idx="2263">
                  <c:v>1681.3754757860399</c:v>
                </c:pt>
                <c:pt idx="2264">
                  <c:v>1678.1551099727701</c:v>
                </c:pt>
                <c:pt idx="2265">
                  <c:v>1674.9219403110301</c:v>
                </c:pt>
                <c:pt idx="2266">
                  <c:v>1671.67606930941</c:v>
                </c:pt>
                <c:pt idx="2267">
                  <c:v>1668.41759678164</c:v>
                </c:pt>
                <c:pt idx="2268">
                  <c:v>1665.14664766633</c:v>
                </c:pt>
                <c:pt idx="2269">
                  <c:v>1661.86333079924</c:v>
                </c:pt>
                <c:pt idx="2270">
                  <c:v>1658.5677591614301</c:v>
                </c:pt>
                <c:pt idx="2271">
                  <c:v>1655.26004414864</c:v>
                </c:pt>
                <c:pt idx="2272">
                  <c:v>1651.94029825699</c:v>
                </c:pt>
                <c:pt idx="2273">
                  <c:v>1648.6086301416899</c:v>
                </c:pt>
                <c:pt idx="2274">
                  <c:v>1645.26516184557</c:v>
                </c:pt>
                <c:pt idx="2275">
                  <c:v>1641.9100018936099</c:v>
                </c:pt>
                <c:pt idx="2276">
                  <c:v>1638.54326975255</c:v>
                </c:pt>
                <c:pt idx="2277">
                  <c:v>1635.16507725561</c:v>
                </c:pt>
                <c:pt idx="2278">
                  <c:v>1631.77554489512</c:v>
                </c:pt>
                <c:pt idx="2279">
                  <c:v>1628.37478455465</c:v>
                </c:pt>
                <c:pt idx="2280">
                  <c:v>1624.96291528248</c:v>
                </c:pt>
                <c:pt idx="2281">
                  <c:v>1621.5400472029901</c:v>
                </c:pt>
                <c:pt idx="2282">
                  <c:v>1618.10630824188</c:v>
                </c:pt>
                <c:pt idx="2283">
                  <c:v>1614.6618107798299</c:v>
                </c:pt>
                <c:pt idx="2284">
                  <c:v>1611.2066671023199</c:v>
                </c:pt>
                <c:pt idx="2285">
                  <c:v>1607.74100795406</c:v>
                </c:pt>
                <c:pt idx="2286">
                  <c:v>1604.2649361916001</c:v>
                </c:pt>
                <c:pt idx="2287">
                  <c:v>1600.77858329991</c:v>
                </c:pt>
                <c:pt idx="2288">
                  <c:v>1597.28206420888</c:v>
                </c:pt>
                <c:pt idx="2289">
                  <c:v>1593.7754963059599</c:v>
                </c:pt>
                <c:pt idx="2290">
                  <c:v>1590.2590017431601</c:v>
                </c:pt>
                <c:pt idx="2291">
                  <c:v>1586.73270039044</c:v>
                </c:pt>
                <c:pt idx="2292">
                  <c:v>1583.19671273733</c:v>
                </c:pt>
                <c:pt idx="2293">
                  <c:v>1579.65115387178</c:v>
                </c:pt>
                <c:pt idx="2294">
                  <c:v>1576.09614932112</c:v>
                </c:pt>
                <c:pt idx="2295">
                  <c:v>1572.53182011064</c:v>
                </c:pt>
                <c:pt idx="2296">
                  <c:v>1568.95828596823</c:v>
                </c:pt>
                <c:pt idx="2297">
                  <c:v>1565.37566430075</c:v>
                </c:pt>
                <c:pt idx="2298">
                  <c:v>1561.7840806315</c:v>
                </c:pt>
                <c:pt idx="2299">
                  <c:v>1558.1836592842301</c:v>
                </c:pt>
                <c:pt idx="2300">
                  <c:v>1554.5745155644199</c:v>
                </c:pt>
                <c:pt idx="2301">
                  <c:v>1550.95677337758</c:v>
                </c:pt>
                <c:pt idx="2302">
                  <c:v>1547.33055339202</c:v>
                </c:pt>
                <c:pt idx="2303">
                  <c:v>1543.6959826438799</c:v>
                </c:pt>
                <c:pt idx="2304">
                  <c:v>1540.0531773539101</c:v>
                </c:pt>
                <c:pt idx="2305">
                  <c:v>1536.4022624445299</c:v>
                </c:pt>
                <c:pt idx="2306">
                  <c:v>1532.74335809839</c:v>
                </c:pt>
                <c:pt idx="2307">
                  <c:v>1529.07658890268</c:v>
                </c:pt>
                <c:pt idx="2308">
                  <c:v>1525.40207744956</c:v>
                </c:pt>
                <c:pt idx="2309">
                  <c:v>1521.71994453052</c:v>
                </c:pt>
                <c:pt idx="2310">
                  <c:v>1518.03031208179</c:v>
                </c:pt>
                <c:pt idx="2311">
                  <c:v>1514.3333031357199</c:v>
                </c:pt>
                <c:pt idx="2312">
                  <c:v>1510.62904184583</c:v>
                </c:pt>
                <c:pt idx="2313">
                  <c:v>1506.91764863907</c:v>
                </c:pt>
                <c:pt idx="2314">
                  <c:v>1503.19924823017</c:v>
                </c:pt>
                <c:pt idx="2315">
                  <c:v>1499.47396010078</c:v>
                </c:pt>
                <c:pt idx="2316">
                  <c:v>1495.7419064644901</c:v>
                </c:pt>
                <c:pt idx="2317">
                  <c:v>1492.00321463868</c:v>
                </c:pt>
                <c:pt idx="2318">
                  <c:v>1488.2579997672001</c:v>
                </c:pt>
                <c:pt idx="2319">
                  <c:v>1484.5063900540499</c:v>
                </c:pt>
                <c:pt idx="2320">
                  <c:v>1480.74850544273</c:v>
                </c:pt>
                <c:pt idx="2321">
                  <c:v>1476.9844673694799</c:v>
                </c:pt>
                <c:pt idx="2322">
                  <c:v>1473.2143993991599</c:v>
                </c:pt>
                <c:pt idx="2323">
                  <c:v>1469.4384222282699</c:v>
                </c:pt>
                <c:pt idx="2324">
                  <c:v>1465.65665682042</c:v>
                </c:pt>
                <c:pt idx="2325">
                  <c:v>1461.8692271295799</c:v>
                </c:pt>
                <c:pt idx="2326">
                  <c:v>1458.0762538870399</c:v>
                </c:pt>
                <c:pt idx="2327">
                  <c:v>1454.2778577901699</c:v>
                </c:pt>
                <c:pt idx="2328">
                  <c:v>1450.4741606556299</c:v>
                </c:pt>
                <c:pt idx="2329">
                  <c:v>1446.6652833153501</c:v>
                </c:pt>
                <c:pt idx="2330">
                  <c:v>1442.85134698666</c:v>
                </c:pt>
                <c:pt idx="2331">
                  <c:v>1439.03247153339</c:v>
                </c:pt>
                <c:pt idx="2332">
                  <c:v>1435.2087784218299</c:v>
                </c:pt>
                <c:pt idx="2333">
                  <c:v>1431.3803890668401</c:v>
                </c:pt>
                <c:pt idx="2334">
                  <c:v>1427.54742079317</c:v>
                </c:pt>
                <c:pt idx="2335">
                  <c:v>1423.7099941490601</c:v>
                </c:pt>
                <c:pt idx="2336">
                  <c:v>1419.8682352491401</c:v>
                </c:pt>
                <c:pt idx="2337">
                  <c:v>1416.0222490144199</c:v>
                </c:pt>
                <c:pt idx="2338">
                  <c:v>1412.1721686184501</c:v>
                </c:pt>
                <c:pt idx="2339">
                  <c:v>1408.31810836409</c:v>
                </c:pt>
                <c:pt idx="2340">
                  <c:v>1404.4601873737399</c:v>
                </c:pt>
                <c:pt idx="2341">
                  <c:v>1400.59852058814</c:v>
                </c:pt>
                <c:pt idx="2342">
                  <c:v>1396.7332329639601</c:v>
                </c:pt>
                <c:pt idx="2343">
                  <c:v>1392.8644293258001</c:v>
                </c:pt>
                <c:pt idx="2344">
                  <c:v>1388.99224081847</c:v>
                </c:pt>
                <c:pt idx="2345">
                  <c:v>1385.1167843642299</c:v>
                </c:pt>
                <c:pt idx="2346">
                  <c:v>1381.2381673734999</c:v>
                </c:pt>
                <c:pt idx="2347">
                  <c:v>1377.35651062134</c:v>
                </c:pt>
                <c:pt idx="2348">
                  <c:v>1373.47194011243</c:v>
                </c:pt>
                <c:pt idx="2349">
                  <c:v>1369.5845537610801</c:v>
                </c:pt>
                <c:pt idx="2350">
                  <c:v>1365.6944796072701</c:v>
                </c:pt>
                <c:pt idx="2351">
                  <c:v>1361.80183277376</c:v>
                </c:pt>
                <c:pt idx="2352">
                  <c:v>1357.90672001541</c:v>
                </c:pt>
                <c:pt idx="2353">
                  <c:v>1354.0092594394</c:v>
                </c:pt>
                <c:pt idx="2354">
                  <c:v>1350.1095741020999</c:v>
                </c:pt>
                <c:pt idx="2355">
                  <c:v>1346.20776441163</c:v>
                </c:pt>
                <c:pt idx="2356">
                  <c:v>1342.3039501129599</c:v>
                </c:pt>
                <c:pt idx="2357">
                  <c:v>1338.39824943234</c:v>
                </c:pt>
                <c:pt idx="2358">
                  <c:v>1334.4907616768601</c:v>
                </c:pt>
                <c:pt idx="2359">
                  <c:v>1330.5816122771701</c:v>
                </c:pt>
                <c:pt idx="2360">
                  <c:v>1326.67090710854</c:v>
                </c:pt>
                <c:pt idx="2361">
                  <c:v>1322.7587504432599</c:v>
                </c:pt>
                <c:pt idx="2362">
                  <c:v>1318.8452661343699</c:v>
                </c:pt>
                <c:pt idx="2363">
                  <c:v>1314.9305624758499</c:v>
                </c:pt>
                <c:pt idx="2364">
                  <c:v>1311.0147371534399</c:v>
                </c:pt>
                <c:pt idx="2365">
                  <c:v>1307.0979147411199</c:v>
                </c:pt>
                <c:pt idx="2366">
                  <c:v>1303.1801974309999</c:v>
                </c:pt>
                <c:pt idx="2367">
                  <c:v>1299.26169178789</c:v>
                </c:pt>
                <c:pt idx="2368">
                  <c:v>1295.3425059133699</c:v>
                </c:pt>
                <c:pt idx="2369">
                  <c:v>1291.42275203596</c:v>
                </c:pt>
                <c:pt idx="2370">
                  <c:v>1287.5025391806601</c:v>
                </c:pt>
                <c:pt idx="2371">
                  <c:v>1283.58196714922</c:v>
                </c:pt>
                <c:pt idx="2372">
                  <c:v>1279.6611441106299</c:v>
                </c:pt>
                <c:pt idx="2373">
                  <c:v>1275.74017951731</c:v>
                </c:pt>
                <c:pt idx="2374">
                  <c:v>1271.81917401125</c:v>
                </c:pt>
                <c:pt idx="2375">
                  <c:v>1267.89823578746</c:v>
                </c:pt>
                <c:pt idx="2376">
                  <c:v>1263.9774624024101</c:v>
                </c:pt>
                <c:pt idx="2377">
                  <c:v>1260.0569682906601</c:v>
                </c:pt>
                <c:pt idx="2378">
                  <c:v>1256.1368476139201</c:v>
                </c:pt>
                <c:pt idx="2379">
                  <c:v>1252.2172054279699</c:v>
                </c:pt>
                <c:pt idx="2380">
                  <c:v>1248.2981448082201</c:v>
                </c:pt>
                <c:pt idx="2381">
                  <c:v>1244.3797699069501</c:v>
                </c:pt>
                <c:pt idx="2382">
                  <c:v>1240.4621752605501</c:v>
                </c:pt>
                <c:pt idx="2383">
                  <c:v>1236.54546611618</c:v>
                </c:pt>
                <c:pt idx="2384">
                  <c:v>1232.6297408852799</c:v>
                </c:pt>
                <c:pt idx="2385">
                  <c:v>1228.7150979350199</c:v>
                </c:pt>
                <c:pt idx="2386">
                  <c:v>1224.8016354363799</c:v>
                </c:pt>
                <c:pt idx="2387">
                  <c:v>1220.8894541791601</c:v>
                </c:pt>
                <c:pt idx="2388">
                  <c:v>1216.9786516316899</c:v>
                </c:pt>
                <c:pt idx="2389">
                  <c:v>1213.0693224906299</c:v>
                </c:pt>
                <c:pt idx="2390">
                  <c:v>1209.1615670958899</c:v>
                </c:pt>
                <c:pt idx="2391">
                  <c:v>1205.2554756244999</c:v>
                </c:pt>
                <c:pt idx="2392">
                  <c:v>1201.3511471054701</c:v>
                </c:pt>
                <c:pt idx="2393">
                  <c:v>1197.44867659119</c:v>
                </c:pt>
                <c:pt idx="2394">
                  <c:v>1193.54815616614</c:v>
                </c:pt>
                <c:pt idx="2395">
                  <c:v>1189.64967814946</c:v>
                </c:pt>
                <c:pt idx="2396">
                  <c:v>1185.75334001844</c:v>
                </c:pt>
                <c:pt idx="2397">
                  <c:v>1181.8592316034401</c:v>
                </c:pt>
                <c:pt idx="2398">
                  <c:v>1177.9674430505499</c:v>
                </c:pt>
                <c:pt idx="2399">
                  <c:v>1174.0780675502399</c:v>
                </c:pt>
                <c:pt idx="2400">
                  <c:v>1170.1911959260301</c:v>
                </c:pt>
                <c:pt idx="2401">
                  <c:v>1166.3069159756401</c:v>
                </c:pt>
                <c:pt idx="2402">
                  <c:v>1162.4253174850001</c:v>
                </c:pt>
                <c:pt idx="2403">
                  <c:v>1158.54648940843</c:v>
                </c:pt>
                <c:pt idx="2404">
                  <c:v>1154.67051931422</c:v>
                </c:pt>
                <c:pt idx="2405">
                  <c:v>1150.7974963297499</c:v>
                </c:pt>
                <c:pt idx="2406">
                  <c:v>1146.9275040053201</c:v>
                </c:pt>
                <c:pt idx="2407">
                  <c:v>1143.0606316657199</c:v>
                </c:pt>
                <c:pt idx="2408">
                  <c:v>1139.1969626962</c:v>
                </c:pt>
                <c:pt idx="2409">
                  <c:v>1135.3365825360199</c:v>
                </c:pt>
                <c:pt idx="2410">
                  <c:v>1131.4795754270499</c:v>
                </c:pt>
                <c:pt idx="2411">
                  <c:v>1127.6260259337901</c:v>
                </c:pt>
                <c:pt idx="2412">
                  <c:v>1123.7760149302901</c:v>
                </c:pt>
                <c:pt idx="2413">
                  <c:v>1119.9296254594899</c:v>
                </c:pt>
                <c:pt idx="2414">
                  <c:v>1116.08694136636</c:v>
                </c:pt>
                <c:pt idx="2415">
                  <c:v>1112.2480389106599</c:v>
                </c:pt>
                <c:pt idx="2416">
                  <c:v>1108.41299887847</c:v>
                </c:pt>
                <c:pt idx="2417">
                  <c:v>1104.5819109357301</c:v>
                </c:pt>
                <c:pt idx="2418">
                  <c:v>1100.7548360862099</c:v>
                </c:pt>
                <c:pt idx="2419">
                  <c:v>1096.93186750365</c:v>
                </c:pt>
                <c:pt idx="2420">
                  <c:v>1093.1130762709399</c:v>
                </c:pt>
                <c:pt idx="2421">
                  <c:v>1089.2985476818201</c:v>
                </c:pt>
                <c:pt idx="2422">
                  <c:v>1085.4883425498299</c:v>
                </c:pt>
                <c:pt idx="2423">
                  <c:v>1081.68255114668</c:v>
                </c:pt>
                <c:pt idx="2424">
                  <c:v>1077.88124539052</c:v>
                </c:pt>
                <c:pt idx="2425">
                  <c:v>1074.08449313854</c:v>
                </c:pt>
                <c:pt idx="2426">
                  <c:v>1070.2923788586099</c:v>
                </c:pt>
                <c:pt idx="2427">
                  <c:v>1066.5049617806301</c:v>
                </c:pt>
                <c:pt idx="2428">
                  <c:v>1062.72233123205</c:v>
                </c:pt>
                <c:pt idx="2429">
                  <c:v>1058.94454161218</c:v>
                </c:pt>
                <c:pt idx="2430">
                  <c:v>1055.17167386088</c:v>
                </c:pt>
                <c:pt idx="2431">
                  <c:v>1051.4037970874799</c:v>
                </c:pt>
                <c:pt idx="2432">
                  <c:v>1047.64098734047</c:v>
                </c:pt>
                <c:pt idx="2433">
                  <c:v>1043.88330130034</c:v>
                </c:pt>
                <c:pt idx="2434">
                  <c:v>1040.13080888639</c:v>
                </c:pt>
                <c:pt idx="2435">
                  <c:v>1036.38358742783</c:v>
                </c:pt>
                <c:pt idx="2436">
                  <c:v>1032.64170409297</c:v>
                </c:pt>
                <c:pt idx="2437">
                  <c:v>1028.90521383898</c:v>
                </c:pt>
                <c:pt idx="2438">
                  <c:v>1025.17419375652</c:v>
                </c:pt>
                <c:pt idx="2439">
                  <c:v>1021.44870191172</c:v>
                </c:pt>
                <c:pt idx="2440">
                  <c:v>1017.7288052139299</c:v>
                </c:pt>
                <c:pt idx="2441">
                  <c:v>1014.01456444009</c:v>
                </c:pt>
                <c:pt idx="2442">
                  <c:v>1010.30605356554</c:v>
                </c:pt>
                <c:pt idx="2443">
                  <c:v>1006.60331954974</c:v>
                </c:pt>
                <c:pt idx="2444">
                  <c:v>1002.90643845406</c:v>
                </c:pt>
                <c:pt idx="2445">
                  <c:v>999.21546098777299</c:v>
                </c:pt>
                <c:pt idx="2446">
                  <c:v>995.53045603525004</c:v>
                </c:pt>
                <c:pt idx="2447">
                  <c:v>991.85147904009204</c:v>
                </c:pt>
                <c:pt idx="2448">
                  <c:v>988.17858967462098</c:v>
                </c:pt>
                <c:pt idx="2449">
                  <c:v>984.51184536064704</c:v>
                </c:pt>
                <c:pt idx="2450">
                  <c:v>980.85130419350503</c:v>
                </c:pt>
                <c:pt idx="2451">
                  <c:v>977.19702742346794</c:v>
                </c:pt>
                <c:pt idx="2452">
                  <c:v>973.54907000438095</c:v>
                </c:pt>
                <c:pt idx="2453">
                  <c:v>969.90748409869298</c:v>
                </c:pt>
                <c:pt idx="2454">
                  <c:v>966.27232930460605</c:v>
                </c:pt>
                <c:pt idx="2455">
                  <c:v>962.64366010890296</c:v>
                </c:pt>
                <c:pt idx="2456">
                  <c:v>959.02152919305297</c:v>
                </c:pt>
                <c:pt idx="2457">
                  <c:v>955.40598698103304</c:v>
                </c:pt>
                <c:pt idx="2458">
                  <c:v>951.79709408522501</c:v>
                </c:pt>
                <c:pt idx="2459">
                  <c:v>948.19489456151098</c:v>
                </c:pt>
                <c:pt idx="2460">
                  <c:v>944.59944482248</c:v>
                </c:pt>
                <c:pt idx="2461">
                  <c:v>941.010794077215</c:v>
                </c:pt>
                <c:pt idx="2462">
                  <c:v>937.42899353331802</c:v>
                </c:pt>
                <c:pt idx="2463">
                  <c:v>933.85409319217797</c:v>
                </c:pt>
                <c:pt idx="2464">
                  <c:v>930.28613928388904</c:v>
                </c:pt>
                <c:pt idx="2465">
                  <c:v>926.72517990765505</c:v>
                </c:pt>
                <c:pt idx="2466">
                  <c:v>923.17126726966001</c:v>
                </c:pt>
                <c:pt idx="2467">
                  <c:v>919.62444520467795</c:v>
                </c:pt>
                <c:pt idx="2468">
                  <c:v>916.08475988044495</c:v>
                </c:pt>
                <c:pt idx="2469">
                  <c:v>912.55225746791302</c:v>
                </c:pt>
                <c:pt idx="2470">
                  <c:v>909.02698445556496</c:v>
                </c:pt>
                <c:pt idx="2471">
                  <c:v>905.50898376405598</c:v>
                </c:pt>
                <c:pt idx="2472">
                  <c:v>901.998301842008</c:v>
                </c:pt>
                <c:pt idx="2473">
                  <c:v>898.49497875521104</c:v>
                </c:pt>
                <c:pt idx="2474">
                  <c:v>894.99905927431803</c:v>
                </c:pt>
                <c:pt idx="2475">
                  <c:v>891.51058351683002</c:v>
                </c:pt>
                <c:pt idx="2476">
                  <c:v>888.029595491549</c:v>
                </c:pt>
                <c:pt idx="2477">
                  <c:v>884.55613627001105</c:v>
                </c:pt>
                <c:pt idx="2478">
                  <c:v>881.09024350241998</c:v>
                </c:pt>
                <c:pt idx="2479">
                  <c:v>877.631957650142</c:v>
                </c:pt>
                <c:pt idx="2480">
                  <c:v>874.18131926753404</c:v>
                </c:pt>
                <c:pt idx="2481">
                  <c:v>870.73836529468201</c:v>
                </c:pt>
                <c:pt idx="2482">
                  <c:v>867.30313499403906</c:v>
                </c:pt>
                <c:pt idx="2483">
                  <c:v>863.87566484986803</c:v>
                </c:pt>
                <c:pt idx="2484">
                  <c:v>860.45599140406398</c:v>
                </c:pt>
                <c:pt idx="2485">
                  <c:v>857.04415097255105</c:v>
                </c:pt>
                <c:pt idx="2486">
                  <c:v>853.640179479719</c:v>
                </c:pt>
                <c:pt idx="2487">
                  <c:v>850.24411113198096</c:v>
                </c:pt>
                <c:pt idx="2488">
                  <c:v>846.85597985434401</c:v>
                </c:pt>
                <c:pt idx="2489">
                  <c:v>843.47582172613204</c:v>
                </c:pt>
                <c:pt idx="2490">
                  <c:v>840.10366672310602</c:v>
                </c:pt>
                <c:pt idx="2491">
                  <c:v>836.739552007523</c:v>
                </c:pt>
                <c:pt idx="2492">
                  <c:v>833.38350602051901</c:v>
                </c:pt>
                <c:pt idx="2493">
                  <c:v>830.03555218131203</c:v>
                </c:pt>
                <c:pt idx="2494">
                  <c:v>826.69573923902203</c:v>
                </c:pt>
                <c:pt idx="2495">
                  <c:v>823.36408903306301</c:v>
                </c:pt>
                <c:pt idx="2496">
                  <c:v>820.04063122684704</c:v>
                </c:pt>
                <c:pt idx="2497">
                  <c:v>816.72539535686803</c:v>
                </c:pt>
                <c:pt idx="2498">
                  <c:v>813.41840434659503</c:v>
                </c:pt>
                <c:pt idx="2499">
                  <c:v>810.11969500429495</c:v>
                </c:pt>
                <c:pt idx="2500">
                  <c:v>806.82929333171603</c:v>
                </c:pt>
                <c:pt idx="2501">
                  <c:v>803.547218473866</c:v>
                </c:pt>
                <c:pt idx="2502">
                  <c:v>800.273509443688</c:v>
                </c:pt>
                <c:pt idx="2503">
                  <c:v>797.00817921619</c:v>
                </c:pt>
                <c:pt idx="2504">
                  <c:v>793.75126474049796</c:v>
                </c:pt>
                <c:pt idx="2505">
                  <c:v>790.50278324747399</c:v>
                </c:pt>
                <c:pt idx="2506">
                  <c:v>787.26276486492202</c:v>
                </c:pt>
                <c:pt idx="2507">
                  <c:v>784.03122649312502</c:v>
                </c:pt>
                <c:pt idx="2508">
                  <c:v>780.80820171813696</c:v>
                </c:pt>
                <c:pt idx="2509">
                  <c:v>777.59370334006906</c:v>
                </c:pt>
                <c:pt idx="2510">
                  <c:v>774.38775282945301</c:v>
                </c:pt>
                <c:pt idx="2511">
                  <c:v>771.190381302476</c:v>
                </c:pt>
                <c:pt idx="2512">
                  <c:v>768.00160777615304</c:v>
                </c:pt>
                <c:pt idx="2513">
                  <c:v>764.82144869340004</c:v>
                </c:pt>
                <c:pt idx="2514">
                  <c:v>761.64992059883605</c:v>
                </c:pt>
                <c:pt idx="2515">
                  <c:v>758.48705768562104</c:v>
                </c:pt>
                <c:pt idx="2516">
                  <c:v>755.33286192730998</c:v>
                </c:pt>
                <c:pt idx="2517">
                  <c:v>752.18736759371905</c:v>
                </c:pt>
                <c:pt idx="2518">
                  <c:v>749.05058302865802</c:v>
                </c:pt>
                <c:pt idx="2519">
                  <c:v>745.92252816479504</c:v>
                </c:pt>
                <c:pt idx="2520">
                  <c:v>742.80322198708404</c:v>
                </c:pt>
                <c:pt idx="2521">
                  <c:v>739.69268067488804</c:v>
                </c:pt>
                <c:pt idx="2522">
                  <c:v>736.59091617501804</c:v>
                </c:pt>
                <c:pt idx="2523">
                  <c:v>733.49795477562395</c:v>
                </c:pt>
                <c:pt idx="2524">
                  <c:v>730.413799045058</c:v>
                </c:pt>
                <c:pt idx="2525">
                  <c:v>727.33847415492801</c:v>
                </c:pt>
                <c:pt idx="2526">
                  <c:v>724.27199096651896</c:v>
                </c:pt>
                <c:pt idx="2527">
                  <c:v>721.214364167692</c:v>
                </c:pt>
                <c:pt idx="2528">
                  <c:v>718.16560385403898</c:v>
                </c:pt>
                <c:pt idx="2529">
                  <c:v>715.12572809061396</c:v>
                </c:pt>
                <c:pt idx="2530">
                  <c:v>712.09474508143205</c:v>
                </c:pt>
                <c:pt idx="2531">
                  <c:v>709.07266893213296</c:v>
                </c:pt>
                <c:pt idx="2532">
                  <c:v>706.05951503218705</c:v>
                </c:pt>
                <c:pt idx="2533">
                  <c:v>703.05528781032694</c:v>
                </c:pt>
                <c:pt idx="2534">
                  <c:v>700.060001015897</c:v>
                </c:pt>
                <c:pt idx="2535">
                  <c:v>697.073667803852</c:v>
                </c:pt>
                <c:pt idx="2536">
                  <c:v>694.09629521956401</c:v>
                </c:pt>
                <c:pt idx="2537">
                  <c:v>691.12789470576502</c:v>
                </c:pt>
                <c:pt idx="2538">
                  <c:v>688.16847151506204</c:v>
                </c:pt>
                <c:pt idx="2539">
                  <c:v>685.21803940141899</c:v>
                </c:pt>
                <c:pt idx="2540">
                  <c:v>682.27660338501403</c:v>
                </c:pt>
                <c:pt idx="2541">
                  <c:v>679.34417189590295</c:v>
                </c:pt>
                <c:pt idx="2542">
                  <c:v>676.42075411989094</c:v>
                </c:pt>
                <c:pt idx="2543">
                  <c:v>673.50635379000096</c:v>
                </c:pt>
                <c:pt idx="2544">
                  <c:v>670.60098196991396</c:v>
                </c:pt>
                <c:pt idx="2545">
                  <c:v>667.70464079063402</c:v>
                </c:pt>
                <c:pt idx="2546">
                  <c:v>664.81733982116498</c:v>
                </c:pt>
                <c:pt idx="2547">
                  <c:v>661.939080877381</c:v>
                </c:pt>
                <c:pt idx="2548">
                  <c:v>659.069871645533</c:v>
                </c:pt>
                <c:pt idx="2549">
                  <c:v>656.20971509667004</c:v>
                </c:pt>
                <c:pt idx="2550">
                  <c:v>653.35861710279698</c:v>
                </c:pt>
                <c:pt idx="2551">
                  <c:v>650.51658017768</c:v>
                </c:pt>
                <c:pt idx="2552">
                  <c:v>647.68360904738495</c:v>
                </c:pt>
                <c:pt idx="2553">
                  <c:v>644.85970645224097</c:v>
                </c:pt>
                <c:pt idx="2554">
                  <c:v>642.04487404036502</c:v>
                </c:pt>
                <c:pt idx="2555">
                  <c:v>639.23911728728399</c:v>
                </c:pt>
                <c:pt idx="2556">
                  <c:v>636.44243493254396</c:v>
                </c:pt>
                <c:pt idx="2557">
                  <c:v>633.65482972780001</c:v>
                </c:pt>
                <c:pt idx="2558">
                  <c:v>630.87630358549904</c:v>
                </c:pt>
                <c:pt idx="2559">
                  <c:v>628.10685607004598</c:v>
                </c:pt>
                <c:pt idx="2560">
                  <c:v>625.34649022554697</c:v>
                </c:pt>
                <c:pt idx="2561">
                  <c:v>622.59520498530503</c:v>
                </c:pt>
                <c:pt idx="2562">
                  <c:v>619.85299994378204</c:v>
                </c:pt>
                <c:pt idx="2563">
                  <c:v>617.11987510341498</c:v>
                </c:pt>
                <c:pt idx="2564">
                  <c:v>614.395829696693</c:v>
                </c:pt>
                <c:pt idx="2565">
                  <c:v>611.68086227083995</c:v>
                </c:pt>
                <c:pt idx="2566">
                  <c:v>608.97497177399896</c:v>
                </c:pt>
                <c:pt idx="2567">
                  <c:v>606.27815664965897</c:v>
                </c:pt>
                <c:pt idx="2568">
                  <c:v>603.59041593834502</c:v>
                </c:pt>
                <c:pt idx="2569">
                  <c:v>600.91174763655101</c:v>
                </c:pt>
                <c:pt idx="2570">
                  <c:v>598.24213907558396</c:v>
                </c:pt>
                <c:pt idx="2571">
                  <c:v>595.58160042143697</c:v>
                </c:pt>
                <c:pt idx="2572">
                  <c:v>592.93012780441995</c:v>
                </c:pt>
                <c:pt idx="2573">
                  <c:v>590.28770735793796</c:v>
                </c:pt>
                <c:pt idx="2574">
                  <c:v>587.65434065280499</c:v>
                </c:pt>
                <c:pt idx="2575">
                  <c:v>585.03002295230101</c:v>
                </c:pt>
                <c:pt idx="2576">
                  <c:v>582.41475288793094</c:v>
                </c:pt>
                <c:pt idx="2577">
                  <c:v>579.808527161092</c:v>
                </c:pt>
                <c:pt idx="2578">
                  <c:v>577.21132988681302</c:v>
                </c:pt>
                <c:pt idx="2579">
                  <c:v>574.62316741560005</c:v>
                </c:pt>
                <c:pt idx="2580">
                  <c:v>572.04402476218195</c:v>
                </c:pt>
                <c:pt idx="2581">
                  <c:v>569.47389974865996</c:v>
                </c:pt>
                <c:pt idx="2582">
                  <c:v>566.91279163743195</c:v>
                </c:pt>
                <c:pt idx="2583">
                  <c:v>564.36068643447595</c:v>
                </c:pt>
                <c:pt idx="2584">
                  <c:v>561.81757653022896</c:v>
                </c:pt>
                <c:pt idx="2585">
                  <c:v>559.28345647659501</c:v>
                </c:pt>
                <c:pt idx="2586">
                  <c:v>556.75832444591197</c:v>
                </c:pt>
                <c:pt idx="2587">
                  <c:v>554.242164465511</c:v>
                </c:pt>
                <c:pt idx="2588">
                  <c:v>551.734977967482</c:v>
                </c:pt>
                <c:pt idx="2589">
                  <c:v>549.23674734903295</c:v>
                </c:pt>
                <c:pt idx="2590">
                  <c:v>546.74746649776705</c:v>
                </c:pt>
                <c:pt idx="2591">
                  <c:v>544.26713248725503</c:v>
                </c:pt>
                <c:pt idx="2592">
                  <c:v>541.79573075964197</c:v>
                </c:pt>
                <c:pt idx="2593">
                  <c:v>539.33325037014697</c:v>
                </c:pt>
                <c:pt idx="2594">
                  <c:v>536.879688958629</c:v>
                </c:pt>
                <c:pt idx="2595">
                  <c:v>534.43503134629702</c:v>
                </c:pt>
                <c:pt idx="2596">
                  <c:v>531.99926734191502</c:v>
                </c:pt>
                <c:pt idx="2597">
                  <c:v>529.57239271726905</c:v>
                </c:pt>
                <c:pt idx="2598">
                  <c:v>527.15439027844695</c:v>
                </c:pt>
                <c:pt idx="2599">
                  <c:v>524.74525269601804</c:v>
                </c:pt>
                <c:pt idx="2600">
                  <c:v>522.34496733344895</c:v>
                </c:pt>
                <c:pt idx="2601">
                  <c:v>519.95352473319394</c:v>
                </c:pt>
                <c:pt idx="2602">
                  <c:v>517.57091121248004</c:v>
                </c:pt>
                <c:pt idx="2603">
                  <c:v>515.19711956706499</c:v>
                </c:pt>
                <c:pt idx="2604">
                  <c:v>512.83213630940804</c:v>
                </c:pt>
                <c:pt idx="2605">
                  <c:v>510.47594434746901</c:v>
                </c:pt>
                <c:pt idx="2606">
                  <c:v>508.12854033439601</c:v>
                </c:pt>
                <c:pt idx="2607">
                  <c:v>505.78990502038499</c:v>
                </c:pt>
                <c:pt idx="2608">
                  <c:v>503.46002856787601</c:v>
                </c:pt>
                <c:pt idx="2609">
                  <c:v>501.13889712530897</c:v>
                </c:pt>
                <c:pt idx="2610">
                  <c:v>498.826497313657</c:v>
                </c:pt>
                <c:pt idx="2611">
                  <c:v>496.52281781336899</c:v>
                </c:pt>
                <c:pt idx="2612">
                  <c:v>494.227844522569</c:v>
                </c:pt>
                <c:pt idx="2613">
                  <c:v>491.94156263810902</c:v>
                </c:pt>
                <c:pt idx="2614">
                  <c:v>489.66396033249401</c:v>
                </c:pt>
                <c:pt idx="2615">
                  <c:v>487.39502248723397</c:v>
                </c:pt>
                <c:pt idx="2616">
                  <c:v>485.13473463288199</c:v>
                </c:pt>
                <c:pt idx="2617">
                  <c:v>482.88308273809298</c:v>
                </c:pt>
                <c:pt idx="2618">
                  <c:v>480.64005307632101</c:v>
                </c:pt>
                <c:pt idx="2619">
                  <c:v>478.405628915352</c:v>
                </c:pt>
                <c:pt idx="2620">
                  <c:v>476.17979730835799</c:v>
                </c:pt>
                <c:pt idx="2621">
                  <c:v>473.96254250665402</c:v>
                </c:pt>
                <c:pt idx="2622">
                  <c:v>471.75384945667503</c:v>
                </c:pt>
                <c:pt idx="2623">
                  <c:v>469.55370244161901</c:v>
                </c:pt>
                <c:pt idx="2624">
                  <c:v>467.362085396613</c:v>
                </c:pt>
                <c:pt idx="2625">
                  <c:v>465.17898486538002</c:v>
                </c:pt>
                <c:pt idx="2626">
                  <c:v>463.00438217546201</c:v>
                </c:pt>
                <c:pt idx="2627">
                  <c:v>460.83826202765698</c:v>
                </c:pt>
                <c:pt idx="2628">
                  <c:v>458.680609929708</c:v>
                </c:pt>
                <c:pt idx="2629">
                  <c:v>456.531407816176</c:v>
                </c:pt>
                <c:pt idx="2630">
                  <c:v>454.39063952107</c:v>
                </c:pt>
                <c:pt idx="2631">
                  <c:v>452.25828877226502</c:v>
                </c:pt>
                <c:pt idx="2632">
                  <c:v>450.13433864430999</c:v>
                </c:pt>
                <c:pt idx="2633">
                  <c:v>448.01877217629101</c:v>
                </c:pt>
                <c:pt idx="2634">
                  <c:v>445.91157096537</c:v>
                </c:pt>
                <c:pt idx="2635">
                  <c:v>443.81272069987801</c:v>
                </c:pt>
                <c:pt idx="2636">
                  <c:v>441.72220103769598</c:v>
                </c:pt>
                <c:pt idx="2637">
                  <c:v>439.63999602780501</c:v>
                </c:pt>
                <c:pt idx="2638">
                  <c:v>437.56608807747398</c:v>
                </c:pt>
                <c:pt idx="2639">
                  <c:v>435.50045969871502</c:v>
                </c:pt>
                <c:pt idx="2640">
                  <c:v>433.44309178247403</c:v>
                </c:pt>
                <c:pt idx="2641">
                  <c:v>431.39396688719501</c:v>
                </c:pt>
                <c:pt idx="2642">
                  <c:v>429.35306746442899</c:v>
                </c:pt>
                <c:pt idx="2643">
                  <c:v>427.32037445369701</c:v>
                </c:pt>
                <c:pt idx="2644">
                  <c:v>425.29586968662102</c:v>
                </c:pt>
                <c:pt idx="2645">
                  <c:v>423.27953181227502</c:v>
                </c:pt>
                <c:pt idx="2646">
                  <c:v>421.27135195604399</c:v>
                </c:pt>
                <c:pt idx="2647">
                  <c:v>419.27130100123298</c:v>
                </c:pt>
                <c:pt idx="2648">
                  <c:v>417.27936290501799</c:v>
                </c:pt>
                <c:pt idx="2649">
                  <c:v>415.29551758982899</c:v>
                </c:pt>
                <c:pt idx="2650">
                  <c:v>413.31975439196901</c:v>
                </c:pt>
                <c:pt idx="2651">
                  <c:v>411.35204443142902</c:v>
                </c:pt>
                <c:pt idx="2652">
                  <c:v>409.39237155258797</c:v>
                </c:pt>
                <c:pt idx="2653">
                  <c:v>407.44071630432899</c:v>
                </c:pt>
                <c:pt idx="2654">
                  <c:v>405.49705786196301</c:v>
                </c:pt>
                <c:pt idx="2655">
                  <c:v>403.56138045972398</c:v>
                </c:pt>
                <c:pt idx="2656">
                  <c:v>401.63366003231499</c:v>
                </c:pt>
                <c:pt idx="2657">
                  <c:v>399.71388040753402</c:v>
                </c:pt>
                <c:pt idx="2658">
                  <c:v>397.80202474770402</c:v>
                </c:pt>
                <c:pt idx="2659">
                  <c:v>395.89806442313397</c:v>
                </c:pt>
                <c:pt idx="2660">
                  <c:v>394.00198258119599</c:v>
                </c:pt>
                <c:pt idx="2661">
                  <c:v>392.113761892463</c:v>
                </c:pt>
                <c:pt idx="2662">
                  <c:v>390.23338217247903</c:v>
                </c:pt>
                <c:pt idx="2663">
                  <c:v>388.36081852494601</c:v>
                </c:pt>
                <c:pt idx="2664">
                  <c:v>386.49605762946697</c:v>
                </c:pt>
                <c:pt idx="2665">
                  <c:v>384.63907326993501</c:v>
                </c:pt>
                <c:pt idx="2666">
                  <c:v>382.78984627718</c:v>
                </c:pt>
                <c:pt idx="2667">
                  <c:v>380.94835836090601</c:v>
                </c:pt>
                <c:pt idx="2668">
                  <c:v>379.114584015155</c:v>
                </c:pt>
                <c:pt idx="2669">
                  <c:v>377.28850794590198</c:v>
                </c:pt>
                <c:pt idx="2670">
                  <c:v>375.47010742859499</c:v>
                </c:pt>
                <c:pt idx="2671">
                  <c:v>373.659360381147</c:v>
                </c:pt>
                <c:pt idx="2672">
                  <c:v>371.85624658578598</c:v>
                </c:pt>
                <c:pt idx="2673">
                  <c:v>370.060746089205</c:v>
                </c:pt>
                <c:pt idx="2674">
                  <c:v>368.27283541360401</c:v>
                </c:pt>
                <c:pt idx="2675">
                  <c:v>366.492496727147</c:v>
                </c:pt>
                <c:pt idx="2676">
                  <c:v>364.719706454473</c:v>
                </c:pt>
                <c:pt idx="2677">
                  <c:v>362.95444430294299</c:v>
                </c:pt>
                <c:pt idx="2678">
                  <c:v>361.19668742564699</c:v>
                </c:pt>
                <c:pt idx="2679">
                  <c:v>359.44641848023502</c:v>
                </c:pt>
                <c:pt idx="2680">
                  <c:v>357.703611625966</c:v>
                </c:pt>
                <c:pt idx="2681">
                  <c:v>355.96824706418101</c:v>
                </c:pt>
                <c:pt idx="2682">
                  <c:v>354.24030366352298</c:v>
                </c:pt>
                <c:pt idx="2683">
                  <c:v>352.51976041619503</c:v>
                </c:pt>
                <c:pt idx="2684">
                  <c:v>350.80659407794002</c:v>
                </c:pt>
                <c:pt idx="2685">
                  <c:v>349.10078423823001</c:v>
                </c:pt>
                <c:pt idx="2686">
                  <c:v>347.40230740931099</c:v>
                </c:pt>
                <c:pt idx="2687">
                  <c:v>345.71114522422903</c:v>
                </c:pt>
                <c:pt idx="2688">
                  <c:v>344.027273888867</c:v>
                </c:pt>
                <c:pt idx="2689">
                  <c:v>342.35067080415701</c:v>
                </c:pt>
                <c:pt idx="2690">
                  <c:v>340.68131560278698</c:v>
                </c:pt>
                <c:pt idx="2691">
                  <c:v>339.01918676367598</c:v>
                </c:pt>
                <c:pt idx="2692">
                  <c:v>337.36426026889501</c:v>
                </c:pt>
                <c:pt idx="2693">
                  <c:v>335.71651516920701</c:v>
                </c:pt>
                <c:pt idx="2694">
                  <c:v>334.07593046910102</c:v>
                </c:pt>
                <c:pt idx="2695">
                  <c:v>332.44248385370798</c:v>
                </c:pt>
                <c:pt idx="2696">
                  <c:v>330.81615189560898</c:v>
                </c:pt>
                <c:pt idx="2697">
                  <c:v>329.19691487077199</c:v>
                </c:pt>
                <c:pt idx="2698">
                  <c:v>327.58474733614099</c:v>
                </c:pt>
                <c:pt idx="2699">
                  <c:v>325.97963096202102</c:v>
                </c:pt>
                <c:pt idx="2700">
                  <c:v>324.381540025199</c:v>
                </c:pt>
                <c:pt idx="2701">
                  <c:v>322.79045579169099</c:v>
                </c:pt>
                <c:pt idx="2702">
                  <c:v>321.206352982628</c:v>
                </c:pt>
                <c:pt idx="2703">
                  <c:v>319.62921134263303</c:v>
                </c:pt>
                <c:pt idx="2704">
                  <c:v>318.05900874183499</c:v>
                </c:pt>
                <c:pt idx="2705">
                  <c:v>316.49572086262998</c:v>
                </c:pt>
                <c:pt idx="2706">
                  <c:v>314.939327767821</c:v>
                </c:pt>
                <c:pt idx="2707">
                  <c:v>313.38980615875801</c:v>
                </c:pt>
                <c:pt idx="2708">
                  <c:v>311.84713340641298</c:v>
                </c:pt>
                <c:pt idx="2709">
                  <c:v>310.31128780913298</c:v>
                </c:pt>
                <c:pt idx="2710">
                  <c:v>308.78224734806201</c:v>
                </c:pt>
                <c:pt idx="2711">
                  <c:v>307.259988711039</c:v>
                </c:pt>
                <c:pt idx="2712">
                  <c:v>305.74448998866899</c:v>
                </c:pt>
                <c:pt idx="2713">
                  <c:v>304.23572889379199</c:v>
                </c:pt>
                <c:pt idx="2714">
                  <c:v>302.733682633819</c:v>
                </c:pt>
                <c:pt idx="2715">
                  <c:v>301.238329708072</c:v>
                </c:pt>
                <c:pt idx="2716">
                  <c:v>299.74964718643702</c:v>
                </c:pt>
                <c:pt idx="2717">
                  <c:v>298.26761260295302</c:v>
                </c:pt>
                <c:pt idx="2718">
                  <c:v>296.79220384292501</c:v>
                </c:pt>
                <c:pt idx="2719">
                  <c:v>295.32339853610898</c:v>
                </c:pt>
                <c:pt idx="2720">
                  <c:v>293.86117412090601</c:v>
                </c:pt>
                <c:pt idx="2721">
                  <c:v>292.40550793102</c:v>
                </c:pt>
                <c:pt idx="2722">
                  <c:v>290.95637827508</c:v>
                </c:pt>
                <c:pt idx="2723">
                  <c:v>289.513760144473</c:v>
                </c:pt>
                <c:pt idx="2724">
                  <c:v>288.07763547179297</c:v>
                </c:pt>
                <c:pt idx="2725">
                  <c:v>286.64798291118001</c:v>
                </c:pt>
                <c:pt idx="2726">
                  <c:v>285.22477385504101</c:v>
                </c:pt>
                <c:pt idx="2727">
                  <c:v>283.80798701380502</c:v>
                </c:pt>
                <c:pt idx="2728">
                  <c:v>282.39760431226898</c:v>
                </c:pt>
                <c:pt idx="2729">
                  <c:v>280.99359985233502</c:v>
                </c:pt>
                <c:pt idx="2730">
                  <c:v>279.59595333174298</c:v>
                </c:pt>
                <c:pt idx="2731">
                  <c:v>278.20464299313898</c:v>
                </c:pt>
                <c:pt idx="2732">
                  <c:v>276.81964339990202</c:v>
                </c:pt>
                <c:pt idx="2733">
                  <c:v>275.44093374971999</c:v>
                </c:pt>
                <c:pt idx="2734">
                  <c:v>274.06849490103099</c:v>
                </c:pt>
                <c:pt idx="2735">
                  <c:v>272.70229758729198</c:v>
                </c:pt>
                <c:pt idx="2736">
                  <c:v>271.34232620652199</c:v>
                </c:pt>
                <c:pt idx="2737">
                  <c:v>269.988554263933</c:v>
                </c:pt>
                <c:pt idx="2738">
                  <c:v>268.64096120785399</c:v>
                </c:pt>
                <c:pt idx="2739">
                  <c:v>267.29952429261402</c:v>
                </c:pt>
                <c:pt idx="2740">
                  <c:v>265.96422253902603</c:v>
                </c:pt>
                <c:pt idx="2741">
                  <c:v>264.63503233570702</c:v>
                </c:pt>
                <c:pt idx="2742">
                  <c:v>263.311931295058</c:v>
                </c:pt>
                <c:pt idx="2743">
                  <c:v>261.99489902844601</c:v>
                </c:pt>
                <c:pt idx="2744">
                  <c:v>260.68391089884398</c:v>
                </c:pt>
                <c:pt idx="2745">
                  <c:v>259.37894853195502</c:v>
                </c:pt>
                <c:pt idx="2746">
                  <c:v>258.07998476642598</c:v>
                </c:pt>
                <c:pt idx="2747">
                  <c:v>256.787002578922</c:v>
                </c:pt>
                <c:pt idx="2748">
                  <c:v>255.49997640185299</c:v>
                </c:pt>
                <c:pt idx="2749">
                  <c:v>254.21888409770301</c:v>
                </c:pt>
                <c:pt idx="2750">
                  <c:v>252.94370549076001</c:v>
                </c:pt>
                <c:pt idx="2751">
                  <c:v>251.67441936764601</c:v>
                </c:pt>
                <c:pt idx="2752">
                  <c:v>250.41100108108199</c:v>
                </c:pt>
                <c:pt idx="2753">
                  <c:v>249.153430769029</c:v>
                </c:pt>
                <c:pt idx="2754">
                  <c:v>247.9016837515</c:v>
                </c:pt>
                <c:pt idx="2755">
                  <c:v>246.65574165173999</c:v>
                </c:pt>
                <c:pt idx="2756">
                  <c:v>245.41558014608299</c:v>
                </c:pt>
                <c:pt idx="2757">
                  <c:v>244.181179625206</c:v>
                </c:pt>
                <c:pt idx="2758">
                  <c:v>242.95251542330999</c:v>
                </c:pt>
                <c:pt idx="2759">
                  <c:v>241.729567749735</c:v>
                </c:pt>
                <c:pt idx="2760">
                  <c:v>240.512315188054</c:v>
                </c:pt>
                <c:pt idx="2761">
                  <c:v>239.300733288933</c:v>
                </c:pt>
                <c:pt idx="2762">
                  <c:v>238.09480336239699</c:v>
                </c:pt>
                <c:pt idx="2763">
                  <c:v>236.89450289010199</c:v>
                </c:pt>
                <c:pt idx="2764">
                  <c:v>235.69981047073199</c:v>
                </c:pt>
                <c:pt idx="2765">
                  <c:v>234.51070318123601</c:v>
                </c:pt>
                <c:pt idx="2766">
                  <c:v>233.32716092444201</c:v>
                </c:pt>
                <c:pt idx="2767">
                  <c:v>232.149160608687</c:v>
                </c:pt>
                <c:pt idx="2768">
                  <c:v>230.97668251288701</c:v>
                </c:pt>
                <c:pt idx="2769">
                  <c:v>229.809704783526</c:v>
                </c:pt>
                <c:pt idx="2770">
                  <c:v>228.64820463179001</c:v>
                </c:pt>
                <c:pt idx="2771">
                  <c:v>227.49216296221499</c:v>
                </c:pt>
                <c:pt idx="2772">
                  <c:v>226.34155675358599</c:v>
                </c:pt>
                <c:pt idx="2773">
                  <c:v>225.19636475904801</c:v>
                </c:pt>
                <c:pt idx="2774">
                  <c:v>224.056566434546</c:v>
                </c:pt>
                <c:pt idx="2775">
                  <c:v>222.92214029411801</c:v>
                </c:pt>
                <c:pt idx="2776">
                  <c:v>221.793064893744</c:v>
                </c:pt>
                <c:pt idx="2777">
                  <c:v>220.66931892098199</c:v>
                </c:pt>
                <c:pt idx="2778">
                  <c:v>219.55088270962599</c:v>
                </c:pt>
                <c:pt idx="2779">
                  <c:v>218.43773329944</c:v>
                </c:pt>
                <c:pt idx="2780">
                  <c:v>217.329850431019</c:v>
                </c:pt>
                <c:pt idx="2781">
                  <c:v>216.22721372343</c:v>
                </c:pt>
                <c:pt idx="2782">
                  <c:v>215.129801023965</c:v>
                </c:pt>
                <c:pt idx="2783">
                  <c:v>214.037592492562</c:v>
                </c:pt>
                <c:pt idx="2784">
                  <c:v>212.950566987976</c:v>
                </c:pt>
                <c:pt idx="2785">
                  <c:v>211.86870363214601</c:v>
                </c:pt>
                <c:pt idx="2786">
                  <c:v>210.79198148684</c:v>
                </c:pt>
                <c:pt idx="2787">
                  <c:v>209.720379835573</c:v>
                </c:pt>
                <c:pt idx="2788">
                  <c:v>208.653877930596</c:v>
                </c:pt>
                <c:pt idx="2789">
                  <c:v>207.59245578170299</c:v>
                </c:pt>
                <c:pt idx="2790">
                  <c:v>206.536091996295</c:v>
                </c:pt>
                <c:pt idx="2791">
                  <c:v>205.48476659740501</c:v>
                </c:pt>
                <c:pt idx="2792">
                  <c:v>204.43845850355501</c:v>
                </c:pt>
                <c:pt idx="2793">
                  <c:v>203.39714774642599</c:v>
                </c:pt>
                <c:pt idx="2794">
                  <c:v>202.36081401323901</c:v>
                </c:pt>
                <c:pt idx="2795">
                  <c:v>201.32943627908901</c:v>
                </c:pt>
                <c:pt idx="2796">
                  <c:v>200.30299482753699</c:v>
                </c:pt>
                <c:pt idx="2797">
                  <c:v>199.28146921554099</c:v>
                </c:pt>
                <c:pt idx="2798">
                  <c:v>198.26483914147201</c:v>
                </c:pt>
                <c:pt idx="2799">
                  <c:v>197.253084484243</c:v>
                </c:pt>
                <c:pt idx="2800">
                  <c:v>196.24618568617399</c:v>
                </c:pt>
                <c:pt idx="2801">
                  <c:v>195.24412215530401</c:v>
                </c:pt>
                <c:pt idx="2802">
                  <c:v>194.24687100637999</c:v>
                </c:pt>
                <c:pt idx="2803">
                  <c:v>193.25441984585399</c:v>
                </c:pt>
                <c:pt idx="2804">
                  <c:v>192.26673948000899</c:v>
                </c:pt>
                <c:pt idx="2805">
                  <c:v>191.28381808807299</c:v>
                </c:pt>
                <c:pt idx="2806">
                  <c:v>190.30562946468001</c:v>
                </c:pt>
                <c:pt idx="2807">
                  <c:v>189.33215691192399</c:v>
                </c:pt>
                <c:pt idx="2808">
                  <c:v>188.363382356903</c:v>
                </c:pt>
                <c:pt idx="2809">
                  <c:v>187.39928240890501</c:v>
                </c:pt>
                <c:pt idx="2810">
                  <c:v>186.439839335675</c:v>
                </c:pt>
                <c:pt idx="2811">
                  <c:v>185.485034053238</c:v>
                </c:pt>
                <c:pt idx="2812">
                  <c:v>184.53484484993399</c:v>
                </c:pt>
                <c:pt idx="2813">
                  <c:v>183.58925698208299</c:v>
                </c:pt>
                <c:pt idx="2814">
                  <c:v>182.64824383533201</c:v>
                </c:pt>
                <c:pt idx="2815">
                  <c:v>181.711793249088</c:v>
                </c:pt>
                <c:pt idx="2816">
                  <c:v>180.779881064633</c:v>
                </c:pt>
                <c:pt idx="2817">
                  <c:v>179.852490332451</c:v>
                </c:pt>
                <c:pt idx="2818">
                  <c:v>178.92960015941199</c:v>
                </c:pt>
                <c:pt idx="2819">
                  <c:v>178.01119390106101</c:v>
                </c:pt>
                <c:pt idx="2820">
                  <c:v>177.09724918528499</c:v>
                </c:pt>
                <c:pt idx="2821">
                  <c:v>176.187749142771</c:v>
                </c:pt>
                <c:pt idx="2822">
                  <c:v>175.282674442158</c:v>
                </c:pt>
                <c:pt idx="2823">
                  <c:v>174.382005846532</c:v>
                </c:pt>
                <c:pt idx="2824">
                  <c:v>173.48572486518</c:v>
                </c:pt>
                <c:pt idx="2825">
                  <c:v>172.593812896586</c:v>
                </c:pt>
                <c:pt idx="2826">
                  <c:v>171.70625055400399</c:v>
                </c:pt>
                <c:pt idx="2827">
                  <c:v>170.823018451167</c:v>
                </c:pt>
                <c:pt idx="2828">
                  <c:v>169.94409786057599</c:v>
                </c:pt>
                <c:pt idx="2829">
                  <c:v>169.069472470721</c:v>
                </c:pt>
                <c:pt idx="2830">
                  <c:v>168.19912158802401</c:v>
                </c:pt>
                <c:pt idx="2831">
                  <c:v>167.33302716018699</c:v>
                </c:pt>
                <c:pt idx="2832">
                  <c:v>166.471170708686</c:v>
                </c:pt>
                <c:pt idx="2833">
                  <c:v>165.61353403248401</c:v>
                </c:pt>
                <c:pt idx="2834">
                  <c:v>164.76009877391101</c:v>
                </c:pt>
                <c:pt idx="2835">
                  <c:v>163.910846087843</c:v>
                </c:pt>
                <c:pt idx="2836">
                  <c:v>163.065759255275</c:v>
                </c:pt>
                <c:pt idx="2837">
                  <c:v>162.224818435803</c:v>
                </c:pt>
                <c:pt idx="2838">
                  <c:v>161.38800535501099</c:v>
                </c:pt>
                <c:pt idx="2839">
                  <c:v>160.55530367411899</c:v>
                </c:pt>
                <c:pt idx="2840">
                  <c:v>159.726694307195</c:v>
                </c:pt>
                <c:pt idx="2841">
                  <c:v>158.90215888205501</c:v>
                </c:pt>
                <c:pt idx="2842">
                  <c:v>158.08168023965101</c:v>
                </c:pt>
                <c:pt idx="2843">
                  <c:v>157.265239852886</c:v>
                </c:pt>
                <c:pt idx="2844">
                  <c:v>156.45282009648901</c:v>
                </c:pt>
                <c:pt idx="2845">
                  <c:v>155.644404004992</c:v>
                </c:pt>
                <c:pt idx="2846">
                  <c:v>154.839973738536</c:v>
                </c:pt>
                <c:pt idx="2847">
                  <c:v>154.03951066835501</c:v>
                </c:pt>
                <c:pt idx="2848">
                  <c:v>153.242997986576</c:v>
                </c:pt>
                <c:pt idx="2849">
                  <c:v>152.450417966489</c:v>
                </c:pt>
                <c:pt idx="2850">
                  <c:v>151.661752696788</c:v>
                </c:pt>
                <c:pt idx="2851">
                  <c:v>150.87698582893799</c:v>
                </c:pt>
                <c:pt idx="2852">
                  <c:v>150.096099620866</c:v>
                </c:pt>
                <c:pt idx="2853">
                  <c:v>149.31907626759201</c:v>
                </c:pt>
                <c:pt idx="2854">
                  <c:v>148.54589900026701</c:v>
                </c:pt>
                <c:pt idx="2855">
                  <c:v>147.77655051995001</c:v>
                </c:pt>
                <c:pt idx="2856">
                  <c:v>147.01101365203601</c:v>
                </c:pt>
                <c:pt idx="2857">
                  <c:v>146.24927143403499</c:v>
                </c:pt>
                <c:pt idx="2858">
                  <c:v>145.49130675750101</c:v>
                </c:pt>
                <c:pt idx="2859">
                  <c:v>144.73710295268501</c:v>
                </c:pt>
                <c:pt idx="2860">
                  <c:v>143.986642619782</c:v>
                </c:pt>
                <c:pt idx="2861">
                  <c:v>143.23990950333399</c:v>
                </c:pt>
                <c:pt idx="2862">
                  <c:v>142.496886542163</c:v>
                </c:pt>
                <c:pt idx="2863">
                  <c:v>141.75755692278099</c:v>
                </c:pt>
                <c:pt idx="2864">
                  <c:v>141.02190422797301</c:v>
                </c:pt>
                <c:pt idx="2865">
                  <c:v>140.28991152559601</c:v>
                </c:pt>
                <c:pt idx="2866">
                  <c:v>139.56156266659099</c:v>
                </c:pt>
                <c:pt idx="2867">
                  <c:v>138.83684075047699</c:v>
                </c:pt>
                <c:pt idx="2868">
                  <c:v>138.115729724517</c:v>
                </c:pt>
                <c:pt idx="2869">
                  <c:v>137.398212662323</c:v>
                </c:pt>
                <c:pt idx="2870">
                  <c:v>136.684273899462</c:v>
                </c:pt>
                <c:pt idx="2871">
                  <c:v>135.97389681616099</c:v>
                </c:pt>
                <c:pt idx="2872">
                  <c:v>135.267065336017</c:v>
                </c:pt>
                <c:pt idx="2873">
                  <c:v>134.56376304628401</c:v>
                </c:pt>
                <c:pt idx="2874">
                  <c:v>133.86397428279699</c:v>
                </c:pt>
                <c:pt idx="2875">
                  <c:v>133.16768256177201</c:v>
                </c:pt>
                <c:pt idx="2876">
                  <c:v>132.47487241518601</c:v>
                </c:pt>
                <c:pt idx="2877">
                  <c:v>131.785527905815</c:v>
                </c:pt>
                <c:pt idx="2878">
                  <c:v>131.099631224517</c:v>
                </c:pt>
                <c:pt idx="2879">
                  <c:v>130.41717055894901</c:v>
                </c:pt>
                <c:pt idx="2880">
                  <c:v>129.738126410007</c:v>
                </c:pt>
                <c:pt idx="2881">
                  <c:v>129.06248470625999</c:v>
                </c:pt>
                <c:pt idx="2882">
                  <c:v>128.39022873232</c:v>
                </c:pt>
                <c:pt idx="2883">
                  <c:v>127.721345628965</c:v>
                </c:pt>
                <c:pt idx="2884">
                  <c:v>127.05581727993</c:v>
                </c:pt>
                <c:pt idx="2885">
                  <c:v>126.393628597681</c:v>
                </c:pt>
                <c:pt idx="2886">
                  <c:v>125.734764182281</c:v>
                </c:pt>
                <c:pt idx="2887">
                  <c:v>125.079210473868</c:v>
                </c:pt>
                <c:pt idx="2888">
                  <c:v>124.42694968711599</c:v>
                </c:pt>
                <c:pt idx="2889">
                  <c:v>123.777967020863</c:v>
                </c:pt>
                <c:pt idx="2890">
                  <c:v>123.132249202981</c:v>
                </c:pt>
                <c:pt idx="2891">
                  <c:v>122.48977908518199</c:v>
                </c:pt>
                <c:pt idx="2892">
                  <c:v>121.85054354291201</c:v>
                </c:pt>
                <c:pt idx="2893">
                  <c:v>121.21452411473901</c:v>
                </c:pt>
                <c:pt idx="2894">
                  <c:v>120.58170975076401</c:v>
                </c:pt>
                <c:pt idx="2895">
                  <c:v>119.952083836204</c:v>
                </c:pt>
                <c:pt idx="2896">
                  <c:v>119.32563028609501</c:v>
                </c:pt>
                <c:pt idx="2897">
                  <c:v>118.70233735714601</c:v>
                </c:pt>
                <c:pt idx="2898">
                  <c:v>118.082187478055</c:v>
                </c:pt>
                <c:pt idx="2899">
                  <c:v>117.465167174209</c:v>
                </c:pt>
                <c:pt idx="2900">
                  <c:v>116.85126172535099</c:v>
                </c:pt>
                <c:pt idx="2901">
                  <c:v>116.240455821092</c:v>
                </c:pt>
                <c:pt idx="2902">
                  <c:v>115.63273603086201</c:v>
                </c:pt>
                <c:pt idx="2903">
                  <c:v>115.02808816889601</c:v>
                </c:pt>
                <c:pt idx="2904">
                  <c:v>114.42649696761001</c:v>
                </c:pt>
                <c:pt idx="2905">
                  <c:v>113.82794756851899</c:v>
                </c:pt>
                <c:pt idx="2906">
                  <c:v>113.232427571611</c:v>
                </c:pt>
                <c:pt idx="2907">
                  <c:v>112.639920630856</c:v>
                </c:pt>
                <c:pt idx="2908">
                  <c:v>112.050413759918</c:v>
                </c:pt>
                <c:pt idx="2909">
                  <c:v>111.463892719944</c:v>
                </c:pt>
                <c:pt idx="2910">
                  <c:v>110.880343380463</c:v>
                </c:pt>
                <c:pt idx="2911">
                  <c:v>110.29975143640701</c:v>
                </c:pt>
                <c:pt idx="2912">
                  <c:v>109.722103545422</c:v>
                </c:pt>
                <c:pt idx="2913">
                  <c:v>109.147384987007</c:v>
                </c:pt>
                <c:pt idx="2914">
                  <c:v>108.5755828378</c:v>
                </c:pt>
                <c:pt idx="2915">
                  <c:v>108.006682448894</c:v>
                </c:pt>
                <c:pt idx="2916">
                  <c:v>107.440670503082</c:v>
                </c:pt>
                <c:pt idx="2917">
                  <c:v>106.877532948428</c:v>
                </c:pt>
                <c:pt idx="2918">
                  <c:v>106.317257181209</c:v>
                </c:pt>
                <c:pt idx="2919">
                  <c:v>105.759828515873</c:v>
                </c:pt>
                <c:pt idx="2920">
                  <c:v>105.205234009264</c:v>
                </c:pt>
                <c:pt idx="2921">
                  <c:v>104.653459627318</c:v>
                </c:pt>
                <c:pt idx="2922">
                  <c:v>104.104492741177</c:v>
                </c:pt>
                <c:pt idx="2923">
                  <c:v>103.558319540958</c:v>
                </c:pt>
                <c:pt idx="2924">
                  <c:v>103.014926523854</c:v>
                </c:pt>
                <c:pt idx="2925">
                  <c:v>102.474300850723</c:v>
                </c:pt>
                <c:pt idx="2926">
                  <c:v>101.93642897962</c:v>
                </c:pt>
                <c:pt idx="2927">
                  <c:v>101.401298381814</c:v>
                </c:pt>
                <c:pt idx="2928">
                  <c:v>100.868895065722</c:v>
                </c:pt>
                <c:pt idx="2929">
                  <c:v>100.33920682823</c:v>
                </c:pt>
                <c:pt idx="2930">
                  <c:v>99.8122201099183</c:v>
                </c:pt>
                <c:pt idx="2931">
                  <c:v>99.287922001802897</c:v>
                </c:pt>
                <c:pt idx="2932">
                  <c:v>98.766300194473303</c:v>
                </c:pt>
                <c:pt idx="2933">
                  <c:v>98.247341316544507</c:v>
                </c:pt>
                <c:pt idx="2934">
                  <c:v>97.731032436303593</c:v>
                </c:pt>
                <c:pt idx="2935">
                  <c:v>97.217361679284593</c:v>
                </c:pt>
                <c:pt idx="2936">
                  <c:v>96.706315509435001</c:v>
                </c:pt>
                <c:pt idx="2937">
                  <c:v>96.1978816418099</c:v>
                </c:pt>
                <c:pt idx="2938">
                  <c:v>95.692047581607099</c:v>
                </c:pt>
                <c:pt idx="2939">
                  <c:v>95.1888005067336</c:v>
                </c:pt>
                <c:pt idx="2940">
                  <c:v>94.688128459953504</c:v>
                </c:pt>
                <c:pt idx="2941">
                  <c:v>94.190018614056498</c:v>
                </c:pt>
                <c:pt idx="2942">
                  <c:v>93.694458733856493</c:v>
                </c:pt>
                <c:pt idx="2943">
                  <c:v>93.201436533219507</c:v>
                </c:pt>
                <c:pt idx="2944">
                  <c:v>92.7109398285846</c:v>
                </c:pt>
                <c:pt idx="2945">
                  <c:v>92.222956459693407</c:v>
                </c:pt>
                <c:pt idx="2946">
                  <c:v>91.7374740301005</c:v>
                </c:pt>
                <c:pt idx="2947">
                  <c:v>91.254480507662095</c:v>
                </c:pt>
                <c:pt idx="2948">
                  <c:v>90.773963948222004</c:v>
                </c:pt>
                <c:pt idx="2949">
                  <c:v>90.295912281101096</c:v>
                </c:pt>
                <c:pt idx="2950">
                  <c:v>89.820313506528393</c:v>
                </c:pt>
                <c:pt idx="2951">
                  <c:v>89.347155865566194</c:v>
                </c:pt>
                <c:pt idx="2952">
                  <c:v>88.876427483664997</c:v>
                </c:pt>
                <c:pt idx="2953">
                  <c:v>88.408116416968298</c:v>
                </c:pt>
                <c:pt idx="2954">
                  <c:v>87.942211636442806</c:v>
                </c:pt>
                <c:pt idx="2955">
                  <c:v>87.478699760124002</c:v>
                </c:pt>
                <c:pt idx="2956">
                  <c:v>87.017571022976099</c:v>
                </c:pt>
                <c:pt idx="2957">
                  <c:v>86.558812567134794</c:v>
                </c:pt>
                <c:pt idx="2958">
                  <c:v>86.102413627199894</c:v>
                </c:pt>
                <c:pt idx="2959">
                  <c:v>85.648361601952999</c:v>
                </c:pt>
                <c:pt idx="2960">
                  <c:v>85.196646487732394</c:v>
                </c:pt>
                <c:pt idx="2961">
                  <c:v>84.747255903726895</c:v>
                </c:pt>
                <c:pt idx="2962">
                  <c:v>84.300179351332204</c:v>
                </c:pt>
                <c:pt idx="2963">
                  <c:v>83.855403686808799</c:v>
                </c:pt>
                <c:pt idx="2964">
                  <c:v>83.412920485639503</c:v>
                </c:pt>
                <c:pt idx="2965">
                  <c:v>82.972716040209306</c:v>
                </c:pt>
                <c:pt idx="2966">
                  <c:v>82.534779729969401</c:v>
                </c:pt>
                <c:pt idx="2967">
                  <c:v>82.099101869053399</c:v>
                </c:pt>
                <c:pt idx="2968">
                  <c:v>81.665670045693304</c:v>
                </c:pt>
                <c:pt idx="2969">
                  <c:v>81.2344735847701</c:v>
                </c:pt>
                <c:pt idx="2970">
                  <c:v>80.805501806040994</c:v>
                </c:pt>
                <c:pt idx="2971">
                  <c:v>80.378742621841795</c:v>
                </c:pt>
                <c:pt idx="2972">
                  <c:v>79.954186414094494</c:v>
                </c:pt>
                <c:pt idx="2973">
                  <c:v>79.531822734108999</c:v>
                </c:pt>
                <c:pt idx="2974">
                  <c:v>79.111639197986193</c:v>
                </c:pt>
                <c:pt idx="2975">
                  <c:v>78.693625864892994</c:v>
                </c:pt>
                <c:pt idx="2976">
                  <c:v>78.2777729826485</c:v>
                </c:pt>
                <c:pt idx="2977">
                  <c:v>77.864068469121705</c:v>
                </c:pt>
                <c:pt idx="2978">
                  <c:v>77.452501974907406</c:v>
                </c:pt>
                <c:pt idx="2979">
                  <c:v>77.043064259522595</c:v>
                </c:pt>
                <c:pt idx="2980">
                  <c:v>76.635742911737395</c:v>
                </c:pt>
                <c:pt idx="2981">
                  <c:v>76.230529241801506</c:v>
                </c:pt>
                <c:pt idx="2982">
                  <c:v>75.8274115311483</c:v>
                </c:pt>
                <c:pt idx="2983">
                  <c:v>75.426380352695404</c:v>
                </c:pt>
                <c:pt idx="2984">
                  <c:v>75.027424673100498</c:v>
                </c:pt>
                <c:pt idx="2985">
                  <c:v>74.630535049437995</c:v>
                </c:pt>
                <c:pt idx="2986">
                  <c:v>74.235700100175706</c:v>
                </c:pt>
                <c:pt idx="2987">
                  <c:v>73.842910561334605</c:v>
                </c:pt>
                <c:pt idx="2988">
                  <c:v>73.452156383816302</c:v>
                </c:pt>
                <c:pt idx="2989">
                  <c:v>73.063426691681698</c:v>
                </c:pt>
                <c:pt idx="2990">
                  <c:v>72.676712424252301</c:v>
                </c:pt>
                <c:pt idx="2991">
                  <c:v>72.292002479369899</c:v>
                </c:pt>
                <c:pt idx="2992">
                  <c:v>71.909288050629499</c:v>
                </c:pt>
                <c:pt idx="2993">
                  <c:v>71.528558550429594</c:v>
                </c:pt>
                <c:pt idx="2994">
                  <c:v>71.149804109212894</c:v>
                </c:pt>
                <c:pt idx="2995">
                  <c:v>70.773015000320896</c:v>
                </c:pt>
                <c:pt idx="2996">
                  <c:v>70.398181896924996</c:v>
                </c:pt>
                <c:pt idx="2997">
                  <c:v>70.025294351874095</c:v>
                </c:pt>
                <c:pt idx="2998">
                  <c:v>69.654343268538398</c:v>
                </c:pt>
                <c:pt idx="2999">
                  <c:v>69.285318695296198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10-4747-8C06-6A14E9328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257312"/>
        <c:axId val="574253048"/>
      </c:scatterChart>
      <c:valAx>
        <c:axId val="57425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4253048"/>
        <c:crosses val="autoZero"/>
        <c:crossBetween val="midCat"/>
      </c:valAx>
      <c:valAx>
        <c:axId val="574253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425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chart" Target="../charts/chart2.xml"/><Relationship Id="rId6" Type="http://schemas.openxmlformats.org/officeDocument/2006/relationships/image" Target="../media/image5.emf"/><Relationship Id="rId5" Type="http://schemas.openxmlformats.org/officeDocument/2006/relationships/image" Target="../media/image1.jpeg"/><Relationship Id="rId4" Type="http://schemas.openxmlformats.org/officeDocument/2006/relationships/image" Target="../media/image4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200025</xdr:rowOff>
    </xdr:from>
    <xdr:to>
      <xdr:col>1</xdr:col>
      <xdr:colOff>247650</xdr:colOff>
      <xdr:row>2</xdr:row>
      <xdr:rowOff>76200</xdr:rowOff>
    </xdr:to>
    <xdr:pic>
      <xdr:nvPicPr>
        <xdr:cNvPr id="3" name="Picture 5" descr="2426-IFSTTAR_logo_coul_peti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200025"/>
          <a:ext cx="9906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0</xdr:rowOff>
    </xdr:from>
    <xdr:to>
      <xdr:col>1</xdr:col>
      <xdr:colOff>371475</xdr:colOff>
      <xdr:row>3</xdr:row>
      <xdr:rowOff>0</xdr:rowOff>
    </xdr:to>
    <xdr:pic>
      <xdr:nvPicPr>
        <xdr:cNvPr id="7" name="Picture 5" descr="2426-IFSTTAR_logo_coul_petit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09550"/>
          <a:ext cx="9906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</xdr:row>
      <xdr:rowOff>0</xdr:rowOff>
    </xdr:from>
    <xdr:to>
      <xdr:col>1</xdr:col>
      <xdr:colOff>257175</xdr:colOff>
      <xdr:row>3</xdr:row>
      <xdr:rowOff>28575</xdr:rowOff>
    </xdr:to>
    <xdr:pic>
      <xdr:nvPicPr>
        <xdr:cNvPr id="5" name="Picture 5" descr="2426-IFSTTAR_logo_coul_petit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90500"/>
          <a:ext cx="9906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8</xdr:col>
      <xdr:colOff>0</xdr:colOff>
      <xdr:row>61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0</xdr:row>
      <xdr:rowOff>28575</xdr:rowOff>
    </xdr:from>
    <xdr:to>
      <xdr:col>1</xdr:col>
      <xdr:colOff>323850</xdr:colOff>
      <xdr:row>2</xdr:row>
      <xdr:rowOff>38100</xdr:rowOff>
    </xdr:to>
    <xdr:pic>
      <xdr:nvPicPr>
        <xdr:cNvPr id="5" name="Picture 5" descr="2426-IFSTTAR_logo_coul_petit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28575"/>
          <a:ext cx="9906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0.85148</cdr:x>
      <cdr:y>0.52077</cdr:y>
    </cdr:from>
    <cdr:to>
      <cdr:x>0.9101</cdr:x>
      <cdr:y>0.55315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84353" y="4497220"/>
          <a:ext cx="378014" cy="2743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9525</xdr:rowOff>
    </xdr:from>
    <xdr:to>
      <xdr:col>9</xdr:col>
      <xdr:colOff>0</xdr:colOff>
      <xdr:row>35</xdr:row>
      <xdr:rowOff>76200</xdr:rowOff>
    </xdr:to>
    <xdr:graphicFrame macro="">
      <xdr:nvGraphicFramePr>
        <xdr:cNvPr id="2" name="Graphiqu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133350</xdr:colOff>
      <xdr:row>36</xdr:row>
      <xdr:rowOff>66675</xdr:rowOff>
    </xdr:from>
    <xdr:to>
      <xdr:col>8</xdr:col>
      <xdr:colOff>523739</xdr:colOff>
      <xdr:row>40</xdr:row>
      <xdr:rowOff>15508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210300"/>
          <a:ext cx="6915014" cy="5965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219075</xdr:colOff>
      <xdr:row>35</xdr:row>
      <xdr:rowOff>142876</xdr:rowOff>
    </xdr:from>
    <xdr:to>
      <xdr:col>1</xdr:col>
      <xdr:colOff>557075</xdr:colOff>
      <xdr:row>46</xdr:row>
      <xdr:rowOff>157883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9075" y="6124576"/>
          <a:ext cx="1100000" cy="1862857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58</xdr:row>
      <xdr:rowOff>114300</xdr:rowOff>
    </xdr:from>
    <xdr:to>
      <xdr:col>8</xdr:col>
      <xdr:colOff>714239</xdr:colOff>
      <xdr:row>60</xdr:row>
      <xdr:rowOff>83227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9982200"/>
          <a:ext cx="6915014" cy="292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28575</xdr:colOff>
      <xdr:row>0</xdr:row>
      <xdr:rowOff>57150</xdr:rowOff>
    </xdr:from>
    <xdr:to>
      <xdr:col>1</xdr:col>
      <xdr:colOff>257175</xdr:colOff>
      <xdr:row>2</xdr:row>
      <xdr:rowOff>66675</xdr:rowOff>
    </xdr:to>
    <xdr:pic>
      <xdr:nvPicPr>
        <xdr:cNvPr id="22" name="Picture 5" descr="2426-IFSTTAR_logo_coul_petit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9906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</xdr:colOff>
      <xdr:row>50</xdr:row>
      <xdr:rowOff>104775</xdr:rowOff>
    </xdr:from>
    <xdr:to>
      <xdr:col>9</xdr:col>
      <xdr:colOff>418964</xdr:colOff>
      <xdr:row>53</xdr:row>
      <xdr:rowOff>99125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8582025"/>
          <a:ext cx="6915014" cy="50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9525</xdr:rowOff>
    </xdr:from>
    <xdr:to>
      <xdr:col>7</xdr:col>
      <xdr:colOff>752475</xdr:colOff>
      <xdr:row>65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0</xdr:row>
      <xdr:rowOff>38100</xdr:rowOff>
    </xdr:from>
    <xdr:to>
      <xdr:col>1</xdr:col>
      <xdr:colOff>276225</xdr:colOff>
      <xdr:row>2</xdr:row>
      <xdr:rowOff>47625</xdr:rowOff>
    </xdr:to>
    <xdr:pic>
      <xdr:nvPicPr>
        <xdr:cNvPr id="4" name="Picture 5" descr="2426-IFSTTAR_logo_coul_petit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38100"/>
          <a:ext cx="9906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9525</xdr:rowOff>
    </xdr:from>
    <xdr:to>
      <xdr:col>7</xdr:col>
      <xdr:colOff>742950</xdr:colOff>
      <xdr:row>59</xdr:row>
      <xdr:rowOff>142875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38100</xdr:rowOff>
    </xdr:from>
    <xdr:to>
      <xdr:col>1</xdr:col>
      <xdr:colOff>266700</xdr:colOff>
      <xdr:row>2</xdr:row>
      <xdr:rowOff>47625</xdr:rowOff>
    </xdr:to>
    <xdr:pic>
      <xdr:nvPicPr>
        <xdr:cNvPr id="5" name="Picture 5" descr="2426-IFSTTAR_logo_coul_petit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9906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9525</xdr:rowOff>
    </xdr:from>
    <xdr:to>
      <xdr:col>9</xdr:col>
      <xdr:colOff>0</xdr:colOff>
      <xdr:row>35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57150</xdr:colOff>
      <xdr:row>0</xdr:row>
      <xdr:rowOff>47625</xdr:rowOff>
    </xdr:from>
    <xdr:to>
      <xdr:col>1</xdr:col>
      <xdr:colOff>285750</xdr:colOff>
      <xdr:row>2</xdr:row>
      <xdr:rowOff>57150</xdr:rowOff>
    </xdr:to>
    <xdr:pic>
      <xdr:nvPicPr>
        <xdr:cNvPr id="5" name="Picture 5" descr="2426-IFSTTAR_logo_coul_petit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47625"/>
          <a:ext cx="9906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104775</xdr:colOff>
      <xdr:row>9</xdr:row>
      <xdr:rowOff>123825</xdr:rowOff>
    </xdr:from>
    <xdr:to>
      <xdr:col>16</xdr:col>
      <xdr:colOff>76200</xdr:colOff>
      <xdr:row>27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E7505A-6086-44E7-8C03-DE0E5D126E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468236</xdr:colOff>
      <xdr:row>2975</xdr:row>
      <xdr:rowOff>98732</xdr:rowOff>
    </xdr:from>
    <xdr:to>
      <xdr:col>14</xdr:col>
      <xdr:colOff>468236</xdr:colOff>
      <xdr:row>2989</xdr:row>
      <xdr:rowOff>174932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144C58-1B30-4405-A632-BF9C5E331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205740</xdr:colOff>
      <xdr:row>5</xdr:row>
      <xdr:rowOff>72390</xdr:rowOff>
    </xdr:from>
    <xdr:to>
      <xdr:col>15</xdr:col>
      <xdr:colOff>205740</xdr:colOff>
      <xdr:row>19</xdr:row>
      <xdr:rowOff>148590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D53701-8345-435E-9BA1-EACDFDEAC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6:H173"/>
  <sheetViews>
    <sheetView workbookViewId="0">
      <selection activeCell="B6" sqref="B6:H173"/>
    </sheetView>
  </sheetViews>
  <sheetFormatPr defaultColWidth="11.42578125" defaultRowHeight="15" x14ac:dyDescent="0.25"/>
  <sheetData>
    <row r="6" spans="2:8" x14ac:dyDescent="0.25">
      <c r="B6">
        <v>-10</v>
      </c>
      <c r="C6">
        <v>1</v>
      </c>
      <c r="D6">
        <v>40</v>
      </c>
      <c r="E6">
        <v>17801.879000000001</v>
      </c>
      <c r="F6">
        <v>1297.0550000000001</v>
      </c>
      <c r="G6">
        <v>17849.069</v>
      </c>
      <c r="H6">
        <v>4.2</v>
      </c>
    </row>
    <row r="7" spans="2:8" x14ac:dyDescent="0.25">
      <c r="D7">
        <v>30</v>
      </c>
      <c r="E7">
        <v>17549.188999999998</v>
      </c>
      <c r="F7">
        <v>1323.0840000000001</v>
      </c>
      <c r="G7">
        <v>17598.993999999999</v>
      </c>
      <c r="H7">
        <v>4.3</v>
      </c>
    </row>
    <row r="8" spans="2:8" x14ac:dyDescent="0.25">
      <c r="D8">
        <v>25</v>
      </c>
      <c r="E8">
        <v>17440.026999999998</v>
      </c>
      <c r="F8">
        <v>1359.2840000000001</v>
      </c>
      <c r="G8">
        <v>17492.919000000002</v>
      </c>
      <c r="H8">
        <v>4.5</v>
      </c>
    </row>
    <row r="9" spans="2:8" x14ac:dyDescent="0.25">
      <c r="D9">
        <v>10</v>
      </c>
      <c r="E9">
        <v>16620.739000000001</v>
      </c>
      <c r="F9">
        <v>1409.8920000000001</v>
      </c>
      <c r="G9">
        <v>16680.431</v>
      </c>
      <c r="H9">
        <v>4.8</v>
      </c>
    </row>
    <row r="10" spans="2:8" x14ac:dyDescent="0.25">
      <c r="D10">
        <v>3</v>
      </c>
      <c r="E10">
        <v>15454.406000000001</v>
      </c>
      <c r="F10">
        <v>1481.896</v>
      </c>
      <c r="G10">
        <v>15525.291999999999</v>
      </c>
      <c r="H10">
        <v>5.5</v>
      </c>
    </row>
    <row r="11" spans="2:8" x14ac:dyDescent="0.25">
      <c r="D11">
        <v>1</v>
      </c>
      <c r="E11">
        <v>-14397.987999999999</v>
      </c>
      <c r="F11">
        <v>-1516.5440000000001</v>
      </c>
      <c r="G11">
        <v>14477.637000000001</v>
      </c>
      <c r="H11">
        <v>6</v>
      </c>
    </row>
    <row r="12" spans="2:8" x14ac:dyDescent="0.25">
      <c r="C12">
        <v>2</v>
      </c>
      <c r="D12">
        <v>40</v>
      </c>
      <c r="E12">
        <v>21352.359</v>
      </c>
      <c r="F12">
        <v>1170.979</v>
      </c>
      <c r="G12">
        <v>21384.444</v>
      </c>
      <c r="H12">
        <v>3.1</v>
      </c>
    </row>
    <row r="13" spans="2:8" x14ac:dyDescent="0.25">
      <c r="D13">
        <v>30</v>
      </c>
      <c r="E13">
        <v>21064.923999999999</v>
      </c>
      <c r="F13">
        <v>1208.652</v>
      </c>
      <c r="G13">
        <v>21099.57</v>
      </c>
      <c r="H13">
        <v>3.3</v>
      </c>
    </row>
    <row r="14" spans="2:8" x14ac:dyDescent="0.25">
      <c r="D14">
        <v>25</v>
      </c>
      <c r="E14">
        <v>20978.819</v>
      </c>
      <c r="F14">
        <v>1237.962</v>
      </c>
      <c r="G14">
        <v>21015.312999999998</v>
      </c>
      <c r="H14">
        <v>3.4</v>
      </c>
    </row>
    <row r="15" spans="2:8" x14ac:dyDescent="0.25">
      <c r="D15">
        <v>10</v>
      </c>
      <c r="E15">
        <v>20214.505000000001</v>
      </c>
      <c r="F15">
        <v>1331.2329999999999</v>
      </c>
      <c r="G15">
        <v>20258.292000000001</v>
      </c>
      <c r="H15">
        <v>3.8</v>
      </c>
    </row>
    <row r="16" spans="2:8" x14ac:dyDescent="0.25">
      <c r="D16">
        <v>3</v>
      </c>
      <c r="E16">
        <v>19103.287</v>
      </c>
      <c r="F16">
        <v>1476.557</v>
      </c>
      <c r="G16">
        <v>19160.266</v>
      </c>
      <c r="H16">
        <v>4.4000000000000004</v>
      </c>
    </row>
    <row r="17" spans="2:8" x14ac:dyDescent="0.25">
      <c r="D17">
        <v>1</v>
      </c>
      <c r="E17">
        <v>-18013.646000000001</v>
      </c>
      <c r="F17">
        <v>-1583.3440000000001</v>
      </c>
      <c r="G17">
        <v>18083.097000000002</v>
      </c>
      <c r="H17">
        <v>5</v>
      </c>
    </row>
    <row r="18" spans="2:8" x14ac:dyDescent="0.25">
      <c r="C18">
        <v>3</v>
      </c>
      <c r="D18">
        <v>40</v>
      </c>
      <c r="E18">
        <v>18746.655999999999</v>
      </c>
      <c r="F18">
        <v>1424.08</v>
      </c>
      <c r="G18">
        <v>18800.668000000001</v>
      </c>
      <c r="H18">
        <v>4.3</v>
      </c>
    </row>
    <row r="19" spans="2:8" x14ac:dyDescent="0.25">
      <c r="D19">
        <v>30</v>
      </c>
      <c r="E19">
        <v>18480.675999999999</v>
      </c>
      <c r="F19">
        <v>1454.058</v>
      </c>
      <c r="G19">
        <v>18537.79</v>
      </c>
      <c r="H19">
        <v>4.5</v>
      </c>
    </row>
    <row r="20" spans="2:8" x14ac:dyDescent="0.25">
      <c r="D20">
        <v>25</v>
      </c>
      <c r="E20">
        <v>18280.398000000001</v>
      </c>
      <c r="F20">
        <v>1474.008</v>
      </c>
      <c r="G20">
        <v>18339.728999999999</v>
      </c>
      <c r="H20">
        <v>4.5999999999999996</v>
      </c>
    </row>
    <row r="21" spans="2:8" x14ac:dyDescent="0.25">
      <c r="D21">
        <v>10</v>
      </c>
      <c r="E21">
        <v>17406.771000000001</v>
      </c>
      <c r="F21">
        <v>1545.626</v>
      </c>
      <c r="G21">
        <v>17475.258000000002</v>
      </c>
      <c r="H21">
        <v>5.0999999999999996</v>
      </c>
    </row>
    <row r="22" spans="2:8" x14ac:dyDescent="0.25">
      <c r="D22">
        <v>3</v>
      </c>
      <c r="E22">
        <v>16189.013000000001</v>
      </c>
      <c r="F22">
        <v>1644.172</v>
      </c>
      <c r="G22">
        <v>16272.290999999999</v>
      </c>
      <c r="H22">
        <v>5.8</v>
      </c>
    </row>
    <row r="23" spans="2:8" x14ac:dyDescent="0.25">
      <c r="D23">
        <v>1</v>
      </c>
      <c r="E23">
        <v>-15016.558999999999</v>
      </c>
      <c r="F23">
        <v>-1673.1579999999999</v>
      </c>
      <c r="G23">
        <v>15109.484</v>
      </c>
      <c r="H23">
        <v>6.4</v>
      </c>
    </row>
    <row r="24" spans="2:8" x14ac:dyDescent="0.25">
      <c r="C24">
        <v>4</v>
      </c>
      <c r="D24">
        <v>40</v>
      </c>
      <c r="E24">
        <v>20659.678</v>
      </c>
      <c r="F24">
        <v>1132.989</v>
      </c>
      <c r="G24">
        <v>20690.722000000002</v>
      </c>
      <c r="H24">
        <v>3.1</v>
      </c>
    </row>
    <row r="25" spans="2:8" x14ac:dyDescent="0.25">
      <c r="D25">
        <v>30</v>
      </c>
      <c r="E25">
        <v>20444.087</v>
      </c>
      <c r="F25">
        <v>1141.7380000000001</v>
      </c>
      <c r="G25">
        <v>20475.944</v>
      </c>
      <c r="H25">
        <v>3.2</v>
      </c>
    </row>
    <row r="26" spans="2:8" x14ac:dyDescent="0.25">
      <c r="D26">
        <v>25</v>
      </c>
      <c r="E26">
        <v>20346.183000000001</v>
      </c>
      <c r="F26">
        <v>1185.1669999999999</v>
      </c>
      <c r="G26">
        <v>20380.671999999999</v>
      </c>
      <c r="H26">
        <v>3.3</v>
      </c>
    </row>
    <row r="27" spans="2:8" x14ac:dyDescent="0.25">
      <c r="D27">
        <v>10</v>
      </c>
      <c r="E27">
        <v>19518.759999999998</v>
      </c>
      <c r="F27">
        <v>1286.1479999999999</v>
      </c>
      <c r="G27">
        <v>19561.088</v>
      </c>
      <c r="H27">
        <v>3.8</v>
      </c>
    </row>
    <row r="28" spans="2:8" x14ac:dyDescent="0.25">
      <c r="D28">
        <v>3</v>
      </c>
      <c r="E28">
        <v>18506.839</v>
      </c>
      <c r="F28">
        <v>1431.4110000000001</v>
      </c>
      <c r="G28">
        <v>18562.113000000001</v>
      </c>
      <c r="H28">
        <v>4.4000000000000004</v>
      </c>
    </row>
    <row r="29" spans="2:8" x14ac:dyDescent="0.25">
      <c r="D29">
        <v>1</v>
      </c>
      <c r="E29">
        <v>-17486.878000000001</v>
      </c>
      <c r="F29">
        <v>-1539.8389999999999</v>
      </c>
      <c r="G29">
        <v>17554.544000000002</v>
      </c>
      <c r="H29">
        <v>5</v>
      </c>
    </row>
    <row r="30" spans="2:8" x14ac:dyDescent="0.25">
      <c r="B30">
        <v>0</v>
      </c>
      <c r="C30">
        <v>1</v>
      </c>
      <c r="D30">
        <v>40</v>
      </c>
      <c r="E30">
        <v>14026.976000000001</v>
      </c>
      <c r="F30">
        <v>1667.461</v>
      </c>
      <c r="G30">
        <v>14125.737999999999</v>
      </c>
      <c r="H30">
        <v>6.8</v>
      </c>
    </row>
    <row r="31" spans="2:8" x14ac:dyDescent="0.25">
      <c r="D31">
        <v>30</v>
      </c>
      <c r="E31">
        <v>13714.379000000001</v>
      </c>
      <c r="F31">
        <v>1671.537</v>
      </c>
      <c r="G31">
        <v>13815.869000000001</v>
      </c>
      <c r="H31">
        <v>6.9</v>
      </c>
    </row>
    <row r="32" spans="2:8" x14ac:dyDescent="0.25">
      <c r="D32">
        <v>25</v>
      </c>
      <c r="E32">
        <v>13526.44</v>
      </c>
      <c r="F32">
        <v>1665.1310000000001</v>
      </c>
      <c r="G32">
        <v>13628.545</v>
      </c>
      <c r="H32">
        <v>7</v>
      </c>
    </row>
    <row r="33" spans="3:8" x14ac:dyDescent="0.25">
      <c r="D33">
        <v>10</v>
      </c>
      <c r="E33">
        <v>12499.692999999999</v>
      </c>
      <c r="F33">
        <v>1698.8219999999999</v>
      </c>
      <c r="G33">
        <v>12614.608</v>
      </c>
      <c r="H33">
        <v>7.7</v>
      </c>
    </row>
    <row r="34" spans="3:8" x14ac:dyDescent="0.25">
      <c r="D34">
        <v>3</v>
      </c>
      <c r="E34">
        <v>11214.404</v>
      </c>
      <c r="F34">
        <v>1703.355</v>
      </c>
      <c r="G34">
        <v>11343.028</v>
      </c>
      <c r="H34">
        <v>8.6</v>
      </c>
    </row>
    <row r="35" spans="3:8" x14ac:dyDescent="0.25">
      <c r="D35">
        <v>1</v>
      </c>
      <c r="E35">
        <v>-10028.635</v>
      </c>
      <c r="F35">
        <v>-1667.68</v>
      </c>
      <c r="G35">
        <v>10166.35</v>
      </c>
      <c r="H35">
        <v>9.4</v>
      </c>
    </row>
    <row r="36" spans="3:8" x14ac:dyDescent="0.25">
      <c r="C36">
        <v>2</v>
      </c>
      <c r="D36">
        <v>40</v>
      </c>
      <c r="E36">
        <v>17535.567999999999</v>
      </c>
      <c r="F36">
        <v>1683.7819999999999</v>
      </c>
      <c r="G36">
        <v>17616.222000000002</v>
      </c>
      <c r="H36">
        <v>5.5</v>
      </c>
    </row>
    <row r="37" spans="3:8" x14ac:dyDescent="0.25">
      <c r="D37">
        <v>30</v>
      </c>
      <c r="E37">
        <v>17193.863000000001</v>
      </c>
      <c r="F37">
        <v>1702.184</v>
      </c>
      <c r="G37">
        <v>17277.915000000001</v>
      </c>
      <c r="H37">
        <v>5.7</v>
      </c>
    </row>
    <row r="38" spans="3:8" x14ac:dyDescent="0.25">
      <c r="D38">
        <v>25</v>
      </c>
      <c r="E38">
        <v>17049.391</v>
      </c>
      <c r="F38">
        <v>1745.6420000000001</v>
      </c>
      <c r="G38">
        <v>17138.523000000001</v>
      </c>
      <c r="H38">
        <v>5.8</v>
      </c>
    </row>
    <row r="39" spans="3:8" x14ac:dyDescent="0.25">
      <c r="D39">
        <v>10</v>
      </c>
      <c r="E39">
        <v>15935.68</v>
      </c>
      <c r="F39">
        <v>1825.25</v>
      </c>
      <c r="G39">
        <v>16039.87</v>
      </c>
      <c r="H39">
        <v>6.5</v>
      </c>
    </row>
    <row r="40" spans="3:8" x14ac:dyDescent="0.25">
      <c r="D40">
        <v>3</v>
      </c>
      <c r="E40">
        <v>14526.38</v>
      </c>
      <c r="F40">
        <v>1933.7260000000001</v>
      </c>
      <c r="G40">
        <v>14654.522000000001</v>
      </c>
      <c r="H40">
        <v>7.6</v>
      </c>
    </row>
    <row r="41" spans="3:8" x14ac:dyDescent="0.25">
      <c r="D41">
        <v>1</v>
      </c>
      <c r="E41">
        <v>-13138.27</v>
      </c>
      <c r="F41">
        <v>-1968.9</v>
      </c>
      <c r="G41">
        <v>13284.98</v>
      </c>
      <c r="H41">
        <v>8.5</v>
      </c>
    </row>
    <row r="42" spans="3:8" x14ac:dyDescent="0.25">
      <c r="C42">
        <v>3</v>
      </c>
      <c r="D42">
        <v>40</v>
      </c>
      <c r="E42">
        <v>14550.576999999999</v>
      </c>
      <c r="F42">
        <v>1819.3979999999999</v>
      </c>
      <c r="G42">
        <v>14663.884</v>
      </c>
      <c r="H42">
        <v>7.1</v>
      </c>
    </row>
    <row r="43" spans="3:8" x14ac:dyDescent="0.25">
      <c r="D43">
        <v>30</v>
      </c>
      <c r="E43">
        <v>14252.14</v>
      </c>
      <c r="F43">
        <v>1837.7349999999999</v>
      </c>
      <c r="G43">
        <v>14370.135</v>
      </c>
      <c r="H43">
        <v>7.3</v>
      </c>
    </row>
    <row r="44" spans="3:8" x14ac:dyDescent="0.25">
      <c r="D44">
        <v>25</v>
      </c>
      <c r="E44">
        <v>14053.395</v>
      </c>
      <c r="F44">
        <v>1823.549</v>
      </c>
      <c r="G44">
        <v>14171.212</v>
      </c>
      <c r="H44">
        <v>7.4</v>
      </c>
    </row>
    <row r="45" spans="3:8" x14ac:dyDescent="0.25">
      <c r="D45">
        <v>10</v>
      </c>
      <c r="E45">
        <v>12905.281999999999</v>
      </c>
      <c r="F45">
        <v>1859.529</v>
      </c>
      <c r="G45">
        <v>13038.564</v>
      </c>
      <c r="H45">
        <v>8.1999999999999993</v>
      </c>
    </row>
    <row r="46" spans="3:8" x14ac:dyDescent="0.25">
      <c r="D46">
        <v>3</v>
      </c>
      <c r="E46">
        <v>11514.960999999999</v>
      </c>
      <c r="F46">
        <v>1868.664</v>
      </c>
      <c r="G46">
        <v>11665.6</v>
      </c>
      <c r="H46">
        <v>9.1999999999999993</v>
      </c>
    </row>
    <row r="47" spans="3:8" x14ac:dyDescent="0.25">
      <c r="D47">
        <v>1</v>
      </c>
      <c r="E47">
        <v>-10215.767</v>
      </c>
      <c r="F47">
        <v>-1820.598</v>
      </c>
      <c r="G47">
        <v>10376.727000000001</v>
      </c>
      <c r="H47">
        <v>10.1</v>
      </c>
    </row>
    <row r="48" spans="3:8" x14ac:dyDescent="0.25">
      <c r="C48">
        <v>4</v>
      </c>
      <c r="D48">
        <v>40</v>
      </c>
      <c r="E48">
        <v>17012.155999999999</v>
      </c>
      <c r="F48">
        <v>1638.73</v>
      </c>
      <c r="G48">
        <v>17090.901000000002</v>
      </c>
      <c r="H48">
        <v>5.5</v>
      </c>
    </row>
    <row r="49" spans="2:8" x14ac:dyDescent="0.25">
      <c r="D49">
        <v>30</v>
      </c>
      <c r="E49">
        <v>16711.044000000002</v>
      </c>
      <c r="F49">
        <v>1682.123</v>
      </c>
      <c r="G49">
        <v>16795.491000000002</v>
      </c>
      <c r="H49">
        <v>5.7</v>
      </c>
    </row>
    <row r="50" spans="2:8" x14ac:dyDescent="0.25">
      <c r="D50">
        <v>25</v>
      </c>
      <c r="E50">
        <v>16540.190999999999</v>
      </c>
      <c r="F50">
        <v>1725.864</v>
      </c>
      <c r="G50">
        <v>16629.989000000001</v>
      </c>
      <c r="H50">
        <v>6</v>
      </c>
    </row>
    <row r="51" spans="2:8" x14ac:dyDescent="0.25">
      <c r="D51">
        <v>10</v>
      </c>
      <c r="E51">
        <v>15491.907999999999</v>
      </c>
      <c r="F51">
        <v>1777.0329999999999</v>
      </c>
      <c r="G51">
        <v>15593.494000000001</v>
      </c>
      <c r="H51">
        <v>6.5</v>
      </c>
    </row>
    <row r="52" spans="2:8" x14ac:dyDescent="0.25">
      <c r="D52">
        <v>3</v>
      </c>
      <c r="E52">
        <v>14081.251</v>
      </c>
      <c r="F52">
        <v>1872.288</v>
      </c>
      <c r="G52">
        <v>14205.179</v>
      </c>
      <c r="H52">
        <v>7.6</v>
      </c>
    </row>
    <row r="53" spans="2:8" x14ac:dyDescent="0.25">
      <c r="D53">
        <v>1</v>
      </c>
      <c r="E53">
        <v>-12762.393</v>
      </c>
      <c r="F53">
        <v>-1906.6030000000001</v>
      </c>
      <c r="G53">
        <v>12904.022999999999</v>
      </c>
      <c r="H53">
        <v>8.5</v>
      </c>
    </row>
    <row r="54" spans="2:8" x14ac:dyDescent="0.25">
      <c r="B54">
        <v>10</v>
      </c>
      <c r="C54">
        <v>1</v>
      </c>
      <c r="D54">
        <v>40</v>
      </c>
      <c r="E54">
        <v>9532.6830000000009</v>
      </c>
      <c r="F54">
        <v>1834.8330000000001</v>
      </c>
      <c r="G54">
        <v>9707.66</v>
      </c>
      <c r="H54">
        <v>10.9</v>
      </c>
    </row>
    <row r="55" spans="2:8" x14ac:dyDescent="0.25">
      <c r="D55">
        <v>30</v>
      </c>
      <c r="E55">
        <v>9232.8169999999991</v>
      </c>
      <c r="F55">
        <v>1815.2529999999999</v>
      </c>
      <c r="G55">
        <v>9409.5730000000003</v>
      </c>
      <c r="H55">
        <v>11.1</v>
      </c>
    </row>
    <row r="56" spans="2:8" x14ac:dyDescent="0.25">
      <c r="D56">
        <v>25</v>
      </c>
      <c r="E56">
        <v>9021.5079999999998</v>
      </c>
      <c r="F56">
        <v>1806.751</v>
      </c>
      <c r="G56">
        <v>9200.65</v>
      </c>
      <c r="H56">
        <v>11.3</v>
      </c>
    </row>
    <row r="57" spans="2:8" x14ac:dyDescent="0.25">
      <c r="D57">
        <v>10</v>
      </c>
      <c r="E57">
        <v>7991.4189999999999</v>
      </c>
      <c r="F57">
        <v>1773.211</v>
      </c>
      <c r="G57">
        <v>8185.7839999999997</v>
      </c>
      <c r="H57">
        <v>12.5</v>
      </c>
    </row>
    <row r="58" spans="2:8" x14ac:dyDescent="0.25">
      <c r="D58">
        <v>3</v>
      </c>
      <c r="E58">
        <v>6655.9279999999999</v>
      </c>
      <c r="F58">
        <v>1685.787</v>
      </c>
      <c r="G58">
        <v>6866.0950000000003</v>
      </c>
      <c r="H58">
        <v>14.2</v>
      </c>
    </row>
    <row r="59" spans="2:8" x14ac:dyDescent="0.25">
      <c r="D59">
        <v>1</v>
      </c>
      <c r="E59">
        <v>-5524.0129999999999</v>
      </c>
      <c r="F59">
        <v>-1563.106</v>
      </c>
      <c r="G59">
        <v>5740.9080000000004</v>
      </c>
      <c r="H59">
        <v>15.8</v>
      </c>
    </row>
    <row r="60" spans="2:8" x14ac:dyDescent="0.25">
      <c r="C60">
        <v>2</v>
      </c>
      <c r="D60">
        <v>40</v>
      </c>
      <c r="E60">
        <v>12648.466</v>
      </c>
      <c r="F60">
        <v>2142.7600000000002</v>
      </c>
      <c r="G60">
        <v>12828.683000000001</v>
      </c>
      <c r="H60">
        <v>9.6</v>
      </c>
    </row>
    <row r="61" spans="2:8" x14ac:dyDescent="0.25">
      <c r="D61">
        <v>30</v>
      </c>
      <c r="E61">
        <v>12262.396000000001</v>
      </c>
      <c r="F61">
        <v>2127.7939999999999</v>
      </c>
      <c r="G61">
        <v>12445.637000000001</v>
      </c>
      <c r="H61">
        <v>9.8000000000000007</v>
      </c>
    </row>
    <row r="62" spans="2:8" x14ac:dyDescent="0.25">
      <c r="D62">
        <v>25</v>
      </c>
      <c r="E62">
        <v>12031.204</v>
      </c>
      <c r="F62">
        <v>2141.3240000000001</v>
      </c>
      <c r="G62">
        <v>12220.276</v>
      </c>
      <c r="H62">
        <v>10.1</v>
      </c>
    </row>
    <row r="63" spans="2:8" x14ac:dyDescent="0.25">
      <c r="D63">
        <v>10</v>
      </c>
      <c r="E63">
        <v>10743.519</v>
      </c>
      <c r="F63">
        <v>2172.0149999999999</v>
      </c>
      <c r="G63">
        <v>10960.879000000001</v>
      </c>
      <c r="H63">
        <v>11.4</v>
      </c>
    </row>
    <row r="64" spans="2:8" x14ac:dyDescent="0.25">
      <c r="D64">
        <v>3</v>
      </c>
      <c r="E64">
        <v>9095.3389999999999</v>
      </c>
      <c r="F64">
        <v>2155.71</v>
      </c>
      <c r="G64">
        <v>9347.3140000000003</v>
      </c>
      <c r="H64">
        <v>13.3</v>
      </c>
    </row>
    <row r="65" spans="2:8" x14ac:dyDescent="0.25">
      <c r="D65">
        <v>1</v>
      </c>
      <c r="E65">
        <v>-7601.9170000000004</v>
      </c>
      <c r="F65">
        <v>-2069.768</v>
      </c>
      <c r="G65">
        <v>7878.6469999999999</v>
      </c>
      <c r="H65">
        <v>15.2</v>
      </c>
    </row>
    <row r="66" spans="2:8" x14ac:dyDescent="0.25">
      <c r="C66">
        <v>3</v>
      </c>
      <c r="D66">
        <v>40</v>
      </c>
      <c r="E66">
        <v>9742.0810000000001</v>
      </c>
      <c r="F66">
        <v>2010.932</v>
      </c>
      <c r="G66">
        <v>9947.4619999999995</v>
      </c>
      <c r="H66">
        <v>11.7</v>
      </c>
    </row>
    <row r="67" spans="2:8" x14ac:dyDescent="0.25">
      <c r="D67">
        <v>30</v>
      </c>
      <c r="E67">
        <v>9367.5400000000009</v>
      </c>
      <c r="F67">
        <v>1968.3409999999999</v>
      </c>
      <c r="G67">
        <v>9572.1039999999994</v>
      </c>
      <c r="H67">
        <v>11.9</v>
      </c>
    </row>
    <row r="68" spans="2:8" x14ac:dyDescent="0.25">
      <c r="D68">
        <v>25</v>
      </c>
      <c r="E68">
        <v>9139.1970000000001</v>
      </c>
      <c r="F68">
        <v>1984.7729999999999</v>
      </c>
      <c r="G68">
        <v>9352.232</v>
      </c>
      <c r="H68">
        <v>12.3</v>
      </c>
    </row>
    <row r="69" spans="2:8" x14ac:dyDescent="0.25">
      <c r="D69">
        <v>10</v>
      </c>
      <c r="E69">
        <v>7999.4840000000004</v>
      </c>
      <c r="F69">
        <v>1903.874</v>
      </c>
      <c r="G69">
        <v>8222.9240000000009</v>
      </c>
      <c r="H69">
        <v>13.4</v>
      </c>
    </row>
    <row r="70" spans="2:8" x14ac:dyDescent="0.25">
      <c r="D70">
        <v>3</v>
      </c>
      <c r="E70">
        <v>6603.8379999999997</v>
      </c>
      <c r="F70">
        <v>1795.443</v>
      </c>
      <c r="G70">
        <v>6843.5590000000002</v>
      </c>
      <c r="H70">
        <v>15.2</v>
      </c>
    </row>
    <row r="71" spans="2:8" x14ac:dyDescent="0.25">
      <c r="D71">
        <v>1</v>
      </c>
      <c r="E71">
        <v>-5398.5879999999997</v>
      </c>
      <c r="F71">
        <v>-1642.855</v>
      </c>
      <c r="G71">
        <v>5643.0240000000003</v>
      </c>
      <c r="H71">
        <v>16.899999999999999</v>
      </c>
    </row>
    <row r="72" spans="2:8" x14ac:dyDescent="0.25">
      <c r="C72">
        <v>4</v>
      </c>
      <c r="D72">
        <v>40</v>
      </c>
      <c r="E72">
        <v>12270.781000000001</v>
      </c>
      <c r="F72">
        <v>2076.2939999999999</v>
      </c>
      <c r="G72">
        <v>12445.203</v>
      </c>
      <c r="H72">
        <v>9.6</v>
      </c>
    </row>
    <row r="73" spans="2:8" x14ac:dyDescent="0.25">
      <c r="D73">
        <v>30</v>
      </c>
      <c r="E73">
        <v>11896.545</v>
      </c>
      <c r="F73">
        <v>2051.6799999999998</v>
      </c>
      <c r="G73">
        <v>12072.165000000001</v>
      </c>
      <c r="H73">
        <v>9.8000000000000007</v>
      </c>
    </row>
    <row r="74" spans="2:8" x14ac:dyDescent="0.25">
      <c r="D74">
        <v>25</v>
      </c>
      <c r="E74">
        <v>11650.135</v>
      </c>
      <c r="F74">
        <v>2077.61</v>
      </c>
      <c r="G74">
        <v>11833.939</v>
      </c>
      <c r="H74">
        <v>10.1</v>
      </c>
    </row>
    <row r="75" spans="2:8" x14ac:dyDescent="0.25">
      <c r="D75">
        <v>10</v>
      </c>
      <c r="E75">
        <v>10461.001</v>
      </c>
      <c r="F75">
        <v>2109.3670000000002</v>
      </c>
      <c r="G75">
        <v>10671.55</v>
      </c>
      <c r="H75">
        <v>11.4</v>
      </c>
    </row>
    <row r="76" spans="2:8" x14ac:dyDescent="0.25">
      <c r="D76">
        <v>3</v>
      </c>
      <c r="E76">
        <v>8811.2469999999994</v>
      </c>
      <c r="F76">
        <v>2089.0810000000001</v>
      </c>
      <c r="G76">
        <v>9055.5139999999992</v>
      </c>
      <c r="H76">
        <v>13.3</v>
      </c>
    </row>
    <row r="77" spans="2:8" x14ac:dyDescent="0.25">
      <c r="D77">
        <v>1</v>
      </c>
      <c r="E77">
        <v>-7369.2650000000003</v>
      </c>
      <c r="F77">
        <v>-2007.8440000000001</v>
      </c>
      <c r="G77">
        <v>7637.9</v>
      </c>
      <c r="H77">
        <v>15.2</v>
      </c>
    </row>
    <row r="78" spans="2:8" x14ac:dyDescent="0.25">
      <c r="B78">
        <v>15</v>
      </c>
      <c r="C78">
        <v>1</v>
      </c>
      <c r="D78">
        <v>40</v>
      </c>
      <c r="E78">
        <v>7438.4210000000003</v>
      </c>
      <c r="F78">
        <v>1816.616</v>
      </c>
      <c r="G78">
        <v>7657.0360000000001</v>
      </c>
      <c r="H78">
        <v>13.7</v>
      </c>
    </row>
    <row r="79" spans="2:8" x14ac:dyDescent="0.25">
      <c r="D79">
        <v>30</v>
      </c>
      <c r="E79">
        <v>7119.8239999999996</v>
      </c>
      <c r="F79">
        <v>1766.4459999999999</v>
      </c>
      <c r="G79">
        <v>7335.6809999999996</v>
      </c>
      <c r="H79">
        <v>13.9</v>
      </c>
    </row>
    <row r="80" spans="2:8" x14ac:dyDescent="0.25">
      <c r="D80">
        <v>25</v>
      </c>
      <c r="E80">
        <v>6914.3059999999996</v>
      </c>
      <c r="F80">
        <v>1765.9949999999999</v>
      </c>
      <c r="G80">
        <v>7136.2709999999997</v>
      </c>
      <c r="H80">
        <v>14.3</v>
      </c>
    </row>
    <row r="81" spans="3:8" x14ac:dyDescent="0.25">
      <c r="D81">
        <v>10</v>
      </c>
      <c r="E81">
        <v>5894.0510000000004</v>
      </c>
      <c r="F81">
        <v>1671.944</v>
      </c>
      <c r="G81">
        <v>6126.6</v>
      </c>
      <c r="H81">
        <v>15.8</v>
      </c>
    </row>
    <row r="82" spans="3:8" x14ac:dyDescent="0.25">
      <c r="D82">
        <v>3</v>
      </c>
      <c r="E82">
        <v>4688.9520000000002</v>
      </c>
      <c r="F82">
        <v>1535.009</v>
      </c>
      <c r="G82">
        <v>4933.8140000000003</v>
      </c>
      <c r="H82">
        <v>18.100000000000001</v>
      </c>
    </row>
    <row r="83" spans="3:8" x14ac:dyDescent="0.25">
      <c r="D83">
        <v>1</v>
      </c>
      <c r="E83">
        <v>-3674.3049999999998</v>
      </c>
      <c r="F83">
        <v>-1355.3679999999999</v>
      </c>
      <c r="G83">
        <v>3916.317</v>
      </c>
      <c r="H83">
        <v>20.2</v>
      </c>
    </row>
    <row r="84" spans="3:8" x14ac:dyDescent="0.25">
      <c r="C84">
        <v>2</v>
      </c>
      <c r="D84">
        <v>40</v>
      </c>
      <c r="E84">
        <v>10029.375</v>
      </c>
      <c r="F84">
        <v>2246.7579999999998</v>
      </c>
      <c r="G84">
        <v>10277.950999999999</v>
      </c>
      <c r="H84">
        <v>12.6</v>
      </c>
    </row>
    <row r="85" spans="3:8" x14ac:dyDescent="0.25">
      <c r="D85">
        <v>30</v>
      </c>
      <c r="E85">
        <v>9644.732</v>
      </c>
      <c r="F85">
        <v>2215.4540000000002</v>
      </c>
      <c r="G85">
        <v>9895.9130000000005</v>
      </c>
      <c r="H85">
        <v>12.9</v>
      </c>
    </row>
    <row r="86" spans="3:8" x14ac:dyDescent="0.25">
      <c r="D86">
        <v>25</v>
      </c>
      <c r="E86">
        <v>9383.9770000000008</v>
      </c>
      <c r="F86">
        <v>2228.558</v>
      </c>
      <c r="G86">
        <v>9644.973</v>
      </c>
      <c r="H86">
        <v>13.4</v>
      </c>
    </row>
    <row r="87" spans="3:8" x14ac:dyDescent="0.25">
      <c r="D87">
        <v>10</v>
      </c>
      <c r="E87">
        <v>8071.8710000000001</v>
      </c>
      <c r="F87">
        <v>2189.998</v>
      </c>
      <c r="G87">
        <v>8363.6830000000009</v>
      </c>
      <c r="H87">
        <v>15.2</v>
      </c>
    </row>
    <row r="88" spans="3:8" x14ac:dyDescent="0.25">
      <c r="D88">
        <v>3</v>
      </c>
      <c r="E88">
        <v>6433.527</v>
      </c>
      <c r="F88">
        <v>2082.7919999999999</v>
      </c>
      <c r="G88">
        <v>6762.27</v>
      </c>
      <c r="H88">
        <v>17.899999999999999</v>
      </c>
    </row>
    <row r="89" spans="3:8" x14ac:dyDescent="0.25">
      <c r="D89">
        <v>1</v>
      </c>
      <c r="E89">
        <v>-5021.759</v>
      </c>
      <c r="F89">
        <v>-1902.319</v>
      </c>
      <c r="G89">
        <v>5369.9989999999998</v>
      </c>
      <c r="H89">
        <v>20.7</v>
      </c>
    </row>
    <row r="90" spans="3:8" x14ac:dyDescent="0.25">
      <c r="C90">
        <v>3</v>
      </c>
      <c r="D90">
        <v>40</v>
      </c>
      <c r="E90">
        <v>7443.8919999999998</v>
      </c>
      <c r="F90">
        <v>1947.8340000000001</v>
      </c>
      <c r="G90">
        <v>7694.5159999999996</v>
      </c>
      <c r="H90">
        <v>14.7</v>
      </c>
    </row>
    <row r="91" spans="3:8" x14ac:dyDescent="0.25">
      <c r="D91">
        <v>30</v>
      </c>
      <c r="E91">
        <v>7108.7449999999999</v>
      </c>
      <c r="F91">
        <v>1908.1</v>
      </c>
      <c r="G91">
        <v>7360.3729999999996</v>
      </c>
      <c r="H91">
        <v>15</v>
      </c>
    </row>
    <row r="92" spans="3:8" x14ac:dyDescent="0.25">
      <c r="D92">
        <v>25</v>
      </c>
      <c r="E92">
        <v>6899.0280000000002</v>
      </c>
      <c r="F92">
        <v>1909.761</v>
      </c>
      <c r="G92">
        <v>7158.4759999999997</v>
      </c>
      <c r="H92">
        <v>15.5</v>
      </c>
    </row>
    <row r="93" spans="3:8" x14ac:dyDescent="0.25">
      <c r="D93">
        <v>10</v>
      </c>
      <c r="E93">
        <v>5808.3119999999999</v>
      </c>
      <c r="F93">
        <v>1775.2</v>
      </c>
      <c r="G93">
        <v>6073.5339999999997</v>
      </c>
      <c r="H93">
        <v>17</v>
      </c>
    </row>
    <row r="94" spans="3:8" x14ac:dyDescent="0.25">
      <c r="D94">
        <v>3</v>
      </c>
      <c r="E94">
        <v>4538.8090000000002</v>
      </c>
      <c r="F94">
        <v>1597.8389999999999</v>
      </c>
      <c r="G94">
        <v>4811.848</v>
      </c>
      <c r="H94">
        <v>19.399999999999999</v>
      </c>
    </row>
    <row r="95" spans="3:8" x14ac:dyDescent="0.25">
      <c r="D95">
        <v>1</v>
      </c>
      <c r="E95">
        <v>-3499.9479999999999</v>
      </c>
      <c r="F95">
        <v>-1380.816</v>
      </c>
      <c r="G95">
        <v>3762.4850000000001</v>
      </c>
      <c r="H95">
        <v>21.5</v>
      </c>
    </row>
    <row r="96" spans="3:8" x14ac:dyDescent="0.25">
      <c r="C96">
        <v>4</v>
      </c>
      <c r="D96">
        <v>40</v>
      </c>
      <c r="E96">
        <v>9717.3250000000007</v>
      </c>
      <c r="F96">
        <v>2169.8580000000002</v>
      </c>
      <c r="G96">
        <v>9956.64</v>
      </c>
      <c r="H96">
        <v>12.6</v>
      </c>
    </row>
    <row r="97" spans="2:8" x14ac:dyDescent="0.25">
      <c r="D97">
        <v>30</v>
      </c>
      <c r="E97">
        <v>9339.1830000000009</v>
      </c>
      <c r="F97">
        <v>2144.0880000000002</v>
      </c>
      <c r="G97">
        <v>9582.1419999999998</v>
      </c>
      <c r="H97">
        <v>12.9</v>
      </c>
    </row>
    <row r="98" spans="2:8" x14ac:dyDescent="0.25">
      <c r="D98">
        <v>25</v>
      </c>
      <c r="E98">
        <v>9073.3019999999997</v>
      </c>
      <c r="F98">
        <v>2169.5770000000002</v>
      </c>
      <c r="G98">
        <v>9329.0869999999995</v>
      </c>
      <c r="H98">
        <v>13.4</v>
      </c>
    </row>
    <row r="99" spans="2:8" x14ac:dyDescent="0.25">
      <c r="D99">
        <v>10</v>
      </c>
      <c r="E99">
        <v>7846.0029999999997</v>
      </c>
      <c r="F99">
        <v>2125.5340000000001</v>
      </c>
      <c r="G99">
        <v>8128.8159999999998</v>
      </c>
      <c r="H99">
        <v>15.2</v>
      </c>
    </row>
    <row r="100" spans="2:8" x14ac:dyDescent="0.25">
      <c r="D100">
        <v>3</v>
      </c>
      <c r="E100">
        <v>6236.1670000000004</v>
      </c>
      <c r="F100">
        <v>2016.5820000000001</v>
      </c>
      <c r="G100">
        <v>6554.1109999999999</v>
      </c>
      <c r="H100">
        <v>17.899999999999999</v>
      </c>
    </row>
    <row r="101" spans="2:8" x14ac:dyDescent="0.25">
      <c r="D101">
        <v>1</v>
      </c>
      <c r="E101">
        <v>-4879.2690000000002</v>
      </c>
      <c r="F101">
        <v>-1839.5060000000001</v>
      </c>
      <c r="G101">
        <v>5214.5039999999999</v>
      </c>
      <c r="H101">
        <v>20.7</v>
      </c>
    </row>
    <row r="102" spans="2:8" x14ac:dyDescent="0.25">
      <c r="B102">
        <v>20</v>
      </c>
      <c r="C102">
        <v>1</v>
      </c>
      <c r="D102">
        <v>40</v>
      </c>
      <c r="E102">
        <v>5557.924</v>
      </c>
      <c r="F102">
        <v>1711.4760000000001</v>
      </c>
      <c r="G102">
        <v>5815.4679999999998</v>
      </c>
      <c r="H102">
        <v>17.100000000000001</v>
      </c>
    </row>
    <row r="103" spans="2:8" x14ac:dyDescent="0.25">
      <c r="D103">
        <v>30</v>
      </c>
      <c r="E103">
        <v>5267.2290000000003</v>
      </c>
      <c r="F103">
        <v>1655.164</v>
      </c>
      <c r="G103">
        <v>5521.165</v>
      </c>
      <c r="H103">
        <v>17.399999999999999</v>
      </c>
    </row>
    <row r="104" spans="2:8" x14ac:dyDescent="0.25">
      <c r="D104">
        <v>25</v>
      </c>
      <c r="E104">
        <v>5064.8620000000001</v>
      </c>
      <c r="F104">
        <v>1648.91</v>
      </c>
      <c r="G104">
        <v>5326.5119999999997</v>
      </c>
      <c r="H104">
        <v>18</v>
      </c>
    </row>
    <row r="105" spans="2:8" x14ac:dyDescent="0.25">
      <c r="D105">
        <v>10</v>
      </c>
      <c r="E105">
        <v>4151.2359999999999</v>
      </c>
      <c r="F105">
        <v>1503.7750000000001</v>
      </c>
      <c r="G105">
        <v>4415.2120000000004</v>
      </c>
      <c r="H105">
        <v>19.899999999999999</v>
      </c>
    </row>
    <row r="106" spans="2:8" x14ac:dyDescent="0.25">
      <c r="D106">
        <v>3</v>
      </c>
      <c r="E106">
        <v>3097.3530000000001</v>
      </c>
      <c r="F106">
        <v>1300.3030000000001</v>
      </c>
      <c r="G106">
        <v>3359.223</v>
      </c>
      <c r="H106">
        <v>22.8</v>
      </c>
    </row>
    <row r="107" spans="2:8" x14ac:dyDescent="0.25">
      <c r="D107">
        <v>1</v>
      </c>
      <c r="E107">
        <v>-2274.88</v>
      </c>
      <c r="F107">
        <v>-1081.617</v>
      </c>
      <c r="G107">
        <v>2518.924</v>
      </c>
      <c r="H107">
        <v>25.4</v>
      </c>
    </row>
    <row r="108" spans="2:8" x14ac:dyDescent="0.25">
      <c r="C108">
        <v>2</v>
      </c>
      <c r="D108">
        <v>40</v>
      </c>
      <c r="E108">
        <v>7569.15</v>
      </c>
      <c r="F108">
        <v>2231.826</v>
      </c>
      <c r="G108">
        <v>7891.3289999999997</v>
      </c>
      <c r="H108">
        <v>16.399999999999999</v>
      </c>
    </row>
    <row r="109" spans="2:8" x14ac:dyDescent="0.25">
      <c r="D109">
        <v>30</v>
      </c>
      <c r="E109">
        <v>7196.598</v>
      </c>
      <c r="F109">
        <v>2191.4050000000002</v>
      </c>
      <c r="G109">
        <v>7522.85</v>
      </c>
      <c r="H109">
        <v>16.899999999999999</v>
      </c>
    </row>
    <row r="110" spans="2:8" x14ac:dyDescent="0.25">
      <c r="D110">
        <v>25</v>
      </c>
      <c r="E110">
        <v>6939.3209999999999</v>
      </c>
      <c r="F110">
        <v>2194.576</v>
      </c>
      <c r="G110">
        <v>7278.0720000000001</v>
      </c>
      <c r="H110">
        <v>17.5</v>
      </c>
    </row>
    <row r="111" spans="2:8" x14ac:dyDescent="0.25">
      <c r="D111">
        <v>10</v>
      </c>
      <c r="E111">
        <v>5678.7169999999996</v>
      </c>
      <c r="F111">
        <v>2071.3609999999999</v>
      </c>
      <c r="G111">
        <v>6044.6970000000001</v>
      </c>
      <c r="H111">
        <v>20</v>
      </c>
    </row>
    <row r="112" spans="2:8" x14ac:dyDescent="0.25">
      <c r="D112">
        <v>3</v>
      </c>
      <c r="E112">
        <v>4178.5360000000001</v>
      </c>
      <c r="F112">
        <v>1851.5170000000001</v>
      </c>
      <c r="G112">
        <v>4570.37</v>
      </c>
      <c r="H112">
        <v>23.9</v>
      </c>
    </row>
    <row r="113" spans="2:8" x14ac:dyDescent="0.25">
      <c r="D113">
        <v>1</v>
      </c>
      <c r="E113">
        <v>-2988.8910000000001</v>
      </c>
      <c r="F113">
        <v>-1564.232</v>
      </c>
      <c r="G113">
        <v>3373.4679999999998</v>
      </c>
      <c r="H113">
        <v>27.6</v>
      </c>
    </row>
    <row r="114" spans="2:8" x14ac:dyDescent="0.25">
      <c r="C114">
        <v>3</v>
      </c>
      <c r="D114">
        <v>40</v>
      </c>
      <c r="E114">
        <v>5480.7049999999999</v>
      </c>
      <c r="F114">
        <v>1807.3009999999999</v>
      </c>
      <c r="G114">
        <v>5771.0029999999997</v>
      </c>
      <c r="H114">
        <v>18.3</v>
      </c>
    </row>
    <row r="115" spans="2:8" x14ac:dyDescent="0.25">
      <c r="D115">
        <v>30</v>
      </c>
      <c r="E115">
        <v>5170.9870000000001</v>
      </c>
      <c r="F115">
        <v>1750.47</v>
      </c>
      <c r="G115">
        <v>5459.2359999999999</v>
      </c>
      <c r="H115">
        <v>18.7</v>
      </c>
    </row>
    <row r="116" spans="2:8" x14ac:dyDescent="0.25">
      <c r="D116">
        <v>25</v>
      </c>
      <c r="E116">
        <v>4955.4319999999998</v>
      </c>
      <c r="F116">
        <v>1725.4059999999999</v>
      </c>
      <c r="G116">
        <v>5247.2209999999995</v>
      </c>
      <c r="H116">
        <v>19.2</v>
      </c>
    </row>
    <row r="117" spans="2:8" x14ac:dyDescent="0.25">
      <c r="D117">
        <v>10</v>
      </c>
      <c r="E117">
        <v>4016.2330000000002</v>
      </c>
      <c r="F117">
        <v>1560.9960000000001</v>
      </c>
      <c r="G117">
        <v>4308.9250000000002</v>
      </c>
      <c r="H117">
        <v>21.2</v>
      </c>
    </row>
    <row r="118" spans="2:8" x14ac:dyDescent="0.25">
      <c r="D118">
        <v>3</v>
      </c>
      <c r="E118">
        <v>2928.0940000000001</v>
      </c>
      <c r="F118">
        <v>1314.0329999999999</v>
      </c>
      <c r="G118">
        <v>3209.4259999999999</v>
      </c>
      <c r="H118">
        <v>24.2</v>
      </c>
    </row>
    <row r="119" spans="2:8" x14ac:dyDescent="0.25">
      <c r="D119">
        <v>1</v>
      </c>
      <c r="E119">
        <v>-2118.375</v>
      </c>
      <c r="F119">
        <v>-1062.788</v>
      </c>
      <c r="G119">
        <v>2370.027</v>
      </c>
      <c r="H119">
        <v>26.6</v>
      </c>
    </row>
    <row r="120" spans="2:8" x14ac:dyDescent="0.25">
      <c r="C120">
        <v>4</v>
      </c>
      <c r="D120">
        <v>40</v>
      </c>
      <c r="E120">
        <v>7345.223</v>
      </c>
      <c r="F120">
        <v>2165.1120000000001</v>
      </c>
      <c r="G120">
        <v>7657.6760000000004</v>
      </c>
      <c r="H120">
        <v>16.399999999999999</v>
      </c>
    </row>
    <row r="121" spans="2:8" x14ac:dyDescent="0.25">
      <c r="D121">
        <v>30</v>
      </c>
      <c r="E121">
        <v>6963.1049999999996</v>
      </c>
      <c r="F121">
        <v>2124.136</v>
      </c>
      <c r="G121">
        <v>7279.8890000000001</v>
      </c>
      <c r="H121">
        <v>17</v>
      </c>
    </row>
    <row r="122" spans="2:8" x14ac:dyDescent="0.25">
      <c r="D122">
        <v>25</v>
      </c>
      <c r="E122">
        <v>6700.433</v>
      </c>
      <c r="F122">
        <v>2126.7849999999999</v>
      </c>
      <c r="G122">
        <v>7029.866</v>
      </c>
      <c r="H122">
        <v>17.600000000000001</v>
      </c>
    </row>
    <row r="123" spans="2:8" x14ac:dyDescent="0.25">
      <c r="D123">
        <v>10</v>
      </c>
      <c r="E123">
        <v>5486.0450000000001</v>
      </c>
      <c r="F123">
        <v>1996.576</v>
      </c>
      <c r="G123">
        <v>5838.0649999999996</v>
      </c>
      <c r="H123">
        <v>20</v>
      </c>
    </row>
    <row r="124" spans="2:8" x14ac:dyDescent="0.25">
      <c r="D124">
        <v>3</v>
      </c>
      <c r="E124">
        <v>4043.6120000000001</v>
      </c>
      <c r="F124">
        <v>1786.9849999999999</v>
      </c>
      <c r="G124">
        <v>4420.8720000000003</v>
      </c>
      <c r="H124">
        <v>23.8</v>
      </c>
    </row>
    <row r="125" spans="2:8" x14ac:dyDescent="0.25">
      <c r="D125">
        <v>1</v>
      </c>
      <c r="E125">
        <v>-2888.6709999999998</v>
      </c>
      <c r="F125">
        <v>-1506.0050000000001</v>
      </c>
      <c r="G125">
        <v>3257.6790000000001</v>
      </c>
      <c r="H125">
        <v>27.5</v>
      </c>
    </row>
    <row r="126" spans="2:8" x14ac:dyDescent="0.25">
      <c r="B126">
        <v>30</v>
      </c>
      <c r="C126">
        <v>1</v>
      </c>
      <c r="D126">
        <v>40</v>
      </c>
      <c r="E126">
        <v>2682.9929999999999</v>
      </c>
      <c r="F126">
        <v>1292.1769999999999</v>
      </c>
      <c r="G126">
        <v>2977.9479999999999</v>
      </c>
      <c r="H126">
        <v>25.7</v>
      </c>
    </row>
    <row r="127" spans="2:8" x14ac:dyDescent="0.25">
      <c r="D127">
        <v>30</v>
      </c>
      <c r="E127">
        <v>2455.174</v>
      </c>
      <c r="F127">
        <v>1220.866</v>
      </c>
      <c r="G127">
        <v>2741.9690000000001</v>
      </c>
      <c r="H127">
        <v>26.4</v>
      </c>
    </row>
    <row r="128" spans="2:8" x14ac:dyDescent="0.25">
      <c r="D128">
        <v>25</v>
      </c>
      <c r="E128">
        <v>2308.306</v>
      </c>
      <c r="F128">
        <v>1180.8409999999999</v>
      </c>
      <c r="G128">
        <v>2592.8090000000002</v>
      </c>
      <c r="H128">
        <v>27.1</v>
      </c>
    </row>
    <row r="129" spans="3:8" x14ac:dyDescent="0.25">
      <c r="D129">
        <v>10</v>
      </c>
      <c r="E129">
        <v>1706.643</v>
      </c>
      <c r="F129">
        <v>977.59199999999998</v>
      </c>
      <c r="G129">
        <v>1966.8030000000001</v>
      </c>
      <c r="H129">
        <v>29.8</v>
      </c>
    </row>
    <row r="130" spans="3:8" x14ac:dyDescent="0.25">
      <c r="D130">
        <v>3</v>
      </c>
      <c r="E130">
        <v>1096.6780000000001</v>
      </c>
      <c r="F130">
        <v>717.43299999999999</v>
      </c>
      <c r="G130">
        <v>1310.501</v>
      </c>
      <c r="H130">
        <v>33.200000000000003</v>
      </c>
    </row>
    <row r="131" spans="3:8" x14ac:dyDescent="0.25">
      <c r="D131">
        <v>1</v>
      </c>
      <c r="E131">
        <v>-706.86599999999999</v>
      </c>
      <c r="F131">
        <v>-510.34699999999998</v>
      </c>
      <c r="G131">
        <v>871.84500000000003</v>
      </c>
      <c r="H131">
        <v>35.799999999999997</v>
      </c>
    </row>
    <row r="132" spans="3:8" x14ac:dyDescent="0.25">
      <c r="C132">
        <v>2</v>
      </c>
      <c r="D132">
        <v>40</v>
      </c>
      <c r="E132">
        <v>3586.5140000000001</v>
      </c>
      <c r="F132">
        <v>1854.8230000000001</v>
      </c>
      <c r="G132">
        <v>4037.7530000000002</v>
      </c>
      <c r="H132">
        <v>27.3</v>
      </c>
    </row>
    <row r="133" spans="3:8" x14ac:dyDescent="0.25">
      <c r="D133">
        <v>30</v>
      </c>
      <c r="E133">
        <v>3259.0140000000001</v>
      </c>
      <c r="F133">
        <v>1755.317</v>
      </c>
      <c r="G133">
        <v>3701.663</v>
      </c>
      <c r="H133">
        <v>28.3</v>
      </c>
    </row>
    <row r="134" spans="3:8" x14ac:dyDescent="0.25">
      <c r="D134">
        <v>25</v>
      </c>
      <c r="E134">
        <v>3045.8910000000001</v>
      </c>
      <c r="F134">
        <v>1715.2909999999999</v>
      </c>
      <c r="G134">
        <v>3495.665</v>
      </c>
      <c r="H134">
        <v>29.4</v>
      </c>
    </row>
    <row r="135" spans="3:8" x14ac:dyDescent="0.25">
      <c r="D135">
        <v>10</v>
      </c>
      <c r="E135">
        <v>2162.8319999999999</v>
      </c>
      <c r="F135">
        <v>1426.5029999999999</v>
      </c>
      <c r="G135">
        <v>2590.8980000000001</v>
      </c>
      <c r="H135">
        <v>33.4</v>
      </c>
    </row>
    <row r="136" spans="3:8" x14ac:dyDescent="0.25">
      <c r="D136">
        <v>3</v>
      </c>
      <c r="E136">
        <v>1268.646</v>
      </c>
      <c r="F136">
        <v>1025.423</v>
      </c>
      <c r="G136">
        <v>1631.2429999999999</v>
      </c>
      <c r="H136">
        <v>38.9</v>
      </c>
    </row>
    <row r="137" spans="3:8" x14ac:dyDescent="0.25">
      <c r="D137">
        <v>1</v>
      </c>
      <c r="E137">
        <v>-711.98199999999997</v>
      </c>
      <c r="F137">
        <v>-675.21199999999999</v>
      </c>
      <c r="G137">
        <v>981.23900000000003</v>
      </c>
      <c r="H137">
        <v>43.5</v>
      </c>
    </row>
    <row r="138" spans="3:8" x14ac:dyDescent="0.25">
      <c r="C138">
        <v>3</v>
      </c>
      <c r="D138">
        <v>40</v>
      </c>
      <c r="E138">
        <v>2527.2629999999999</v>
      </c>
      <c r="F138">
        <v>1306.171</v>
      </c>
      <c r="G138">
        <v>2844.8440000000001</v>
      </c>
      <c r="H138">
        <v>27.3</v>
      </c>
    </row>
    <row r="139" spans="3:8" x14ac:dyDescent="0.25">
      <c r="D139">
        <v>30</v>
      </c>
      <c r="E139">
        <v>2306.616</v>
      </c>
      <c r="F139">
        <v>1218.3579999999999</v>
      </c>
      <c r="G139">
        <v>2608.6149999999998</v>
      </c>
      <c r="H139">
        <v>27.8</v>
      </c>
    </row>
    <row r="140" spans="3:8" x14ac:dyDescent="0.25">
      <c r="D140">
        <v>25</v>
      </c>
      <c r="E140">
        <v>2166.6999999999998</v>
      </c>
      <c r="F140">
        <v>1184.6980000000001</v>
      </c>
      <c r="G140">
        <v>2469.433</v>
      </c>
      <c r="H140">
        <v>28.7</v>
      </c>
    </row>
    <row r="141" spans="3:8" x14ac:dyDescent="0.25">
      <c r="D141">
        <v>10</v>
      </c>
      <c r="E141">
        <v>1576.2090000000001</v>
      </c>
      <c r="F141">
        <v>952.077</v>
      </c>
      <c r="G141">
        <v>1841.4359999999999</v>
      </c>
      <c r="H141">
        <v>31.1</v>
      </c>
    </row>
    <row r="142" spans="3:8" x14ac:dyDescent="0.25">
      <c r="D142">
        <v>3</v>
      </c>
      <c r="E142">
        <v>996.49099999999999</v>
      </c>
      <c r="F142">
        <v>679.39099999999996</v>
      </c>
      <c r="G142">
        <v>1206.0550000000001</v>
      </c>
      <c r="H142">
        <v>34.299999999999997</v>
      </c>
    </row>
    <row r="143" spans="3:8" x14ac:dyDescent="0.25">
      <c r="D143">
        <v>1</v>
      </c>
      <c r="E143">
        <v>-641.37599999999998</v>
      </c>
      <c r="F143">
        <v>-470.15600000000001</v>
      </c>
      <c r="G143">
        <v>795.24199999999996</v>
      </c>
      <c r="H143">
        <v>36.200000000000003</v>
      </c>
    </row>
    <row r="144" spans="3:8" x14ac:dyDescent="0.25">
      <c r="C144">
        <v>4</v>
      </c>
      <c r="D144">
        <v>40</v>
      </c>
      <c r="E144">
        <v>3464.9369999999999</v>
      </c>
      <c r="F144">
        <v>1787.895</v>
      </c>
      <c r="G144">
        <v>3899.02</v>
      </c>
      <c r="H144">
        <v>27.3</v>
      </c>
    </row>
    <row r="145" spans="2:8" x14ac:dyDescent="0.25">
      <c r="D145">
        <v>30</v>
      </c>
      <c r="E145">
        <v>3149.6390000000001</v>
      </c>
      <c r="F145">
        <v>1698.298</v>
      </c>
      <c r="G145">
        <v>3578.3290000000002</v>
      </c>
      <c r="H145">
        <v>28.3</v>
      </c>
    </row>
    <row r="146" spans="2:8" x14ac:dyDescent="0.25">
      <c r="D146">
        <v>25</v>
      </c>
      <c r="E146">
        <v>2952.598</v>
      </c>
      <c r="F146">
        <v>1645.443</v>
      </c>
      <c r="G146">
        <v>3380.136</v>
      </c>
      <c r="H146">
        <v>29.1</v>
      </c>
    </row>
    <row r="147" spans="2:8" x14ac:dyDescent="0.25">
      <c r="D147">
        <v>10</v>
      </c>
      <c r="E147">
        <v>2075.4699999999998</v>
      </c>
      <c r="F147">
        <v>1366.9939999999999</v>
      </c>
      <c r="G147">
        <v>2485.2049999999999</v>
      </c>
      <c r="H147">
        <v>33.4</v>
      </c>
    </row>
    <row r="148" spans="2:8" x14ac:dyDescent="0.25">
      <c r="D148">
        <v>3</v>
      </c>
      <c r="E148">
        <v>1212.2190000000001</v>
      </c>
      <c r="F148">
        <v>978.04</v>
      </c>
      <c r="G148">
        <v>1557.5740000000001</v>
      </c>
      <c r="H148">
        <v>38.9</v>
      </c>
    </row>
    <row r="149" spans="2:8" x14ac:dyDescent="0.25">
      <c r="D149">
        <v>1</v>
      </c>
      <c r="E149">
        <v>-699.85</v>
      </c>
      <c r="F149">
        <v>-649.67700000000002</v>
      </c>
      <c r="G149">
        <v>954.91800000000001</v>
      </c>
      <c r="H149">
        <v>42.9</v>
      </c>
    </row>
    <row r="150" spans="2:8" x14ac:dyDescent="0.25">
      <c r="B150">
        <v>40</v>
      </c>
      <c r="C150">
        <v>1</v>
      </c>
      <c r="D150">
        <v>40</v>
      </c>
      <c r="E150">
        <v>1021.123</v>
      </c>
      <c r="F150">
        <v>733.10500000000002</v>
      </c>
      <c r="G150">
        <v>1257.0340000000001</v>
      </c>
      <c r="H150">
        <v>35.700000000000003</v>
      </c>
    </row>
    <row r="151" spans="2:8" x14ac:dyDescent="0.25">
      <c r="D151">
        <v>30</v>
      </c>
      <c r="E151">
        <v>904.62199999999996</v>
      </c>
      <c r="F151">
        <v>672.74199999999996</v>
      </c>
      <c r="G151">
        <v>1127.3520000000001</v>
      </c>
      <c r="H151">
        <v>36.6</v>
      </c>
    </row>
    <row r="152" spans="2:8" x14ac:dyDescent="0.25">
      <c r="D152">
        <v>25</v>
      </c>
      <c r="E152">
        <v>831.07100000000003</v>
      </c>
      <c r="F152">
        <v>637.46100000000001</v>
      </c>
      <c r="G152">
        <v>1047.394</v>
      </c>
      <c r="H152">
        <v>37.5</v>
      </c>
    </row>
    <row r="153" spans="2:8" x14ac:dyDescent="0.25">
      <c r="D153">
        <v>10</v>
      </c>
      <c r="E153">
        <v>555.49900000000002</v>
      </c>
      <c r="F153">
        <v>457.166</v>
      </c>
      <c r="G153">
        <v>719.43100000000004</v>
      </c>
      <c r="H153">
        <v>39.5</v>
      </c>
    </row>
    <row r="154" spans="2:8" x14ac:dyDescent="0.25">
      <c r="D154">
        <v>3</v>
      </c>
      <c r="E154">
        <v>322.858</v>
      </c>
      <c r="F154">
        <v>281.55500000000001</v>
      </c>
      <c r="G154">
        <v>428.38099999999997</v>
      </c>
      <c r="H154">
        <v>41.1</v>
      </c>
    </row>
    <row r="155" spans="2:8" x14ac:dyDescent="0.25">
      <c r="D155">
        <v>1</v>
      </c>
      <c r="E155">
        <v>-201.72399999999999</v>
      </c>
      <c r="F155">
        <v>-173.779</v>
      </c>
      <c r="G155">
        <v>266.255</v>
      </c>
      <c r="H155">
        <v>40.700000000000003</v>
      </c>
    </row>
    <row r="156" spans="2:8" x14ac:dyDescent="0.25">
      <c r="C156">
        <v>2</v>
      </c>
      <c r="D156">
        <v>40</v>
      </c>
      <c r="E156">
        <v>1169.9100000000001</v>
      </c>
      <c r="F156">
        <v>1050.115</v>
      </c>
      <c r="G156">
        <v>1572.079</v>
      </c>
      <c r="H156">
        <v>41.9</v>
      </c>
    </row>
    <row r="157" spans="2:8" x14ac:dyDescent="0.25">
      <c r="D157">
        <v>30</v>
      </c>
      <c r="E157">
        <v>1011.071</v>
      </c>
      <c r="F157">
        <v>945.09699999999998</v>
      </c>
      <c r="G157">
        <v>1384.0060000000001</v>
      </c>
      <c r="H157">
        <v>43.1</v>
      </c>
    </row>
    <row r="158" spans="2:8" x14ac:dyDescent="0.25">
      <c r="D158">
        <v>25</v>
      </c>
      <c r="E158">
        <v>918.024</v>
      </c>
      <c r="F158">
        <v>883.43600000000004</v>
      </c>
      <c r="G158">
        <v>1274.059</v>
      </c>
      <c r="H158">
        <v>43.9</v>
      </c>
    </row>
    <row r="159" spans="2:8" x14ac:dyDescent="0.25">
      <c r="D159">
        <v>10</v>
      </c>
      <c r="E159">
        <v>553.89800000000002</v>
      </c>
      <c r="F159">
        <v>606.13900000000001</v>
      </c>
      <c r="G159">
        <v>821.101</v>
      </c>
      <c r="H159">
        <v>47.6</v>
      </c>
    </row>
    <row r="160" spans="2:8" x14ac:dyDescent="0.25">
      <c r="D160">
        <v>3</v>
      </c>
      <c r="E160">
        <v>281.03899999999999</v>
      </c>
      <c r="F160">
        <v>337.99099999999999</v>
      </c>
      <c r="G160">
        <v>439.56900000000002</v>
      </c>
      <c r="H160">
        <v>50.3</v>
      </c>
    </row>
    <row r="161" spans="3:8" x14ac:dyDescent="0.25">
      <c r="D161">
        <v>1</v>
      </c>
      <c r="E161">
        <v>-147.58199999999999</v>
      </c>
      <c r="F161">
        <v>-176.69800000000001</v>
      </c>
      <c r="G161">
        <v>230.22300000000001</v>
      </c>
      <c r="H161">
        <v>50.1</v>
      </c>
    </row>
    <row r="162" spans="3:8" x14ac:dyDescent="0.25">
      <c r="C162">
        <v>3</v>
      </c>
      <c r="D162">
        <v>40</v>
      </c>
      <c r="E162">
        <v>927.45</v>
      </c>
      <c r="F162">
        <v>709.40099999999995</v>
      </c>
      <c r="G162">
        <v>1167.653</v>
      </c>
      <c r="H162">
        <v>37.4</v>
      </c>
    </row>
    <row r="163" spans="3:8" x14ac:dyDescent="0.25">
      <c r="D163">
        <v>30</v>
      </c>
      <c r="E163">
        <v>822.89700000000005</v>
      </c>
      <c r="F163">
        <v>638.12</v>
      </c>
      <c r="G163">
        <v>1041.325</v>
      </c>
      <c r="H163">
        <v>37.799999999999997</v>
      </c>
    </row>
    <row r="164" spans="3:8" x14ac:dyDescent="0.25">
      <c r="D164">
        <v>25</v>
      </c>
      <c r="E164">
        <v>759.673</v>
      </c>
      <c r="F164">
        <v>592.68299999999999</v>
      </c>
      <c r="G164">
        <v>963.52300000000002</v>
      </c>
      <c r="H164">
        <v>38</v>
      </c>
    </row>
    <row r="165" spans="3:8" x14ac:dyDescent="0.25">
      <c r="D165">
        <v>10</v>
      </c>
      <c r="E165">
        <v>504.75299999999999</v>
      </c>
      <c r="F165">
        <v>423.791</v>
      </c>
      <c r="G165">
        <v>659.07100000000003</v>
      </c>
      <c r="H165">
        <v>40</v>
      </c>
    </row>
    <row r="166" spans="3:8" x14ac:dyDescent="0.25">
      <c r="D166">
        <v>3</v>
      </c>
      <c r="E166">
        <v>296.44900000000001</v>
      </c>
      <c r="F166">
        <v>256.70600000000002</v>
      </c>
      <c r="G166">
        <v>392.14800000000002</v>
      </c>
      <c r="H166">
        <v>40.9</v>
      </c>
    </row>
    <row r="167" spans="3:8" x14ac:dyDescent="0.25">
      <c r="D167">
        <v>1</v>
      </c>
      <c r="E167">
        <v>-188.971</v>
      </c>
      <c r="F167">
        <v>-155.643</v>
      </c>
      <c r="G167">
        <v>244.816</v>
      </c>
      <c r="H167">
        <v>39.5</v>
      </c>
    </row>
    <row r="168" spans="3:8" x14ac:dyDescent="0.25">
      <c r="C168">
        <v>4</v>
      </c>
      <c r="D168">
        <v>40</v>
      </c>
      <c r="E168">
        <v>1124.598</v>
      </c>
      <c r="F168">
        <v>1007.701</v>
      </c>
      <c r="G168">
        <v>1510.027</v>
      </c>
      <c r="H168">
        <v>41.9</v>
      </c>
    </row>
    <row r="169" spans="3:8" x14ac:dyDescent="0.25">
      <c r="D169">
        <v>30</v>
      </c>
      <c r="E169">
        <v>977.44399999999996</v>
      </c>
      <c r="F169">
        <v>896.28399999999999</v>
      </c>
      <c r="G169">
        <v>1326.1679999999999</v>
      </c>
      <c r="H169">
        <v>42.5</v>
      </c>
    </row>
    <row r="170" spans="3:8" x14ac:dyDescent="0.25">
      <c r="D170">
        <v>25</v>
      </c>
      <c r="E170">
        <v>887.096</v>
      </c>
      <c r="F170">
        <v>836.50099999999998</v>
      </c>
      <c r="G170">
        <v>1219.2919999999999</v>
      </c>
      <c r="H170">
        <v>43.3</v>
      </c>
    </row>
    <row r="171" spans="3:8" x14ac:dyDescent="0.25">
      <c r="D171">
        <v>10</v>
      </c>
      <c r="E171">
        <v>521.56899999999996</v>
      </c>
      <c r="F171">
        <v>571.18100000000004</v>
      </c>
      <c r="G171">
        <v>773.48699999999997</v>
      </c>
      <c r="H171">
        <v>47.6</v>
      </c>
    </row>
    <row r="172" spans="3:8" x14ac:dyDescent="0.25">
      <c r="D172">
        <v>3</v>
      </c>
      <c r="E172">
        <v>260.02499999999998</v>
      </c>
      <c r="F172">
        <v>311.96100000000001</v>
      </c>
      <c r="G172">
        <v>406.12</v>
      </c>
      <c r="H172">
        <v>50.2</v>
      </c>
    </row>
    <row r="173" spans="3:8" x14ac:dyDescent="0.25">
      <c r="D173">
        <v>1</v>
      </c>
      <c r="E173">
        <v>-146.29300000000001</v>
      </c>
      <c r="F173">
        <v>-167.52699999999999</v>
      </c>
      <c r="G173">
        <v>222.41200000000001</v>
      </c>
      <c r="H173">
        <v>48.9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5"/>
  <sheetViews>
    <sheetView workbookViewId="0">
      <selection sqref="A1:N5"/>
    </sheetView>
  </sheetViews>
  <sheetFormatPr defaultColWidth="11.42578125" defaultRowHeight="15" x14ac:dyDescent="0.25"/>
  <sheetData>
    <row r="1" spans="1:14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  <c r="N1" t="s">
        <v>162</v>
      </c>
    </row>
    <row r="2" spans="1:14" x14ac:dyDescent="0.25">
      <c r="A2">
        <v>1</v>
      </c>
      <c r="B2">
        <v>249.4</v>
      </c>
      <c r="C2">
        <v>56.4</v>
      </c>
      <c r="D2">
        <v>25.1</v>
      </c>
      <c r="E2">
        <v>25.2</v>
      </c>
      <c r="F2">
        <v>24.8</v>
      </c>
      <c r="G2">
        <v>25</v>
      </c>
      <c r="H2">
        <v>586</v>
      </c>
      <c r="I2">
        <v>2.306</v>
      </c>
      <c r="J2">
        <v>7.7939999999999996</v>
      </c>
      <c r="K2">
        <v>1.905</v>
      </c>
      <c r="L2">
        <v>24439</v>
      </c>
      <c r="M2">
        <v>2</v>
      </c>
      <c r="N2">
        <v>4.7699999999999996</v>
      </c>
    </row>
    <row r="3" spans="1:14" x14ac:dyDescent="0.25">
      <c r="A3">
        <v>2</v>
      </c>
      <c r="B3">
        <v>249.3</v>
      </c>
      <c r="C3">
        <v>55.7</v>
      </c>
      <c r="D3">
        <v>25</v>
      </c>
      <c r="E3">
        <v>24.9</v>
      </c>
      <c r="F3">
        <v>24.8</v>
      </c>
      <c r="G3">
        <v>25.1</v>
      </c>
      <c r="H3">
        <v>588</v>
      </c>
      <c r="I3">
        <v>2.3439999999999999</v>
      </c>
      <c r="J3">
        <v>7.734</v>
      </c>
      <c r="K3">
        <v>1.954</v>
      </c>
      <c r="L3">
        <v>25268</v>
      </c>
      <c r="M3">
        <v>2</v>
      </c>
      <c r="N3">
        <v>3.2</v>
      </c>
    </row>
    <row r="4" spans="1:14" x14ac:dyDescent="0.25">
      <c r="A4">
        <v>3</v>
      </c>
      <c r="B4">
        <v>249.1</v>
      </c>
      <c r="C4">
        <v>56.3</v>
      </c>
      <c r="D4">
        <v>24.8</v>
      </c>
      <c r="E4">
        <v>24.9</v>
      </c>
      <c r="F4">
        <v>24.7</v>
      </c>
      <c r="G4">
        <v>24.9</v>
      </c>
      <c r="H4">
        <v>589</v>
      </c>
      <c r="I4">
        <v>2.3479999999999999</v>
      </c>
      <c r="J4">
        <v>7.7629999999999999</v>
      </c>
      <c r="K4">
        <v>1.9259999999999999</v>
      </c>
      <c r="L4">
        <v>24811</v>
      </c>
      <c r="M4">
        <v>2</v>
      </c>
      <c r="N4">
        <v>3.05</v>
      </c>
    </row>
    <row r="5" spans="1:14" x14ac:dyDescent="0.25">
      <c r="A5">
        <v>4</v>
      </c>
      <c r="B5">
        <v>249.5</v>
      </c>
      <c r="C5">
        <v>55.5</v>
      </c>
      <c r="D5">
        <v>25</v>
      </c>
      <c r="E5">
        <v>24.9</v>
      </c>
      <c r="F5">
        <v>24.8</v>
      </c>
      <c r="G5">
        <v>25</v>
      </c>
      <c r="H5">
        <v>586</v>
      </c>
      <c r="I5">
        <v>2.343</v>
      </c>
      <c r="J5">
        <v>7.7060000000000004</v>
      </c>
      <c r="K5">
        <v>1.9710000000000001</v>
      </c>
      <c r="L5">
        <v>25578</v>
      </c>
      <c r="M5">
        <v>2</v>
      </c>
      <c r="N5">
        <v>3.24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Y1606"/>
  <sheetViews>
    <sheetView workbookViewId="0">
      <selection activeCell="B3" sqref="B3"/>
    </sheetView>
  </sheetViews>
  <sheetFormatPr defaultColWidth="11.42578125" defaultRowHeight="12.75" x14ac:dyDescent="0.25"/>
  <cols>
    <col min="1" max="9" width="9.85546875" style="2" customWidth="1"/>
    <col min="10" max="10" width="11.42578125" style="1"/>
    <col min="11" max="18" width="10.28515625" style="1" hidden="1" customWidth="1"/>
    <col min="19" max="256" width="11.42578125" style="1"/>
    <col min="257" max="265" width="9.85546875" style="1" customWidth="1"/>
    <col min="266" max="266" width="11.42578125" style="1"/>
    <col min="267" max="274" width="0" style="1" hidden="1" customWidth="1"/>
    <col min="275" max="512" width="11.42578125" style="1"/>
    <col min="513" max="521" width="9.85546875" style="1" customWidth="1"/>
    <col min="522" max="522" width="11.42578125" style="1"/>
    <col min="523" max="530" width="0" style="1" hidden="1" customWidth="1"/>
    <col min="531" max="768" width="11.42578125" style="1"/>
    <col min="769" max="777" width="9.85546875" style="1" customWidth="1"/>
    <col min="778" max="778" width="11.42578125" style="1"/>
    <col min="779" max="786" width="0" style="1" hidden="1" customWidth="1"/>
    <col min="787" max="1024" width="11.42578125" style="1"/>
    <col min="1025" max="1033" width="9.85546875" style="1" customWidth="1"/>
    <col min="1034" max="1034" width="11.42578125" style="1"/>
    <col min="1035" max="1042" width="0" style="1" hidden="1" customWidth="1"/>
    <col min="1043" max="1280" width="11.42578125" style="1"/>
    <col min="1281" max="1289" width="9.85546875" style="1" customWidth="1"/>
    <col min="1290" max="1290" width="11.42578125" style="1"/>
    <col min="1291" max="1298" width="0" style="1" hidden="1" customWidth="1"/>
    <col min="1299" max="1536" width="11.42578125" style="1"/>
    <col min="1537" max="1545" width="9.85546875" style="1" customWidth="1"/>
    <col min="1546" max="1546" width="11.42578125" style="1"/>
    <col min="1547" max="1554" width="0" style="1" hidden="1" customWidth="1"/>
    <col min="1555" max="1792" width="11.42578125" style="1"/>
    <col min="1793" max="1801" width="9.85546875" style="1" customWidth="1"/>
    <col min="1802" max="1802" width="11.42578125" style="1"/>
    <col min="1803" max="1810" width="0" style="1" hidden="1" customWidth="1"/>
    <col min="1811" max="2048" width="11.42578125" style="1"/>
    <col min="2049" max="2057" width="9.85546875" style="1" customWidth="1"/>
    <col min="2058" max="2058" width="11.42578125" style="1"/>
    <col min="2059" max="2066" width="0" style="1" hidden="1" customWidth="1"/>
    <col min="2067" max="2304" width="11.42578125" style="1"/>
    <col min="2305" max="2313" width="9.85546875" style="1" customWidth="1"/>
    <col min="2314" max="2314" width="11.42578125" style="1"/>
    <col min="2315" max="2322" width="0" style="1" hidden="1" customWidth="1"/>
    <col min="2323" max="2560" width="11.42578125" style="1"/>
    <col min="2561" max="2569" width="9.85546875" style="1" customWidth="1"/>
    <col min="2570" max="2570" width="11.42578125" style="1"/>
    <col min="2571" max="2578" width="0" style="1" hidden="1" customWidth="1"/>
    <col min="2579" max="2816" width="11.42578125" style="1"/>
    <col min="2817" max="2825" width="9.85546875" style="1" customWidth="1"/>
    <col min="2826" max="2826" width="11.42578125" style="1"/>
    <col min="2827" max="2834" width="0" style="1" hidden="1" customWidth="1"/>
    <col min="2835" max="3072" width="11.42578125" style="1"/>
    <col min="3073" max="3081" width="9.85546875" style="1" customWidth="1"/>
    <col min="3082" max="3082" width="11.42578125" style="1"/>
    <col min="3083" max="3090" width="0" style="1" hidden="1" customWidth="1"/>
    <col min="3091" max="3328" width="11.42578125" style="1"/>
    <col min="3329" max="3337" width="9.85546875" style="1" customWidth="1"/>
    <col min="3338" max="3338" width="11.42578125" style="1"/>
    <col min="3339" max="3346" width="0" style="1" hidden="1" customWidth="1"/>
    <col min="3347" max="3584" width="11.42578125" style="1"/>
    <col min="3585" max="3593" width="9.85546875" style="1" customWidth="1"/>
    <col min="3594" max="3594" width="11.42578125" style="1"/>
    <col min="3595" max="3602" width="0" style="1" hidden="1" customWidth="1"/>
    <col min="3603" max="3840" width="11.42578125" style="1"/>
    <col min="3841" max="3849" width="9.85546875" style="1" customWidth="1"/>
    <col min="3850" max="3850" width="11.42578125" style="1"/>
    <col min="3851" max="3858" width="0" style="1" hidden="1" customWidth="1"/>
    <col min="3859" max="4096" width="11.42578125" style="1"/>
    <col min="4097" max="4105" width="9.85546875" style="1" customWidth="1"/>
    <col min="4106" max="4106" width="11.42578125" style="1"/>
    <col min="4107" max="4114" width="0" style="1" hidden="1" customWidth="1"/>
    <col min="4115" max="4352" width="11.42578125" style="1"/>
    <col min="4353" max="4361" width="9.85546875" style="1" customWidth="1"/>
    <col min="4362" max="4362" width="11.42578125" style="1"/>
    <col min="4363" max="4370" width="0" style="1" hidden="1" customWidth="1"/>
    <col min="4371" max="4608" width="11.42578125" style="1"/>
    <col min="4609" max="4617" width="9.85546875" style="1" customWidth="1"/>
    <col min="4618" max="4618" width="11.42578125" style="1"/>
    <col min="4619" max="4626" width="0" style="1" hidden="1" customWidth="1"/>
    <col min="4627" max="4864" width="11.42578125" style="1"/>
    <col min="4865" max="4873" width="9.85546875" style="1" customWidth="1"/>
    <col min="4874" max="4874" width="11.42578125" style="1"/>
    <col min="4875" max="4882" width="0" style="1" hidden="1" customWidth="1"/>
    <col min="4883" max="5120" width="11.42578125" style="1"/>
    <col min="5121" max="5129" width="9.85546875" style="1" customWidth="1"/>
    <col min="5130" max="5130" width="11.42578125" style="1"/>
    <col min="5131" max="5138" width="0" style="1" hidden="1" customWidth="1"/>
    <col min="5139" max="5376" width="11.42578125" style="1"/>
    <col min="5377" max="5385" width="9.85546875" style="1" customWidth="1"/>
    <col min="5386" max="5386" width="11.42578125" style="1"/>
    <col min="5387" max="5394" width="0" style="1" hidden="1" customWidth="1"/>
    <col min="5395" max="5632" width="11.42578125" style="1"/>
    <col min="5633" max="5641" width="9.85546875" style="1" customWidth="1"/>
    <col min="5642" max="5642" width="11.42578125" style="1"/>
    <col min="5643" max="5650" width="0" style="1" hidden="1" customWidth="1"/>
    <col min="5651" max="5888" width="11.42578125" style="1"/>
    <col min="5889" max="5897" width="9.85546875" style="1" customWidth="1"/>
    <col min="5898" max="5898" width="11.42578125" style="1"/>
    <col min="5899" max="5906" width="0" style="1" hidden="1" customWidth="1"/>
    <col min="5907" max="6144" width="11.42578125" style="1"/>
    <col min="6145" max="6153" width="9.85546875" style="1" customWidth="1"/>
    <col min="6154" max="6154" width="11.42578125" style="1"/>
    <col min="6155" max="6162" width="0" style="1" hidden="1" customWidth="1"/>
    <col min="6163" max="6400" width="11.42578125" style="1"/>
    <col min="6401" max="6409" width="9.85546875" style="1" customWidth="1"/>
    <col min="6410" max="6410" width="11.42578125" style="1"/>
    <col min="6411" max="6418" width="0" style="1" hidden="1" customWidth="1"/>
    <col min="6419" max="6656" width="11.42578125" style="1"/>
    <col min="6657" max="6665" width="9.85546875" style="1" customWidth="1"/>
    <col min="6666" max="6666" width="11.42578125" style="1"/>
    <col min="6667" max="6674" width="0" style="1" hidden="1" customWidth="1"/>
    <col min="6675" max="6912" width="11.42578125" style="1"/>
    <col min="6913" max="6921" width="9.85546875" style="1" customWidth="1"/>
    <col min="6922" max="6922" width="11.42578125" style="1"/>
    <col min="6923" max="6930" width="0" style="1" hidden="1" customWidth="1"/>
    <col min="6931" max="7168" width="11.42578125" style="1"/>
    <col min="7169" max="7177" width="9.85546875" style="1" customWidth="1"/>
    <col min="7178" max="7178" width="11.42578125" style="1"/>
    <col min="7179" max="7186" width="0" style="1" hidden="1" customWidth="1"/>
    <col min="7187" max="7424" width="11.42578125" style="1"/>
    <col min="7425" max="7433" width="9.85546875" style="1" customWidth="1"/>
    <col min="7434" max="7434" width="11.42578125" style="1"/>
    <col min="7435" max="7442" width="0" style="1" hidden="1" customWidth="1"/>
    <col min="7443" max="7680" width="11.42578125" style="1"/>
    <col min="7681" max="7689" width="9.85546875" style="1" customWidth="1"/>
    <col min="7690" max="7690" width="11.42578125" style="1"/>
    <col min="7691" max="7698" width="0" style="1" hidden="1" customWidth="1"/>
    <col min="7699" max="7936" width="11.42578125" style="1"/>
    <col min="7937" max="7945" width="9.85546875" style="1" customWidth="1"/>
    <col min="7946" max="7946" width="11.42578125" style="1"/>
    <col min="7947" max="7954" width="0" style="1" hidden="1" customWidth="1"/>
    <col min="7955" max="8192" width="11.42578125" style="1"/>
    <col min="8193" max="8201" width="9.85546875" style="1" customWidth="1"/>
    <col min="8202" max="8202" width="11.42578125" style="1"/>
    <col min="8203" max="8210" width="0" style="1" hidden="1" customWidth="1"/>
    <col min="8211" max="8448" width="11.42578125" style="1"/>
    <col min="8449" max="8457" width="9.85546875" style="1" customWidth="1"/>
    <col min="8458" max="8458" width="11.42578125" style="1"/>
    <col min="8459" max="8466" width="0" style="1" hidden="1" customWidth="1"/>
    <col min="8467" max="8704" width="11.42578125" style="1"/>
    <col min="8705" max="8713" width="9.85546875" style="1" customWidth="1"/>
    <col min="8714" max="8714" width="11.42578125" style="1"/>
    <col min="8715" max="8722" width="0" style="1" hidden="1" customWidth="1"/>
    <col min="8723" max="8960" width="11.42578125" style="1"/>
    <col min="8961" max="8969" width="9.85546875" style="1" customWidth="1"/>
    <col min="8970" max="8970" width="11.42578125" style="1"/>
    <col min="8971" max="8978" width="0" style="1" hidden="1" customWidth="1"/>
    <col min="8979" max="9216" width="11.42578125" style="1"/>
    <col min="9217" max="9225" width="9.85546875" style="1" customWidth="1"/>
    <col min="9226" max="9226" width="11.42578125" style="1"/>
    <col min="9227" max="9234" width="0" style="1" hidden="1" customWidth="1"/>
    <col min="9235" max="9472" width="11.42578125" style="1"/>
    <col min="9473" max="9481" width="9.85546875" style="1" customWidth="1"/>
    <col min="9482" max="9482" width="11.42578125" style="1"/>
    <col min="9483" max="9490" width="0" style="1" hidden="1" customWidth="1"/>
    <col min="9491" max="9728" width="11.42578125" style="1"/>
    <col min="9729" max="9737" width="9.85546875" style="1" customWidth="1"/>
    <col min="9738" max="9738" width="11.42578125" style="1"/>
    <col min="9739" max="9746" width="0" style="1" hidden="1" customWidth="1"/>
    <col min="9747" max="9984" width="11.42578125" style="1"/>
    <col min="9985" max="9993" width="9.85546875" style="1" customWidth="1"/>
    <col min="9994" max="9994" width="11.42578125" style="1"/>
    <col min="9995" max="10002" width="0" style="1" hidden="1" customWidth="1"/>
    <col min="10003" max="10240" width="11.42578125" style="1"/>
    <col min="10241" max="10249" width="9.85546875" style="1" customWidth="1"/>
    <col min="10250" max="10250" width="11.42578125" style="1"/>
    <col min="10251" max="10258" width="0" style="1" hidden="1" customWidth="1"/>
    <col min="10259" max="10496" width="11.42578125" style="1"/>
    <col min="10497" max="10505" width="9.85546875" style="1" customWidth="1"/>
    <col min="10506" max="10506" width="11.42578125" style="1"/>
    <col min="10507" max="10514" width="0" style="1" hidden="1" customWidth="1"/>
    <col min="10515" max="10752" width="11.42578125" style="1"/>
    <col min="10753" max="10761" width="9.85546875" style="1" customWidth="1"/>
    <col min="10762" max="10762" width="11.42578125" style="1"/>
    <col min="10763" max="10770" width="0" style="1" hidden="1" customWidth="1"/>
    <col min="10771" max="11008" width="11.42578125" style="1"/>
    <col min="11009" max="11017" width="9.85546875" style="1" customWidth="1"/>
    <col min="11018" max="11018" width="11.42578125" style="1"/>
    <col min="11019" max="11026" width="0" style="1" hidden="1" customWidth="1"/>
    <col min="11027" max="11264" width="11.42578125" style="1"/>
    <col min="11265" max="11273" width="9.85546875" style="1" customWidth="1"/>
    <col min="11274" max="11274" width="11.42578125" style="1"/>
    <col min="11275" max="11282" width="0" style="1" hidden="1" customWidth="1"/>
    <col min="11283" max="11520" width="11.42578125" style="1"/>
    <col min="11521" max="11529" width="9.85546875" style="1" customWidth="1"/>
    <col min="11530" max="11530" width="11.42578125" style="1"/>
    <col min="11531" max="11538" width="0" style="1" hidden="1" customWidth="1"/>
    <col min="11539" max="11776" width="11.42578125" style="1"/>
    <col min="11777" max="11785" width="9.85546875" style="1" customWidth="1"/>
    <col min="11786" max="11786" width="11.42578125" style="1"/>
    <col min="11787" max="11794" width="0" style="1" hidden="1" customWidth="1"/>
    <col min="11795" max="12032" width="11.42578125" style="1"/>
    <col min="12033" max="12041" width="9.85546875" style="1" customWidth="1"/>
    <col min="12042" max="12042" width="11.42578125" style="1"/>
    <col min="12043" max="12050" width="0" style="1" hidden="1" customWidth="1"/>
    <col min="12051" max="12288" width="11.42578125" style="1"/>
    <col min="12289" max="12297" width="9.85546875" style="1" customWidth="1"/>
    <col min="12298" max="12298" width="11.42578125" style="1"/>
    <col min="12299" max="12306" width="0" style="1" hidden="1" customWidth="1"/>
    <col min="12307" max="12544" width="11.42578125" style="1"/>
    <col min="12545" max="12553" width="9.85546875" style="1" customWidth="1"/>
    <col min="12554" max="12554" width="11.42578125" style="1"/>
    <col min="12555" max="12562" width="0" style="1" hidden="1" customWidth="1"/>
    <col min="12563" max="12800" width="11.42578125" style="1"/>
    <col min="12801" max="12809" width="9.85546875" style="1" customWidth="1"/>
    <col min="12810" max="12810" width="11.42578125" style="1"/>
    <col min="12811" max="12818" width="0" style="1" hidden="1" customWidth="1"/>
    <col min="12819" max="13056" width="11.42578125" style="1"/>
    <col min="13057" max="13065" width="9.85546875" style="1" customWidth="1"/>
    <col min="13066" max="13066" width="11.42578125" style="1"/>
    <col min="13067" max="13074" width="0" style="1" hidden="1" customWidth="1"/>
    <col min="13075" max="13312" width="11.42578125" style="1"/>
    <col min="13313" max="13321" width="9.85546875" style="1" customWidth="1"/>
    <col min="13322" max="13322" width="11.42578125" style="1"/>
    <col min="13323" max="13330" width="0" style="1" hidden="1" customWidth="1"/>
    <col min="13331" max="13568" width="11.42578125" style="1"/>
    <col min="13569" max="13577" width="9.85546875" style="1" customWidth="1"/>
    <col min="13578" max="13578" width="11.42578125" style="1"/>
    <col min="13579" max="13586" width="0" style="1" hidden="1" customWidth="1"/>
    <col min="13587" max="13824" width="11.42578125" style="1"/>
    <col min="13825" max="13833" width="9.85546875" style="1" customWidth="1"/>
    <col min="13834" max="13834" width="11.42578125" style="1"/>
    <col min="13835" max="13842" width="0" style="1" hidden="1" customWidth="1"/>
    <col min="13843" max="14080" width="11.42578125" style="1"/>
    <col min="14081" max="14089" width="9.85546875" style="1" customWidth="1"/>
    <col min="14090" max="14090" width="11.42578125" style="1"/>
    <col min="14091" max="14098" width="0" style="1" hidden="1" customWidth="1"/>
    <col min="14099" max="14336" width="11.42578125" style="1"/>
    <col min="14337" max="14345" width="9.85546875" style="1" customWidth="1"/>
    <col min="14346" max="14346" width="11.42578125" style="1"/>
    <col min="14347" max="14354" width="0" style="1" hidden="1" customWidth="1"/>
    <col min="14355" max="14592" width="11.42578125" style="1"/>
    <col min="14593" max="14601" width="9.85546875" style="1" customWidth="1"/>
    <col min="14602" max="14602" width="11.42578125" style="1"/>
    <col min="14603" max="14610" width="0" style="1" hidden="1" customWidth="1"/>
    <col min="14611" max="14848" width="11.42578125" style="1"/>
    <col min="14849" max="14857" width="9.85546875" style="1" customWidth="1"/>
    <col min="14858" max="14858" width="11.42578125" style="1"/>
    <col min="14859" max="14866" width="0" style="1" hidden="1" customWidth="1"/>
    <col min="14867" max="15104" width="11.42578125" style="1"/>
    <col min="15105" max="15113" width="9.85546875" style="1" customWidth="1"/>
    <col min="15114" max="15114" width="11.42578125" style="1"/>
    <col min="15115" max="15122" width="0" style="1" hidden="1" customWidth="1"/>
    <col min="15123" max="15360" width="11.42578125" style="1"/>
    <col min="15361" max="15369" width="9.85546875" style="1" customWidth="1"/>
    <col min="15370" max="15370" width="11.42578125" style="1"/>
    <col min="15371" max="15378" width="0" style="1" hidden="1" customWidth="1"/>
    <col min="15379" max="15616" width="11.42578125" style="1"/>
    <col min="15617" max="15625" width="9.85546875" style="1" customWidth="1"/>
    <col min="15626" max="15626" width="11.42578125" style="1"/>
    <col min="15627" max="15634" width="0" style="1" hidden="1" customWidth="1"/>
    <col min="15635" max="15872" width="11.42578125" style="1"/>
    <col min="15873" max="15881" width="9.85546875" style="1" customWidth="1"/>
    <col min="15882" max="15882" width="11.42578125" style="1"/>
    <col min="15883" max="15890" width="0" style="1" hidden="1" customWidth="1"/>
    <col min="15891" max="16128" width="11.42578125" style="1"/>
    <col min="16129" max="16137" width="9.85546875" style="1" customWidth="1"/>
    <col min="16138" max="16138" width="11.42578125" style="1"/>
    <col min="16139" max="16146" width="0" style="1" hidden="1" customWidth="1"/>
    <col min="16147" max="16384" width="11.42578125" style="1"/>
  </cols>
  <sheetData>
    <row r="1" spans="1:25" ht="26.25" customHeight="1" x14ac:dyDescent="0.25">
      <c r="A1" s="359" t="s">
        <v>7</v>
      </c>
      <c r="B1" s="359"/>
      <c r="C1" s="359"/>
      <c r="D1" s="359"/>
      <c r="E1" s="359"/>
      <c r="F1" s="359"/>
      <c r="G1" s="359"/>
      <c r="H1" s="359"/>
      <c r="I1" s="359"/>
      <c r="K1" s="359" t="s">
        <v>6</v>
      </c>
      <c r="L1" s="359"/>
      <c r="M1" s="359"/>
      <c r="N1" s="359"/>
      <c r="O1" s="359"/>
      <c r="P1" s="359"/>
      <c r="Q1" s="359"/>
      <c r="S1" s="359" t="s">
        <v>5</v>
      </c>
      <c r="T1" s="359"/>
      <c r="U1" s="359"/>
      <c r="V1" s="359"/>
      <c r="W1" s="359"/>
      <c r="X1" s="359"/>
      <c r="Y1" s="359"/>
    </row>
    <row r="2" spans="1:25" ht="12" customHeight="1" thickBot="1" x14ac:dyDescent="0.3"/>
    <row r="3" spans="1:25" s="5" customFormat="1" ht="15.75" customHeight="1" thickBot="1" x14ac:dyDescent="0.3">
      <c r="A3" s="3" t="s">
        <v>3</v>
      </c>
      <c r="B3" s="4" t="str">
        <f>Composition!E6</f>
        <v>MIT 2017-23</v>
      </c>
      <c r="D3" s="3" t="s">
        <v>2</v>
      </c>
      <c r="E3" s="4" t="str">
        <f>Composition!B11</f>
        <v>XX2</v>
      </c>
      <c r="G3" s="6" t="s">
        <v>4</v>
      </c>
      <c r="H3" s="360" t="str">
        <f>Affaire!B10</f>
        <v>xxxx</v>
      </c>
      <c r="I3" s="361"/>
      <c r="T3" s="3" t="s">
        <v>3</v>
      </c>
      <c r="U3" s="4" t="str">
        <f>B3</f>
        <v>MIT 2017-23</v>
      </c>
      <c r="W3" s="3" t="s">
        <v>2</v>
      </c>
      <c r="X3" s="4" t="str">
        <f>E3</f>
        <v>XX2</v>
      </c>
    </row>
    <row r="4" spans="1:25" ht="12" customHeight="1" thickBot="1" x14ac:dyDescent="0.3"/>
    <row r="5" spans="1:25" ht="26.25" customHeight="1" thickBot="1" x14ac:dyDescent="0.3">
      <c r="B5" s="7" t="s">
        <v>1</v>
      </c>
      <c r="C5" s="8" t="s">
        <v>11</v>
      </c>
      <c r="D5" s="8" t="s">
        <v>12</v>
      </c>
      <c r="E5" s="8" t="s">
        <v>13</v>
      </c>
      <c r="F5" s="8" t="s">
        <v>14</v>
      </c>
      <c r="G5" s="8" t="s">
        <v>15</v>
      </c>
      <c r="H5" s="9" t="s">
        <v>0</v>
      </c>
      <c r="K5" s="7" t="s">
        <v>1</v>
      </c>
      <c r="L5" s="8" t="s">
        <v>11</v>
      </c>
      <c r="M5" s="8" t="s">
        <v>12</v>
      </c>
      <c r="N5" s="8" t="s">
        <v>13</v>
      </c>
      <c r="O5" s="8" t="s">
        <v>14</v>
      </c>
      <c r="P5" s="8" t="s">
        <v>15</v>
      </c>
      <c r="Q5" s="9"/>
      <c r="S5" s="7" t="s">
        <v>1</v>
      </c>
      <c r="T5" s="8" t="s">
        <v>11</v>
      </c>
      <c r="U5" s="8" t="s">
        <v>12</v>
      </c>
      <c r="V5" s="8" t="s">
        <v>13</v>
      </c>
      <c r="W5" s="8" t="s">
        <v>14</v>
      </c>
      <c r="X5" s="8" t="s">
        <v>15</v>
      </c>
      <c r="Y5" s="9"/>
    </row>
    <row r="6" spans="1:25" x14ac:dyDescent="0.25">
      <c r="B6" s="10">
        <f>'données brutes'!B6</f>
        <v>-10</v>
      </c>
      <c r="C6" s="11">
        <f>'données brutes'!D6</f>
        <v>40</v>
      </c>
      <c r="D6" s="12">
        <f>AVERAGE('données brutes'!E6,'données brutes'!E12,'données brutes'!E18,'données brutes'!E24)</f>
        <v>19640.143</v>
      </c>
      <c r="E6" s="12">
        <f>AVERAGE('données brutes'!F6,'données brutes'!F12,'données brutes'!F18,'données brutes'!F24)</f>
        <v>1256.27575</v>
      </c>
      <c r="F6" s="12">
        <f>AVERAGE('données brutes'!G6,'données brutes'!G12,'données brutes'!G18,'données brutes'!G24)</f>
        <v>19681.225749999998</v>
      </c>
      <c r="G6" s="13">
        <f>AVERAGE('données brutes'!H6,'données brutes'!H12,'données brutes'!H18,'données brutes'!H24)</f>
        <v>3.6750000000000003</v>
      </c>
      <c r="H6" s="14">
        <f>STDEV('données brutes'!G6,'données brutes'!G12,'données brutes'!G18,'données brutes'!G24)</f>
        <v>1638.3137055676843</v>
      </c>
      <c r="K6" s="15">
        <f>B6</f>
        <v>-10</v>
      </c>
      <c r="L6" s="16">
        <f>C6</f>
        <v>40</v>
      </c>
      <c r="M6" s="17">
        <f>F6*COS(G6*PI()/180)</f>
        <v>19640.754867769861</v>
      </c>
      <c r="N6" s="17">
        <f>F6*SIN(G6*PI()/180)</f>
        <v>1261.5051512528798</v>
      </c>
      <c r="O6" s="17">
        <f>SQRT((M6^2)+(N6^2))</f>
        <v>19681.225749999998</v>
      </c>
      <c r="P6" s="18">
        <f>ATAN(N6/M6)*180/PI()</f>
        <v>3.6750000000000003</v>
      </c>
      <c r="Q6" s="19"/>
      <c r="S6" s="20" t="str">
        <f>IF((B6=K6),"-","probleme")</f>
        <v>-</v>
      </c>
      <c r="T6" s="21" t="str">
        <f>IF((C6=L6),"-","probleme")</f>
        <v>-</v>
      </c>
      <c r="U6" s="22" t="str">
        <f>IF((D6-M6)&lt;10,"-","probleme")</f>
        <v>-</v>
      </c>
      <c r="V6" s="22" t="str">
        <f>IF((E6-N6)&lt;8,"-","probleme")</f>
        <v>-</v>
      </c>
      <c r="W6" s="22" t="str">
        <f>IF((F6-O6)&lt;5,"-","probleme")</f>
        <v>-</v>
      </c>
      <c r="X6" s="23" t="str">
        <f>IF((G6-P6)&lt;0.1,"-","probleme")</f>
        <v>-</v>
      </c>
      <c r="Y6" s="24"/>
    </row>
    <row r="7" spans="1:25" x14ac:dyDescent="0.25">
      <c r="B7" s="10"/>
      <c r="C7" s="11">
        <f>'données brutes'!D7</f>
        <v>30</v>
      </c>
      <c r="D7" s="12">
        <f>AVERAGE('données brutes'!E7,'données brutes'!E13,'données brutes'!E19,'données brutes'!E25)</f>
        <v>19384.718999999997</v>
      </c>
      <c r="E7" s="12">
        <f>AVERAGE('données brutes'!F7,'données brutes'!F13,'données brutes'!F19,'données brutes'!F25)</f>
        <v>1281.883</v>
      </c>
      <c r="F7" s="12">
        <f>AVERAGE('données brutes'!G7,'données brutes'!G13,'données brutes'!G19,'données brutes'!G25)</f>
        <v>19428.074499999999</v>
      </c>
      <c r="G7" s="13">
        <f>AVERAGE('données brutes'!H7,'données brutes'!H13,'données brutes'!H19,'données brutes'!H25)</f>
        <v>3.8250000000000002</v>
      </c>
      <c r="H7" s="14">
        <f>STDEV('données brutes'!G7,'données brutes'!G13,'données brutes'!G19,'données brutes'!G25)</f>
        <v>1636.0592554439056</v>
      </c>
      <c r="K7" s="25"/>
      <c r="L7" s="26">
        <f t="shared" ref="L7:L59" si="0">C7</f>
        <v>30</v>
      </c>
      <c r="M7" s="12">
        <f>F7*COS(G7*PI()/180)</f>
        <v>19384.797606594289</v>
      </c>
      <c r="N7" s="12">
        <f>F7*SIN(G7*PI()/180)</f>
        <v>1296.0326110582471</v>
      </c>
      <c r="O7" s="12">
        <f>SQRT((M7^2)+(N7^2))</f>
        <v>19428.074499999995</v>
      </c>
      <c r="P7" s="13">
        <f>ATAN(N7/M7)*180/PI()</f>
        <v>3.8250000000000006</v>
      </c>
      <c r="Q7" s="27"/>
      <c r="S7" s="28"/>
      <c r="T7" s="29" t="str">
        <f>IF((C7=L7),"-","probleme")</f>
        <v>-</v>
      </c>
      <c r="U7" s="30" t="str">
        <f>IF((D7-M7)&lt;10,"-","probleme")</f>
        <v>-</v>
      </c>
      <c r="V7" s="30" t="str">
        <f t="shared" ref="V7:V58" si="1">IF((E7-N7)&lt;8,"-","probleme")</f>
        <v>-</v>
      </c>
      <c r="W7" s="30" t="str">
        <f>IF((F7-O7)&lt;5,"-","probleme")</f>
        <v>-</v>
      </c>
      <c r="X7" s="31" t="str">
        <f>IF((G7-P7)&lt;0.1,"-","probleme")</f>
        <v>-</v>
      </c>
      <c r="Y7" s="32"/>
    </row>
    <row r="8" spans="1:25" x14ac:dyDescent="0.25">
      <c r="B8" s="10"/>
      <c r="C8" s="11">
        <f>'données brutes'!D8</f>
        <v>25</v>
      </c>
      <c r="D8" s="12">
        <f>AVERAGE('données brutes'!E8,'données brutes'!E14,'données brutes'!E20,'données brutes'!E26)</f>
        <v>19261.356749999999</v>
      </c>
      <c r="E8" s="12">
        <f>AVERAGE('données brutes'!F8,'données brutes'!F14,'données brutes'!F20,'données brutes'!F26)</f>
        <v>1314.1052500000001</v>
      </c>
      <c r="F8" s="12">
        <f>AVERAGE('données brutes'!G8,'données brutes'!G14,'données brutes'!G20,'données brutes'!G26)</f>
        <v>19307.15825</v>
      </c>
      <c r="G8" s="13">
        <f>AVERAGE('données brutes'!H8,'données brutes'!H14,'données brutes'!H20,'données brutes'!H26)</f>
        <v>3.95</v>
      </c>
      <c r="H8" s="14">
        <f>STDEV('données brutes'!G8,'données brutes'!G14,'données brutes'!G20,'données brutes'!G26)</f>
        <v>1663.0902793076443</v>
      </c>
      <c r="K8" s="25"/>
      <c r="L8" s="26">
        <f t="shared" si="0"/>
        <v>25</v>
      </c>
      <c r="M8" s="12">
        <f t="shared" ref="M8:M59" si="2">F8*COS(G8*PI()/180)</f>
        <v>19261.294953103767</v>
      </c>
      <c r="N8" s="12">
        <f t="shared" ref="N8:N59" si="3">F8*SIN(G8*PI()/180)</f>
        <v>1329.9911353397983</v>
      </c>
      <c r="O8" s="12">
        <f t="shared" ref="O8:O59" si="4">SQRT((M8^2)+(N8^2))</f>
        <v>19307.15825</v>
      </c>
      <c r="P8" s="13">
        <f t="shared" ref="P8:P59" si="5">ATAN(N8/M8)*180/PI()</f>
        <v>3.9499999999999993</v>
      </c>
      <c r="Q8" s="27"/>
      <c r="S8" s="28"/>
      <c r="T8" s="29" t="str">
        <f t="shared" ref="T8:T58" si="6">IF((C8=L8),"-","probleme")</f>
        <v>-</v>
      </c>
      <c r="U8" s="30" t="str">
        <f t="shared" ref="U8:U58" si="7">IF((D8-M8)&lt;10,"-","probleme")</f>
        <v>-</v>
      </c>
      <c r="V8" s="30" t="str">
        <f t="shared" si="1"/>
        <v>-</v>
      </c>
      <c r="W8" s="30" t="str">
        <f t="shared" ref="W8:W58" si="8">IF((F8-O8)&lt;5,"-","probleme")</f>
        <v>-</v>
      </c>
      <c r="X8" s="31" t="str">
        <f t="shared" ref="X8:X58" si="9">IF((G8-P8)&lt;0.1,"-","probleme")</f>
        <v>-</v>
      </c>
      <c r="Y8" s="32"/>
    </row>
    <row r="9" spans="1:25" x14ac:dyDescent="0.25">
      <c r="B9" s="10"/>
      <c r="C9" s="11">
        <f>'données brutes'!D9</f>
        <v>10</v>
      </c>
      <c r="D9" s="12">
        <f>AVERAGE('données brutes'!E9,'données brutes'!E15,'données brutes'!E21,'données brutes'!E27)</f>
        <v>18440.193750000002</v>
      </c>
      <c r="E9" s="12">
        <f>AVERAGE('données brutes'!F9,'données brutes'!F15,'données brutes'!F21,'données brutes'!F27)</f>
        <v>1393.2247500000001</v>
      </c>
      <c r="F9" s="12">
        <f>AVERAGE('données brutes'!G9,'données brutes'!G15,'données brutes'!G21,'données brutes'!G27)</f>
        <v>18493.767250000001</v>
      </c>
      <c r="G9" s="13">
        <f>AVERAGE('données brutes'!H9,'données brutes'!H15,'données brutes'!H21,'données brutes'!H27)</f>
        <v>4.375</v>
      </c>
      <c r="H9" s="14">
        <f>STDEV('données brutes'!G9,'données brutes'!G15,'données brutes'!G21,'données brutes'!G27)</f>
        <v>1690.9830104254693</v>
      </c>
      <c r="K9" s="25"/>
      <c r="L9" s="26">
        <f t="shared" si="0"/>
        <v>10</v>
      </c>
      <c r="M9" s="12">
        <f t="shared" si="2"/>
        <v>18439.878859041513</v>
      </c>
      <c r="N9" s="12">
        <f t="shared" si="3"/>
        <v>1410.7780693810282</v>
      </c>
      <c r="O9" s="12">
        <f t="shared" si="4"/>
        <v>18493.767250000001</v>
      </c>
      <c r="P9" s="13">
        <f t="shared" si="5"/>
        <v>4.375</v>
      </c>
      <c r="Q9" s="27"/>
      <c r="S9" s="28"/>
      <c r="T9" s="29" t="str">
        <f t="shared" si="6"/>
        <v>-</v>
      </c>
      <c r="U9" s="30" t="str">
        <f t="shared" si="7"/>
        <v>-</v>
      </c>
      <c r="V9" s="30" t="str">
        <f t="shared" si="1"/>
        <v>-</v>
      </c>
      <c r="W9" s="30" t="str">
        <f t="shared" si="8"/>
        <v>-</v>
      </c>
      <c r="X9" s="31" t="str">
        <f t="shared" si="9"/>
        <v>-</v>
      </c>
      <c r="Y9" s="32"/>
    </row>
    <row r="10" spans="1:25" x14ac:dyDescent="0.25">
      <c r="B10" s="10"/>
      <c r="C10" s="11">
        <f>'données brutes'!D10</f>
        <v>3</v>
      </c>
      <c r="D10" s="12">
        <f>AVERAGE('données brutes'!E10,'données brutes'!E16,'données brutes'!E22,'données brutes'!E28)</f>
        <v>17313.38625</v>
      </c>
      <c r="E10" s="12">
        <f>AVERAGE('données brutes'!F10,'données brutes'!F16,'données brutes'!F22,'données brutes'!F28)</f>
        <v>1508.509</v>
      </c>
      <c r="F10" s="12">
        <f>AVERAGE('données brutes'!G10,'données brutes'!G16,'données brutes'!G22,'données brutes'!G28)</f>
        <v>17379.9905</v>
      </c>
      <c r="G10" s="13">
        <f>AVERAGE('données brutes'!H10,'données brutes'!H16,'données brutes'!H22,'données brutes'!H28)</f>
        <v>5.0250000000000004</v>
      </c>
      <c r="H10" s="14">
        <f>STDEV('données brutes'!G10,'données brutes'!G16,'données brutes'!G22,'données brutes'!G28)</f>
        <v>1754.3944035012012</v>
      </c>
      <c r="K10" s="25"/>
      <c r="L10" s="26">
        <f t="shared" si="0"/>
        <v>3</v>
      </c>
      <c r="M10" s="12">
        <f t="shared" si="2"/>
        <v>17313.191799505006</v>
      </c>
      <c r="N10" s="12">
        <f t="shared" si="3"/>
        <v>1522.320430672464</v>
      </c>
      <c r="O10" s="12">
        <f t="shared" si="4"/>
        <v>17379.9905</v>
      </c>
      <c r="P10" s="13">
        <f t="shared" si="5"/>
        <v>5.0249999999999986</v>
      </c>
      <c r="Q10" s="27"/>
      <c r="S10" s="28"/>
      <c r="T10" s="29" t="str">
        <f t="shared" si="6"/>
        <v>-</v>
      </c>
      <c r="U10" s="30" t="str">
        <f t="shared" si="7"/>
        <v>-</v>
      </c>
      <c r="V10" s="30" t="str">
        <f t="shared" si="1"/>
        <v>-</v>
      </c>
      <c r="W10" s="30" t="str">
        <f t="shared" si="8"/>
        <v>-</v>
      </c>
      <c r="X10" s="31" t="str">
        <f t="shared" si="9"/>
        <v>-</v>
      </c>
      <c r="Y10" s="32"/>
    </row>
    <row r="11" spans="1:25" x14ac:dyDescent="0.25">
      <c r="B11" s="10"/>
      <c r="C11" s="11">
        <f>'données brutes'!D11</f>
        <v>1</v>
      </c>
      <c r="D11" s="12">
        <f>AVERAGE('données brutes'!E11,'données brutes'!E17,'données brutes'!E23,'données brutes'!E29)</f>
        <v>-16228.767749999999</v>
      </c>
      <c r="E11" s="12">
        <f>AVERAGE('données brutes'!F11,'données brutes'!F17,'données brutes'!F23,'données brutes'!F29)</f>
        <v>-1578.2212500000001</v>
      </c>
      <c r="F11" s="12">
        <f>AVERAGE('données brutes'!G11,'données brutes'!G17,'données brutes'!G23,'données brutes'!G29)</f>
        <v>16306.190500000002</v>
      </c>
      <c r="G11" s="13">
        <f>AVERAGE('données brutes'!H11,'données brutes'!H17,'données brutes'!H23,'données brutes'!H29)</f>
        <v>5.6</v>
      </c>
      <c r="H11" s="14">
        <f>STDEV('données brutes'!G11,'données brutes'!G17,'données brutes'!G23,'données brutes'!G29)</f>
        <v>1778.7165335534316</v>
      </c>
      <c r="K11" s="25"/>
      <c r="L11" s="26">
        <f t="shared" si="0"/>
        <v>1</v>
      </c>
      <c r="M11" s="12">
        <f t="shared" si="2"/>
        <v>16228.367574923439</v>
      </c>
      <c r="N11" s="12">
        <f t="shared" si="3"/>
        <v>1591.2053530150956</v>
      </c>
      <c r="O11" s="12">
        <f t="shared" si="4"/>
        <v>16306.190500000002</v>
      </c>
      <c r="P11" s="13">
        <f t="shared" si="5"/>
        <v>5.6</v>
      </c>
      <c r="Q11" s="27"/>
      <c r="S11" s="28"/>
      <c r="T11" s="29" t="str">
        <f t="shared" si="6"/>
        <v>-</v>
      </c>
      <c r="U11" s="30" t="str">
        <f t="shared" si="7"/>
        <v>-</v>
      </c>
      <c r="V11" s="30" t="str">
        <f t="shared" si="1"/>
        <v>-</v>
      </c>
      <c r="W11" s="30" t="str">
        <f t="shared" si="8"/>
        <v>-</v>
      </c>
      <c r="X11" s="31" t="str">
        <f t="shared" si="9"/>
        <v>-</v>
      </c>
      <c r="Y11" s="32"/>
    </row>
    <row r="12" spans="1:25" x14ac:dyDescent="0.25">
      <c r="B12" s="10">
        <f>'données brutes'!B30</f>
        <v>0</v>
      </c>
      <c r="C12" s="11">
        <f>C6</f>
        <v>40</v>
      </c>
      <c r="D12" s="12">
        <f>AVERAGE('données brutes'!E30,'données brutes'!E36,'données brutes'!E42,'données brutes'!E48)</f>
        <v>15781.31925</v>
      </c>
      <c r="E12" s="12">
        <f>AVERAGE('données brutes'!F30,'données brutes'!F36,'données brutes'!F42,'données brutes'!F48)</f>
        <v>1702.3427499999998</v>
      </c>
      <c r="F12" s="12">
        <f>AVERAGE('données brutes'!G30,'données brutes'!G36,'données brutes'!G42,'données brutes'!G48)</f>
        <v>15874.186249999999</v>
      </c>
      <c r="G12" s="13">
        <f>AVERAGE('données brutes'!H30,'données brutes'!H36,'données brutes'!H42,'données brutes'!H48)</f>
        <v>6.2249999999999996</v>
      </c>
      <c r="H12" s="14">
        <f>STDEV('données brutes'!G30,'données brutes'!G36,'données brutes'!G42,'données brutes'!G48)</f>
        <v>1735.6061531377409</v>
      </c>
      <c r="K12" s="25">
        <f>B12</f>
        <v>0</v>
      </c>
      <c r="L12" s="26">
        <f t="shared" si="0"/>
        <v>40</v>
      </c>
      <c r="M12" s="12">
        <f t="shared" si="2"/>
        <v>15780.588011524436</v>
      </c>
      <c r="N12" s="12">
        <f t="shared" si="3"/>
        <v>1721.2876314609007</v>
      </c>
      <c r="O12" s="12">
        <f t="shared" si="4"/>
        <v>15874.186249999999</v>
      </c>
      <c r="P12" s="13">
        <f t="shared" si="5"/>
        <v>6.2250000000000005</v>
      </c>
      <c r="Q12" s="27"/>
      <c r="S12" s="28" t="str">
        <f>IF((B12=K12),"-","probleme")</f>
        <v>-</v>
      </c>
      <c r="T12" s="29" t="str">
        <f t="shared" si="6"/>
        <v>-</v>
      </c>
      <c r="U12" s="30" t="str">
        <f t="shared" si="7"/>
        <v>-</v>
      </c>
      <c r="V12" s="30" t="str">
        <f t="shared" si="1"/>
        <v>-</v>
      </c>
      <c r="W12" s="30" t="str">
        <f t="shared" si="8"/>
        <v>-</v>
      </c>
      <c r="X12" s="31" t="str">
        <f t="shared" si="9"/>
        <v>-</v>
      </c>
      <c r="Y12" s="32"/>
    </row>
    <row r="13" spans="1:25" x14ac:dyDescent="0.25">
      <c r="B13" s="10"/>
      <c r="C13" s="11">
        <f t="shared" ref="C13:C23" si="10">C7</f>
        <v>30</v>
      </c>
      <c r="D13" s="12">
        <f>AVERAGE('données brutes'!E31,'données brutes'!E37,'données brutes'!E43,'données brutes'!E49)</f>
        <v>15467.8565</v>
      </c>
      <c r="E13" s="12">
        <f>AVERAGE('données brutes'!F31,'données brutes'!F37,'données brutes'!F43,'données brutes'!F49)</f>
        <v>1723.3947499999999</v>
      </c>
      <c r="F13" s="12">
        <f>AVERAGE('données brutes'!G31,'données brutes'!G37,'données brutes'!G43,'données brutes'!G49)</f>
        <v>15564.852500000001</v>
      </c>
      <c r="G13" s="13">
        <f>AVERAGE('données brutes'!H31,'données brutes'!H37,'données brutes'!H43,'données brutes'!H49)</f>
        <v>6.4</v>
      </c>
      <c r="H13" s="14">
        <f>STDEV('données brutes'!G31,'données brutes'!G37,'données brutes'!G43,'données brutes'!G49)</f>
        <v>1725.8183985834089</v>
      </c>
      <c r="K13" s="25"/>
      <c r="L13" s="26">
        <f t="shared" si="0"/>
        <v>30</v>
      </c>
      <c r="M13" s="12">
        <f t="shared" si="2"/>
        <v>15467.851080966608</v>
      </c>
      <c r="N13" s="12">
        <f t="shared" si="3"/>
        <v>1734.9974881239557</v>
      </c>
      <c r="O13" s="12">
        <f t="shared" si="4"/>
        <v>15564.852500000001</v>
      </c>
      <c r="P13" s="13">
        <f t="shared" si="5"/>
        <v>6.4</v>
      </c>
      <c r="Q13" s="27"/>
      <c r="S13" s="28"/>
      <c r="T13" s="29" t="str">
        <f t="shared" si="6"/>
        <v>-</v>
      </c>
      <c r="U13" s="30" t="str">
        <f t="shared" si="7"/>
        <v>-</v>
      </c>
      <c r="V13" s="30" t="str">
        <f t="shared" si="1"/>
        <v>-</v>
      </c>
      <c r="W13" s="30" t="str">
        <f t="shared" si="8"/>
        <v>-</v>
      </c>
      <c r="X13" s="31" t="str">
        <f t="shared" si="9"/>
        <v>-</v>
      </c>
      <c r="Y13" s="32"/>
    </row>
    <row r="14" spans="1:25" x14ac:dyDescent="0.25">
      <c r="B14" s="10"/>
      <c r="C14" s="11">
        <f t="shared" si="10"/>
        <v>25</v>
      </c>
      <c r="D14" s="12">
        <f>AVERAGE('données brutes'!E32,'données brutes'!E38,'données brutes'!E44,'données brutes'!E50)</f>
        <v>15292.354249999999</v>
      </c>
      <c r="E14" s="12">
        <f>AVERAGE('données brutes'!F32,'données brutes'!F38,'données brutes'!F44,'données brutes'!F50)</f>
        <v>1740.0464999999999</v>
      </c>
      <c r="F14" s="12">
        <f>AVERAGE('données brutes'!G32,'données brutes'!G38,'données brutes'!G44,'données brutes'!G50)</f>
        <v>15392.06725</v>
      </c>
      <c r="G14" s="13">
        <f>AVERAGE('données brutes'!H32,'données brutes'!H38,'données brutes'!H44,'données brutes'!H50)</f>
        <v>6.5500000000000007</v>
      </c>
      <c r="H14" s="14">
        <f>STDEV('données brutes'!G32,'données brutes'!G38,'données brutes'!G44,'données brutes'!G50)</f>
        <v>1749.5767310532337</v>
      </c>
      <c r="K14" s="25"/>
      <c r="L14" s="26">
        <f t="shared" si="0"/>
        <v>25</v>
      </c>
      <c r="M14" s="12">
        <f t="shared" si="2"/>
        <v>15291.598438969266</v>
      </c>
      <c r="N14" s="12">
        <f t="shared" si="3"/>
        <v>1755.776583120783</v>
      </c>
      <c r="O14" s="12">
        <f t="shared" si="4"/>
        <v>15392.06725</v>
      </c>
      <c r="P14" s="13">
        <f t="shared" si="5"/>
        <v>6.5500000000000007</v>
      </c>
      <c r="Q14" s="27"/>
      <c r="S14" s="28"/>
      <c r="T14" s="29" t="str">
        <f t="shared" si="6"/>
        <v>-</v>
      </c>
      <c r="U14" s="30" t="str">
        <f t="shared" si="7"/>
        <v>-</v>
      </c>
      <c r="V14" s="30" t="str">
        <f t="shared" si="1"/>
        <v>-</v>
      </c>
      <c r="W14" s="30" t="str">
        <f t="shared" si="8"/>
        <v>-</v>
      </c>
      <c r="X14" s="31" t="str">
        <f t="shared" si="9"/>
        <v>-</v>
      </c>
      <c r="Y14" s="32"/>
    </row>
    <row r="15" spans="1:25" x14ac:dyDescent="0.25">
      <c r="B15" s="10"/>
      <c r="C15" s="11">
        <f t="shared" si="10"/>
        <v>10</v>
      </c>
      <c r="D15" s="12">
        <f>AVERAGE('données brutes'!E33,'données brutes'!E39,'données brutes'!E45,'données brutes'!E51)</f>
        <v>14208.140749999999</v>
      </c>
      <c r="E15" s="12">
        <f>AVERAGE('données brutes'!F33,'données brutes'!F39,'données brutes'!F45,'données brutes'!F51)</f>
        <v>1790.1585</v>
      </c>
      <c r="F15" s="12">
        <f>AVERAGE('données brutes'!G33,'données brutes'!G39,'données brutes'!G45,'données brutes'!G51)</f>
        <v>14321.634</v>
      </c>
      <c r="G15" s="13">
        <f>AVERAGE('données brutes'!H33,'données brutes'!H39,'données brutes'!H45,'données brutes'!H51)</f>
        <v>7.2249999999999996</v>
      </c>
      <c r="H15" s="14">
        <f>STDEV('données brutes'!G33,'données brutes'!G39,'données brutes'!G45,'données brutes'!G51)</f>
        <v>1744.5313793749945</v>
      </c>
      <c r="K15" s="25"/>
      <c r="L15" s="26">
        <f t="shared" si="0"/>
        <v>10</v>
      </c>
      <c r="M15" s="12">
        <f t="shared" si="2"/>
        <v>14207.919079366902</v>
      </c>
      <c r="N15" s="12">
        <f t="shared" si="3"/>
        <v>1801.1762446018315</v>
      </c>
      <c r="O15" s="12">
        <f t="shared" si="4"/>
        <v>14321.634</v>
      </c>
      <c r="P15" s="13">
        <f t="shared" si="5"/>
        <v>7.2250000000000005</v>
      </c>
      <c r="Q15" s="27"/>
      <c r="S15" s="28"/>
      <c r="T15" s="29" t="str">
        <f t="shared" si="6"/>
        <v>-</v>
      </c>
      <c r="U15" s="30" t="str">
        <f t="shared" si="7"/>
        <v>-</v>
      </c>
      <c r="V15" s="30" t="str">
        <f t="shared" si="1"/>
        <v>-</v>
      </c>
      <c r="W15" s="30" t="str">
        <f t="shared" si="8"/>
        <v>-</v>
      </c>
      <c r="X15" s="31" t="str">
        <f t="shared" si="9"/>
        <v>-</v>
      </c>
      <c r="Y15" s="32"/>
    </row>
    <row r="16" spans="1:25" x14ac:dyDescent="0.25">
      <c r="B16" s="10"/>
      <c r="C16" s="11">
        <f t="shared" si="10"/>
        <v>3</v>
      </c>
      <c r="D16" s="12">
        <f>AVERAGE('données brutes'!E34,'données brutes'!E40,'données brutes'!E46,'données brutes'!E52)</f>
        <v>12834.249</v>
      </c>
      <c r="E16" s="12">
        <f>AVERAGE('données brutes'!F34,'données brutes'!F40,'données brutes'!F46,'données brutes'!F52)</f>
        <v>1844.5082499999999</v>
      </c>
      <c r="F16" s="12">
        <f>AVERAGE('données brutes'!G34,'données brutes'!G40,'données brutes'!G46,'données brutes'!G52)</f>
        <v>12967.082249999999</v>
      </c>
      <c r="G16" s="13">
        <f>AVERAGE('données brutes'!H34,'données brutes'!H40,'données brutes'!H46,'données brutes'!H52)</f>
        <v>8.25</v>
      </c>
      <c r="H16" s="14">
        <f>STDEV('données brutes'!G34,'données brutes'!G40,'données brutes'!G46,'données brutes'!G52)</f>
        <v>1704.0877057093101</v>
      </c>
      <c r="K16" s="25"/>
      <c r="L16" s="26">
        <f t="shared" si="0"/>
        <v>3</v>
      </c>
      <c r="M16" s="12">
        <f t="shared" si="2"/>
        <v>12832.890931717229</v>
      </c>
      <c r="N16" s="12">
        <f t="shared" si="3"/>
        <v>1860.6806316277809</v>
      </c>
      <c r="O16" s="12">
        <f t="shared" si="4"/>
        <v>12967.082249999999</v>
      </c>
      <c r="P16" s="13">
        <f t="shared" si="5"/>
        <v>8.2500000000000018</v>
      </c>
      <c r="Q16" s="27"/>
      <c r="S16" s="28"/>
      <c r="T16" s="29" t="str">
        <f t="shared" si="6"/>
        <v>-</v>
      </c>
      <c r="U16" s="30" t="str">
        <f t="shared" si="7"/>
        <v>-</v>
      </c>
      <c r="V16" s="30" t="str">
        <f t="shared" si="1"/>
        <v>-</v>
      </c>
      <c r="W16" s="30" t="str">
        <f t="shared" si="8"/>
        <v>-</v>
      </c>
      <c r="X16" s="31" t="str">
        <f t="shared" si="9"/>
        <v>-</v>
      </c>
      <c r="Y16" s="32"/>
    </row>
    <row r="17" spans="2:25" x14ac:dyDescent="0.25">
      <c r="B17" s="10"/>
      <c r="C17" s="11">
        <f t="shared" si="10"/>
        <v>1</v>
      </c>
      <c r="D17" s="12">
        <f>AVERAGE('données brutes'!E35,'données brutes'!E41,'données brutes'!E47,'données brutes'!E53)</f>
        <v>-11536.266250000001</v>
      </c>
      <c r="E17" s="12">
        <f>AVERAGE('données brutes'!F35,'données brutes'!F41,'données brutes'!F47,'données brutes'!F53)</f>
        <v>-1840.94525</v>
      </c>
      <c r="F17" s="12">
        <f>AVERAGE('données brutes'!G35,'données brutes'!G41,'données brutes'!G47,'données brutes'!G53)</f>
        <v>11683.02</v>
      </c>
      <c r="G17" s="13">
        <f>AVERAGE('données brutes'!H35,'données brutes'!H41,'données brutes'!H47,'données brutes'!H53)</f>
        <v>9.125</v>
      </c>
      <c r="H17" s="14">
        <f>STDEV('données brutes'!G35,'données brutes'!G41,'données brutes'!G47,'données brutes'!G53)</f>
        <v>1639.4931593186607</v>
      </c>
      <c r="K17" s="25"/>
      <c r="L17" s="26">
        <f t="shared" si="0"/>
        <v>1</v>
      </c>
      <c r="M17" s="12">
        <f t="shared" si="2"/>
        <v>11535.167915349019</v>
      </c>
      <c r="N17" s="12">
        <f t="shared" si="3"/>
        <v>1852.7972056063177</v>
      </c>
      <c r="O17" s="12">
        <f t="shared" si="4"/>
        <v>11683.02</v>
      </c>
      <c r="P17" s="13">
        <f t="shared" si="5"/>
        <v>9.1250000000000018</v>
      </c>
      <c r="Q17" s="27"/>
      <c r="S17" s="28"/>
      <c r="T17" s="29" t="str">
        <f t="shared" si="6"/>
        <v>-</v>
      </c>
      <c r="U17" s="30" t="str">
        <f t="shared" si="7"/>
        <v>-</v>
      </c>
      <c r="V17" s="30" t="str">
        <f t="shared" si="1"/>
        <v>-</v>
      </c>
      <c r="W17" s="30" t="str">
        <f t="shared" si="8"/>
        <v>-</v>
      </c>
      <c r="X17" s="31" t="str">
        <f t="shared" si="9"/>
        <v>-</v>
      </c>
      <c r="Y17" s="32"/>
    </row>
    <row r="18" spans="2:25" x14ac:dyDescent="0.25">
      <c r="B18" s="10">
        <f>'données brutes'!B54</f>
        <v>10</v>
      </c>
      <c r="C18" s="11">
        <f>C12</f>
        <v>40</v>
      </c>
      <c r="D18" s="12">
        <f>AVERAGE('données brutes'!E54,'données brutes'!E60,'données brutes'!E66,'données brutes'!E72)</f>
        <v>11048.502750000001</v>
      </c>
      <c r="E18" s="12">
        <f>AVERAGE('données brutes'!F54,'données brutes'!F60,'données brutes'!F66,'données brutes'!F72)</f>
        <v>2016.2047500000001</v>
      </c>
      <c r="F18" s="12">
        <f>AVERAGE('données brutes'!G54,'données brutes'!G60,'données brutes'!G66,'données brutes'!G72)</f>
        <v>11232.252</v>
      </c>
      <c r="G18" s="13">
        <f>AVERAGE('données brutes'!H54,'données brutes'!H60,'données brutes'!H66,'données brutes'!H72)</f>
        <v>10.450000000000001</v>
      </c>
      <c r="H18" s="14">
        <f>STDEV('données brutes'!G54,'données brutes'!G60,'données brutes'!G66,'données brutes'!G72)</f>
        <v>1632.4733971008454</v>
      </c>
      <c r="K18" s="25">
        <f>B18</f>
        <v>10</v>
      </c>
      <c r="L18" s="26">
        <f t="shared" si="0"/>
        <v>40</v>
      </c>
      <c r="M18" s="12">
        <f t="shared" si="2"/>
        <v>11045.948967076145</v>
      </c>
      <c r="N18" s="12">
        <f t="shared" si="3"/>
        <v>2037.2767137169792</v>
      </c>
      <c r="O18" s="12">
        <f t="shared" si="4"/>
        <v>11232.252</v>
      </c>
      <c r="P18" s="13">
        <f t="shared" si="5"/>
        <v>10.450000000000001</v>
      </c>
      <c r="Q18" s="27"/>
      <c r="S18" s="28" t="str">
        <f>IF((B18=K18),"-","probleme")</f>
        <v>-</v>
      </c>
      <c r="T18" s="29" t="str">
        <f t="shared" si="6"/>
        <v>-</v>
      </c>
      <c r="U18" s="30" t="str">
        <f t="shared" si="7"/>
        <v>-</v>
      </c>
      <c r="V18" s="30" t="str">
        <f t="shared" si="1"/>
        <v>-</v>
      </c>
      <c r="W18" s="30" t="str">
        <f t="shared" si="8"/>
        <v>-</v>
      </c>
      <c r="X18" s="31" t="str">
        <f t="shared" si="9"/>
        <v>-</v>
      </c>
      <c r="Y18" s="32"/>
    </row>
    <row r="19" spans="2:25" x14ac:dyDescent="0.25">
      <c r="B19" s="10"/>
      <c r="C19" s="11">
        <f t="shared" si="10"/>
        <v>30</v>
      </c>
      <c r="D19" s="12">
        <f>AVERAGE('données brutes'!E55,'données brutes'!E61,'données brutes'!E67,'données brutes'!E73)</f>
        <v>10689.824500000001</v>
      </c>
      <c r="E19" s="12">
        <f>AVERAGE('données brutes'!F55,'données brutes'!F61,'données brutes'!F67,'données brutes'!F73)</f>
        <v>1990.7669999999998</v>
      </c>
      <c r="F19" s="12">
        <f>AVERAGE('données brutes'!G55,'données brutes'!G61,'données brutes'!G67,'données brutes'!G73)</f>
        <v>10874.86975</v>
      </c>
      <c r="G19" s="13">
        <f>AVERAGE('données brutes'!H55,'données brutes'!H61,'données brutes'!H67,'données brutes'!H73)</f>
        <v>10.649999999999999</v>
      </c>
      <c r="H19" s="14">
        <f>STDEV('données brutes'!G55,'données brutes'!G61,'données brutes'!G67,'données brutes'!G73)</f>
        <v>1606.7688938030076</v>
      </c>
      <c r="K19" s="25"/>
      <c r="L19" s="26">
        <f t="shared" si="0"/>
        <v>30</v>
      </c>
      <c r="M19" s="12">
        <f t="shared" si="2"/>
        <v>10687.5441053985</v>
      </c>
      <c r="N19" s="12">
        <f t="shared" si="3"/>
        <v>2009.7743840110165</v>
      </c>
      <c r="O19" s="12">
        <f t="shared" si="4"/>
        <v>10874.86975</v>
      </c>
      <c r="P19" s="13">
        <f t="shared" si="5"/>
        <v>10.649999999999999</v>
      </c>
      <c r="Q19" s="27"/>
      <c r="S19" s="28"/>
      <c r="T19" s="29" t="str">
        <f t="shared" si="6"/>
        <v>-</v>
      </c>
      <c r="U19" s="30" t="str">
        <f t="shared" si="7"/>
        <v>-</v>
      </c>
      <c r="V19" s="30" t="str">
        <f t="shared" si="1"/>
        <v>-</v>
      </c>
      <c r="W19" s="30" t="str">
        <f t="shared" si="8"/>
        <v>-</v>
      </c>
      <c r="X19" s="31" t="str">
        <f t="shared" si="9"/>
        <v>-</v>
      </c>
      <c r="Y19" s="32"/>
    </row>
    <row r="20" spans="2:25" x14ac:dyDescent="0.25">
      <c r="B20" s="10"/>
      <c r="C20" s="11">
        <f t="shared" si="10"/>
        <v>25</v>
      </c>
      <c r="D20" s="12">
        <f>AVERAGE('données brutes'!E56,'données brutes'!E62,'données brutes'!E68,'données brutes'!E74)</f>
        <v>10460.511</v>
      </c>
      <c r="E20" s="12">
        <f>AVERAGE('données brutes'!F56,'données brutes'!F62,'données brutes'!F68,'données brutes'!F74)</f>
        <v>2002.6145000000001</v>
      </c>
      <c r="F20" s="12">
        <f>AVERAGE('données brutes'!G56,'données brutes'!G62,'données brutes'!G68,'données brutes'!G74)</f>
        <v>10651.77425</v>
      </c>
      <c r="G20" s="13">
        <f>AVERAGE('données brutes'!H56,'données brutes'!H62,'données brutes'!H68,'données brutes'!H74)</f>
        <v>10.950000000000001</v>
      </c>
      <c r="H20" s="14">
        <f>STDEV('données brutes'!G56,'données brutes'!G62,'données brutes'!G68,'données brutes'!G74)</f>
        <v>1597.1101907683887</v>
      </c>
      <c r="K20" s="25"/>
      <c r="L20" s="26">
        <f t="shared" si="0"/>
        <v>25</v>
      </c>
      <c r="M20" s="12">
        <f t="shared" si="2"/>
        <v>10457.840825155849</v>
      </c>
      <c r="N20" s="12">
        <f t="shared" si="3"/>
        <v>2023.328927452656</v>
      </c>
      <c r="O20" s="12">
        <f t="shared" si="4"/>
        <v>10651.77425</v>
      </c>
      <c r="P20" s="13">
        <f t="shared" si="5"/>
        <v>10.950000000000001</v>
      </c>
      <c r="Q20" s="27"/>
      <c r="S20" s="28"/>
      <c r="T20" s="29" t="str">
        <f t="shared" si="6"/>
        <v>-</v>
      </c>
      <c r="U20" s="30" t="str">
        <f t="shared" si="7"/>
        <v>-</v>
      </c>
      <c r="V20" s="30" t="str">
        <f t="shared" si="1"/>
        <v>-</v>
      </c>
      <c r="W20" s="30" t="str">
        <f t="shared" si="8"/>
        <v>-</v>
      </c>
      <c r="X20" s="31" t="str">
        <f t="shared" si="9"/>
        <v>-</v>
      </c>
      <c r="Y20" s="32"/>
    </row>
    <row r="21" spans="2:25" x14ac:dyDescent="0.25">
      <c r="B21" s="10"/>
      <c r="C21" s="11">
        <f t="shared" si="10"/>
        <v>10</v>
      </c>
      <c r="D21" s="12">
        <f>AVERAGE('données brutes'!E57,'données brutes'!E63,'données brutes'!E69,'données brutes'!E75)</f>
        <v>9298.8557500000006</v>
      </c>
      <c r="E21" s="12">
        <f>AVERAGE('données brutes'!F57,'données brutes'!F63,'données brutes'!F69,'données brutes'!F75)</f>
        <v>1989.6167499999999</v>
      </c>
      <c r="F21" s="12">
        <f>AVERAGE('données brutes'!G57,'données brutes'!G63,'données brutes'!G69,'données brutes'!G75)</f>
        <v>9510.2842500000006</v>
      </c>
      <c r="G21" s="13">
        <f>AVERAGE('données brutes'!H57,'données brutes'!H63,'données brutes'!H69,'données brutes'!H75)</f>
        <v>12.174999999999999</v>
      </c>
      <c r="H21" s="14">
        <f>STDEV('données brutes'!G57,'données brutes'!G63,'données brutes'!G69,'données brutes'!G75)</f>
        <v>1512.6533637266571</v>
      </c>
      <c r="K21" s="25"/>
      <c r="L21" s="26">
        <f t="shared" si="0"/>
        <v>10</v>
      </c>
      <c r="M21" s="12">
        <f t="shared" si="2"/>
        <v>9296.3790229767674</v>
      </c>
      <c r="N21" s="12">
        <f t="shared" si="3"/>
        <v>2005.7027638599893</v>
      </c>
      <c r="O21" s="12">
        <f t="shared" si="4"/>
        <v>9510.2842500000006</v>
      </c>
      <c r="P21" s="13">
        <f t="shared" si="5"/>
        <v>12.174999999999997</v>
      </c>
      <c r="Q21" s="27"/>
      <c r="S21" s="28"/>
      <c r="T21" s="29" t="str">
        <f t="shared" si="6"/>
        <v>-</v>
      </c>
      <c r="U21" s="30" t="str">
        <f t="shared" si="7"/>
        <v>-</v>
      </c>
      <c r="V21" s="30" t="str">
        <f t="shared" si="1"/>
        <v>-</v>
      </c>
      <c r="W21" s="30" t="str">
        <f t="shared" si="8"/>
        <v>-</v>
      </c>
      <c r="X21" s="31" t="str">
        <f t="shared" si="9"/>
        <v>-</v>
      </c>
      <c r="Y21" s="32"/>
    </row>
    <row r="22" spans="2:25" x14ac:dyDescent="0.25">
      <c r="B22" s="10"/>
      <c r="C22" s="11">
        <f t="shared" si="10"/>
        <v>3</v>
      </c>
      <c r="D22" s="12">
        <f>AVERAGE('données brutes'!E58,'données brutes'!E64,'données brutes'!E70,'données brutes'!E76)</f>
        <v>7791.5879999999997</v>
      </c>
      <c r="E22" s="12">
        <f>AVERAGE('données brutes'!F58,'données brutes'!F64,'données brutes'!F70,'données brutes'!F76)</f>
        <v>1931.5052500000002</v>
      </c>
      <c r="F22" s="12">
        <f>AVERAGE('données brutes'!G58,'données brutes'!G64,'données brutes'!G70,'données brutes'!G76)</f>
        <v>8028.1205</v>
      </c>
      <c r="G22" s="13">
        <f>AVERAGE('données brutes'!H58,'données brutes'!H64,'données brutes'!H70,'données brutes'!H76)</f>
        <v>14</v>
      </c>
      <c r="H22" s="14">
        <f>STDEV('données brutes'!G58,'données brutes'!G64,'données brutes'!G70,'données brutes'!G76)</f>
        <v>1360.0610408136126</v>
      </c>
      <c r="K22" s="25"/>
      <c r="L22" s="26">
        <f t="shared" si="0"/>
        <v>3</v>
      </c>
      <c r="M22" s="12">
        <f t="shared" si="2"/>
        <v>7789.6510111787156</v>
      </c>
      <c r="N22" s="12">
        <f t="shared" si="3"/>
        <v>1942.1781294625523</v>
      </c>
      <c r="O22" s="12">
        <f t="shared" si="4"/>
        <v>8028.1205</v>
      </c>
      <c r="P22" s="13">
        <f t="shared" si="5"/>
        <v>14.000000000000002</v>
      </c>
      <c r="Q22" s="27"/>
      <c r="S22" s="28"/>
      <c r="T22" s="29" t="str">
        <f t="shared" si="6"/>
        <v>-</v>
      </c>
      <c r="U22" s="30" t="str">
        <f t="shared" si="7"/>
        <v>-</v>
      </c>
      <c r="V22" s="30" t="str">
        <f t="shared" si="1"/>
        <v>-</v>
      </c>
      <c r="W22" s="30" t="str">
        <f t="shared" si="8"/>
        <v>-</v>
      </c>
      <c r="X22" s="31" t="str">
        <f t="shared" si="9"/>
        <v>-</v>
      </c>
      <c r="Y22" s="32"/>
    </row>
    <row r="23" spans="2:25" x14ac:dyDescent="0.25">
      <c r="B23" s="10"/>
      <c r="C23" s="11">
        <f t="shared" si="10"/>
        <v>1</v>
      </c>
      <c r="D23" s="12">
        <f>AVERAGE('données brutes'!E59,'données brutes'!E65,'données brutes'!E71,'données brutes'!E77)</f>
        <v>-6473.4457499999999</v>
      </c>
      <c r="E23" s="12">
        <f>AVERAGE('données brutes'!F59,'données brutes'!F65,'données brutes'!F71,'données brutes'!F77)</f>
        <v>-1820.8932499999999</v>
      </c>
      <c r="F23" s="12">
        <f>AVERAGE('données brutes'!G59,'données brutes'!G65,'données brutes'!G71,'données brutes'!G77)</f>
        <v>6725.1197499999998</v>
      </c>
      <c r="G23" s="13">
        <f>AVERAGE('données brutes'!H59,'données brutes'!H65,'données brutes'!H71,'données brutes'!H77)</f>
        <v>15.774999999999999</v>
      </c>
      <c r="H23" s="14">
        <f>STDEV('données brutes'!G59,'données brutes'!G65,'données brutes'!G71,'données brutes'!G77)</f>
        <v>1197.6917915012964</v>
      </c>
      <c r="K23" s="25"/>
      <c r="L23" s="26">
        <f t="shared" si="0"/>
        <v>1</v>
      </c>
      <c r="M23" s="12">
        <f t="shared" si="2"/>
        <v>6471.8295916997558</v>
      </c>
      <c r="N23" s="12">
        <f t="shared" si="3"/>
        <v>1828.2935726626147</v>
      </c>
      <c r="O23" s="12">
        <f t="shared" si="4"/>
        <v>6725.1197499999998</v>
      </c>
      <c r="P23" s="13">
        <f t="shared" si="5"/>
        <v>15.774999999999997</v>
      </c>
      <c r="Q23" s="27"/>
      <c r="S23" s="28"/>
      <c r="T23" s="29" t="str">
        <f t="shared" si="6"/>
        <v>-</v>
      </c>
      <c r="U23" s="30" t="str">
        <f t="shared" si="7"/>
        <v>-</v>
      </c>
      <c r="V23" s="30" t="str">
        <f t="shared" si="1"/>
        <v>-</v>
      </c>
      <c r="W23" s="30" t="str">
        <f t="shared" si="8"/>
        <v>-</v>
      </c>
      <c r="X23" s="31" t="str">
        <f t="shared" si="9"/>
        <v>-</v>
      </c>
      <c r="Y23" s="32"/>
    </row>
    <row r="24" spans="2:25" x14ac:dyDescent="0.25">
      <c r="B24" s="10">
        <f>'données brutes'!B78</f>
        <v>15</v>
      </c>
      <c r="C24" s="11">
        <f>C18</f>
        <v>40</v>
      </c>
      <c r="D24" s="12">
        <f>AVERAGE('données brutes'!E78,'données brutes'!E84,'données brutes'!E90,'données brutes'!E96)</f>
        <v>8657.2532500000016</v>
      </c>
      <c r="E24" s="12">
        <f>AVERAGE('données brutes'!F78,'données brutes'!F84,'données brutes'!F90,'données brutes'!F96)</f>
        <v>2045.2665</v>
      </c>
      <c r="F24" s="12">
        <f>AVERAGE('données brutes'!G78,'données brutes'!G84,'données brutes'!G90,'données brutes'!G96)</f>
        <v>8896.5357499999991</v>
      </c>
      <c r="G24" s="13">
        <f>AVERAGE('données brutes'!H78,'données brutes'!H84,'données brutes'!H90,'données brutes'!H96)</f>
        <v>13.4</v>
      </c>
      <c r="H24" s="14">
        <f>STDEV('données brutes'!G78,'données brutes'!G84,'données brutes'!G90,'données brutes'!G96)</f>
        <v>1415.784849879007</v>
      </c>
      <c r="K24" s="25">
        <f>B24</f>
        <v>15</v>
      </c>
      <c r="L24" s="26">
        <f t="shared" si="0"/>
        <v>40</v>
      </c>
      <c r="M24" s="12">
        <f t="shared" si="2"/>
        <v>8654.3353772275423</v>
      </c>
      <c r="N24" s="12">
        <f t="shared" si="3"/>
        <v>2061.7535084233205</v>
      </c>
      <c r="O24" s="12">
        <f t="shared" si="4"/>
        <v>8896.5357499999991</v>
      </c>
      <c r="P24" s="13">
        <f t="shared" si="5"/>
        <v>13.4</v>
      </c>
      <c r="Q24" s="27"/>
      <c r="S24" s="28" t="str">
        <f>IF((B24=K24),"-","probleme")</f>
        <v>-</v>
      </c>
      <c r="T24" s="29" t="str">
        <f t="shared" si="6"/>
        <v>-</v>
      </c>
      <c r="U24" s="30" t="str">
        <f t="shared" si="7"/>
        <v>-</v>
      </c>
      <c r="V24" s="30" t="str">
        <f t="shared" si="1"/>
        <v>-</v>
      </c>
      <c r="W24" s="30" t="str">
        <f t="shared" si="8"/>
        <v>-</v>
      </c>
      <c r="X24" s="31" t="str">
        <f t="shared" si="9"/>
        <v>-</v>
      </c>
      <c r="Y24" s="32"/>
    </row>
    <row r="25" spans="2:25" x14ac:dyDescent="0.25">
      <c r="B25" s="10"/>
      <c r="C25" s="11">
        <f t="shared" ref="C25:C59" si="11">C19</f>
        <v>30</v>
      </c>
      <c r="D25" s="12">
        <f>AVERAGE('données brutes'!E79,'données brutes'!E85,'données brutes'!E91,'données brutes'!E97)</f>
        <v>8303.1209999999992</v>
      </c>
      <c r="E25" s="12">
        <f>AVERAGE('données brutes'!F79,'données brutes'!F85,'données brutes'!F91,'données brutes'!F97)</f>
        <v>2008.5219999999999</v>
      </c>
      <c r="F25" s="12">
        <f>AVERAGE('données brutes'!G79,'données brutes'!G85,'données brutes'!G91,'données brutes'!G97)</f>
        <v>8543.5272499999992</v>
      </c>
      <c r="G25" s="13">
        <f>AVERAGE('données brutes'!H79,'données brutes'!H85,'données brutes'!H91,'données brutes'!H97)</f>
        <v>13.674999999999999</v>
      </c>
      <c r="H25" s="14">
        <f>STDEV('données brutes'!G79,'données brutes'!G85,'données brutes'!G91,'données brutes'!G97)</f>
        <v>1386.4119588170479</v>
      </c>
      <c r="K25" s="25"/>
      <c r="L25" s="26">
        <f t="shared" si="0"/>
        <v>30</v>
      </c>
      <c r="M25" s="12">
        <f t="shared" si="2"/>
        <v>8301.3384805091409</v>
      </c>
      <c r="N25" s="12">
        <f t="shared" si="3"/>
        <v>2019.8112049176138</v>
      </c>
      <c r="O25" s="12">
        <f t="shared" si="4"/>
        <v>8543.5272499999992</v>
      </c>
      <c r="P25" s="13">
        <f t="shared" si="5"/>
        <v>13.674999999999999</v>
      </c>
      <c r="Q25" s="27"/>
      <c r="S25" s="28"/>
      <c r="T25" s="29" t="str">
        <f t="shared" si="6"/>
        <v>-</v>
      </c>
      <c r="U25" s="30" t="str">
        <f t="shared" si="7"/>
        <v>-</v>
      </c>
      <c r="V25" s="30" t="str">
        <f t="shared" si="1"/>
        <v>-</v>
      </c>
      <c r="W25" s="30" t="str">
        <f t="shared" si="8"/>
        <v>-</v>
      </c>
      <c r="X25" s="31" t="str">
        <f t="shared" si="9"/>
        <v>-</v>
      </c>
      <c r="Y25" s="32"/>
    </row>
    <row r="26" spans="2:25" x14ac:dyDescent="0.25">
      <c r="B26" s="10"/>
      <c r="C26" s="11">
        <f t="shared" si="11"/>
        <v>25</v>
      </c>
      <c r="D26" s="12">
        <f>AVERAGE('données brutes'!E80,'données brutes'!E86,'données brutes'!E92,'données brutes'!E98)</f>
        <v>8067.6532500000003</v>
      </c>
      <c r="E26" s="12">
        <f>AVERAGE('données brutes'!F80,'données brutes'!F86,'données brutes'!F92,'données brutes'!F98)</f>
        <v>2018.4727500000001</v>
      </c>
      <c r="F26" s="12">
        <f>AVERAGE('données brutes'!G80,'données brutes'!G86,'données brutes'!G92,'données brutes'!G98)</f>
        <v>8317.2017500000002</v>
      </c>
      <c r="G26" s="13">
        <f>AVERAGE('données brutes'!H80,'données brutes'!H86,'données brutes'!H92,'données brutes'!H98)</f>
        <v>14.15</v>
      </c>
      <c r="H26" s="14">
        <f>STDEV('données brutes'!G80,'données brutes'!G86,'données brutes'!G92,'données brutes'!G98)</f>
        <v>1356.9734769580384</v>
      </c>
      <c r="K26" s="25"/>
      <c r="L26" s="26">
        <f t="shared" si="0"/>
        <v>25</v>
      </c>
      <c r="M26" s="12">
        <f t="shared" si="2"/>
        <v>8064.849962606806</v>
      </c>
      <c r="N26" s="12">
        <f t="shared" si="3"/>
        <v>2033.2338849340654</v>
      </c>
      <c r="O26" s="12">
        <f t="shared" si="4"/>
        <v>8317.2017500000002</v>
      </c>
      <c r="P26" s="13">
        <f t="shared" si="5"/>
        <v>14.149999999999999</v>
      </c>
      <c r="Q26" s="27"/>
      <c r="S26" s="28"/>
      <c r="T26" s="29" t="str">
        <f t="shared" si="6"/>
        <v>-</v>
      </c>
      <c r="U26" s="30" t="str">
        <f t="shared" si="7"/>
        <v>-</v>
      </c>
      <c r="V26" s="30" t="str">
        <f t="shared" si="1"/>
        <v>-</v>
      </c>
      <c r="W26" s="30" t="str">
        <f t="shared" si="8"/>
        <v>-</v>
      </c>
      <c r="X26" s="31" t="str">
        <f t="shared" si="9"/>
        <v>-</v>
      </c>
      <c r="Y26" s="32"/>
    </row>
    <row r="27" spans="2:25" x14ac:dyDescent="0.25">
      <c r="B27" s="10"/>
      <c r="C27" s="11">
        <f t="shared" si="11"/>
        <v>10</v>
      </c>
      <c r="D27" s="12">
        <f>AVERAGE('données brutes'!E81,'données brutes'!E87,'données brutes'!E93,'données brutes'!E99)</f>
        <v>6905.0592500000002</v>
      </c>
      <c r="E27" s="12">
        <f>AVERAGE('données brutes'!F81,'données brutes'!F87,'données brutes'!F93,'données brutes'!F99)</f>
        <v>1940.6689999999999</v>
      </c>
      <c r="F27" s="12">
        <f>AVERAGE('données brutes'!G81,'données brutes'!G87,'données brutes'!G93,'données brutes'!G99)</f>
        <v>7173.1582500000004</v>
      </c>
      <c r="G27" s="13">
        <f>AVERAGE('données brutes'!H81,'données brutes'!H87,'données brutes'!H93,'données brutes'!H99)</f>
        <v>15.8</v>
      </c>
      <c r="H27" s="14">
        <f>STDEV('données brutes'!G81,'données brutes'!G87,'données brutes'!G93,'données brutes'!G99)</f>
        <v>1242.9921664178892</v>
      </c>
      <c r="K27" s="25"/>
      <c r="L27" s="26">
        <f t="shared" si="0"/>
        <v>10</v>
      </c>
      <c r="M27" s="12">
        <f t="shared" si="2"/>
        <v>6902.1419385830404</v>
      </c>
      <c r="N27" s="12">
        <f t="shared" si="3"/>
        <v>1953.1093003711342</v>
      </c>
      <c r="O27" s="12">
        <f t="shared" si="4"/>
        <v>7173.1582500000004</v>
      </c>
      <c r="P27" s="13">
        <f t="shared" si="5"/>
        <v>15.800000000000004</v>
      </c>
      <c r="Q27" s="27"/>
      <c r="S27" s="28"/>
      <c r="T27" s="29" t="str">
        <f t="shared" si="6"/>
        <v>-</v>
      </c>
      <c r="U27" s="30" t="str">
        <f t="shared" si="7"/>
        <v>-</v>
      </c>
      <c r="V27" s="30" t="str">
        <f t="shared" si="1"/>
        <v>-</v>
      </c>
      <c r="W27" s="30" t="str">
        <f t="shared" si="8"/>
        <v>-</v>
      </c>
      <c r="X27" s="31" t="str">
        <f t="shared" si="9"/>
        <v>-</v>
      </c>
      <c r="Y27" s="32"/>
    </row>
    <row r="28" spans="2:25" x14ac:dyDescent="0.25">
      <c r="B28" s="10"/>
      <c r="C28" s="11">
        <f t="shared" si="11"/>
        <v>3</v>
      </c>
      <c r="D28" s="12">
        <f>AVERAGE('données brutes'!E82,'données brutes'!E88,'données brutes'!E94,'données brutes'!E100)</f>
        <v>5474.3637500000004</v>
      </c>
      <c r="E28" s="12">
        <f>AVERAGE('données brutes'!F82,'données brutes'!F88,'données brutes'!F94,'données brutes'!F100)</f>
        <v>1808.0554999999999</v>
      </c>
      <c r="F28" s="12">
        <f>AVERAGE('données brutes'!G82,'données brutes'!G88,'données brutes'!G94,'données brutes'!G100)</f>
        <v>5765.5107500000004</v>
      </c>
      <c r="G28" s="13">
        <f>AVERAGE('données brutes'!H82,'données brutes'!H88,'données brutes'!H94,'données brutes'!H100)</f>
        <v>18.324999999999999</v>
      </c>
      <c r="H28" s="14">
        <f>STDEV('données brutes'!G82,'données brutes'!G88,'données brutes'!G94,'données brutes'!G100)</f>
        <v>1035.4727553890145</v>
      </c>
      <c r="K28" s="25"/>
      <c r="L28" s="26">
        <f t="shared" si="0"/>
        <v>3</v>
      </c>
      <c r="M28" s="12">
        <f t="shared" si="2"/>
        <v>5473.1323724995655</v>
      </c>
      <c r="N28" s="12">
        <f t="shared" si="3"/>
        <v>1812.7151572883272</v>
      </c>
      <c r="O28" s="12">
        <f t="shared" si="4"/>
        <v>5765.5107500000004</v>
      </c>
      <c r="P28" s="13">
        <f t="shared" si="5"/>
        <v>18.324999999999999</v>
      </c>
      <c r="Q28" s="27"/>
      <c r="S28" s="28"/>
      <c r="T28" s="29" t="str">
        <f t="shared" si="6"/>
        <v>-</v>
      </c>
      <c r="U28" s="30" t="str">
        <f t="shared" si="7"/>
        <v>-</v>
      </c>
      <c r="V28" s="30" t="str">
        <f t="shared" si="1"/>
        <v>-</v>
      </c>
      <c r="W28" s="30" t="str">
        <f t="shared" si="8"/>
        <v>-</v>
      </c>
      <c r="X28" s="31" t="str">
        <f t="shared" si="9"/>
        <v>-</v>
      </c>
      <c r="Y28" s="32"/>
    </row>
    <row r="29" spans="2:25" x14ac:dyDescent="0.25">
      <c r="B29" s="10"/>
      <c r="C29" s="11">
        <f t="shared" si="11"/>
        <v>1</v>
      </c>
      <c r="D29" s="12">
        <f>AVERAGE('données brutes'!E83,'données brutes'!E89,'données brutes'!E95,'données brutes'!E101)</f>
        <v>-4268.8202500000007</v>
      </c>
      <c r="E29" s="12">
        <f>AVERAGE('données brutes'!F83,'données brutes'!F89,'données brutes'!F95,'données brutes'!F101)</f>
        <v>-1619.50225</v>
      </c>
      <c r="F29" s="12">
        <f>AVERAGE('données brutes'!G83,'données brutes'!G89,'données brutes'!G95,'données brutes'!G101)</f>
        <v>4565.8262500000001</v>
      </c>
      <c r="G29" s="13">
        <f>AVERAGE('données brutes'!H83,'données brutes'!H89,'données brutes'!H95,'données brutes'!H101)</f>
        <v>20.774999999999999</v>
      </c>
      <c r="H29" s="14">
        <f>STDEV('données brutes'!G83,'données brutes'!G89,'données brutes'!G95,'données brutes'!G101)</f>
        <v>843.54333320320893</v>
      </c>
      <c r="K29" s="25"/>
      <c r="L29" s="26">
        <f t="shared" si="0"/>
        <v>1</v>
      </c>
      <c r="M29" s="12">
        <f t="shared" si="2"/>
        <v>4268.9586564480214</v>
      </c>
      <c r="N29" s="12">
        <f t="shared" si="3"/>
        <v>1619.4941601396904</v>
      </c>
      <c r="O29" s="12">
        <f t="shared" si="4"/>
        <v>4565.8262499999992</v>
      </c>
      <c r="P29" s="13">
        <f t="shared" si="5"/>
        <v>20.775000000000002</v>
      </c>
      <c r="Q29" s="27"/>
      <c r="S29" s="28"/>
      <c r="T29" s="29" t="str">
        <f t="shared" si="6"/>
        <v>-</v>
      </c>
      <c r="U29" s="30" t="str">
        <f t="shared" si="7"/>
        <v>-</v>
      </c>
      <c r="V29" s="30" t="str">
        <f t="shared" si="1"/>
        <v>-</v>
      </c>
      <c r="W29" s="30" t="str">
        <f t="shared" si="8"/>
        <v>-</v>
      </c>
      <c r="X29" s="31" t="str">
        <f t="shared" si="9"/>
        <v>-</v>
      </c>
      <c r="Y29" s="32"/>
    </row>
    <row r="30" spans="2:25" x14ac:dyDescent="0.25">
      <c r="B30" s="10">
        <f>'données brutes'!B102</f>
        <v>20</v>
      </c>
      <c r="C30" s="11">
        <f>C24</f>
        <v>40</v>
      </c>
      <c r="D30" s="12">
        <f>AVERAGE('données brutes'!E102,'données brutes'!E108,'données brutes'!E114,'données brutes'!E120)</f>
        <v>6488.2505000000001</v>
      </c>
      <c r="E30" s="12">
        <f>AVERAGE('données brutes'!F102,'données brutes'!F108,'données brutes'!F114,'données brutes'!F120)</f>
        <v>1978.92875</v>
      </c>
      <c r="F30" s="12">
        <f>AVERAGE('données brutes'!G102,'données brutes'!G108,'données brutes'!G114,'données brutes'!G120)</f>
        <v>6783.8689999999997</v>
      </c>
      <c r="G30" s="13">
        <f>AVERAGE('données brutes'!H102,'données brutes'!H108,'données brutes'!H114,'données brutes'!H120)</f>
        <v>17.049999999999997</v>
      </c>
      <c r="H30" s="14">
        <f>STDEV('données brutes'!G102,'données brutes'!G108,'données brutes'!G114,'données brutes'!G120)</f>
        <v>1147.9988901861636</v>
      </c>
      <c r="K30" s="25">
        <f>B30</f>
        <v>20</v>
      </c>
      <c r="L30" s="26">
        <f t="shared" si="0"/>
        <v>40</v>
      </c>
      <c r="M30" s="12">
        <f t="shared" si="2"/>
        <v>6485.7128655948081</v>
      </c>
      <c r="N30" s="12">
        <f t="shared" si="3"/>
        <v>1989.0719530019448</v>
      </c>
      <c r="O30" s="12">
        <f t="shared" si="4"/>
        <v>6783.8689999999988</v>
      </c>
      <c r="P30" s="13">
        <f t="shared" si="5"/>
        <v>17.05</v>
      </c>
      <c r="Q30" s="27"/>
      <c r="S30" s="28" t="str">
        <f>IF((B30=K30),"-","probleme")</f>
        <v>-</v>
      </c>
      <c r="T30" s="29" t="str">
        <f t="shared" si="6"/>
        <v>-</v>
      </c>
      <c r="U30" s="30" t="str">
        <f t="shared" si="7"/>
        <v>-</v>
      </c>
      <c r="V30" s="30" t="str">
        <f t="shared" si="1"/>
        <v>-</v>
      </c>
      <c r="W30" s="30" t="str">
        <f t="shared" si="8"/>
        <v>-</v>
      </c>
      <c r="X30" s="31" t="str">
        <f t="shared" si="9"/>
        <v>-</v>
      </c>
      <c r="Y30" s="32"/>
    </row>
    <row r="31" spans="2:25" x14ac:dyDescent="0.25">
      <c r="B31" s="10"/>
      <c r="C31" s="11">
        <f t="shared" si="11"/>
        <v>30</v>
      </c>
      <c r="D31" s="12">
        <f>AVERAGE('données brutes'!E103,'données brutes'!E109,'données brutes'!E115,'données brutes'!E121)</f>
        <v>6149.4797500000004</v>
      </c>
      <c r="E31" s="12">
        <f>AVERAGE('données brutes'!F103,'données brutes'!F109,'données brutes'!F115,'données brutes'!F121)</f>
        <v>1930.2937500000003</v>
      </c>
      <c r="F31" s="12">
        <f>AVERAGE('données brutes'!G103,'données brutes'!G109,'données brutes'!G115,'données brutes'!G121)</f>
        <v>6445.7849999999999</v>
      </c>
      <c r="G31" s="13">
        <f>AVERAGE('données brutes'!H103,'données brutes'!H109,'données brutes'!H115,'données brutes'!H121)</f>
        <v>17.5</v>
      </c>
      <c r="H31" s="14">
        <f>STDEV('données brutes'!G103,'données brutes'!G109,'données brutes'!G115,'données brutes'!G121)</f>
        <v>1108.1515496299876</v>
      </c>
      <c r="K31" s="25"/>
      <c r="L31" s="26">
        <f t="shared" si="0"/>
        <v>30</v>
      </c>
      <c r="M31" s="12">
        <f t="shared" si="2"/>
        <v>6147.4544153786601</v>
      </c>
      <c r="N31" s="12">
        <f t="shared" si="3"/>
        <v>1938.2849318576511</v>
      </c>
      <c r="O31" s="12">
        <f t="shared" si="4"/>
        <v>6445.7849999999999</v>
      </c>
      <c r="P31" s="13">
        <f t="shared" si="5"/>
        <v>17.5</v>
      </c>
      <c r="Q31" s="27"/>
      <c r="S31" s="28"/>
      <c r="T31" s="29" t="str">
        <f t="shared" si="6"/>
        <v>-</v>
      </c>
      <c r="U31" s="30" t="str">
        <f t="shared" si="7"/>
        <v>-</v>
      </c>
      <c r="V31" s="30" t="str">
        <f t="shared" si="1"/>
        <v>-</v>
      </c>
      <c r="W31" s="30" t="str">
        <f t="shared" si="8"/>
        <v>-</v>
      </c>
      <c r="X31" s="31" t="str">
        <f t="shared" si="9"/>
        <v>-</v>
      </c>
      <c r="Y31" s="32"/>
    </row>
    <row r="32" spans="2:25" x14ac:dyDescent="0.25">
      <c r="B32" s="10"/>
      <c r="C32" s="11">
        <f t="shared" si="11"/>
        <v>25</v>
      </c>
      <c r="D32" s="12">
        <f>AVERAGE('données brutes'!E104,'données brutes'!E110,'données brutes'!E116,'données brutes'!E122)</f>
        <v>5915.0120000000006</v>
      </c>
      <c r="E32" s="12">
        <f>AVERAGE('données brutes'!F104,'données brutes'!F110,'données brutes'!F116,'données brutes'!F122)</f>
        <v>1923.9192499999999</v>
      </c>
      <c r="F32" s="12">
        <f>AVERAGE('données brutes'!G104,'données brutes'!G110,'données brutes'!G116,'données brutes'!G122)</f>
        <v>6220.4177500000005</v>
      </c>
      <c r="G32" s="13">
        <f>AVERAGE('données brutes'!H104,'données brutes'!H110,'données brutes'!H116,'données brutes'!H122)</f>
        <v>18.075000000000003</v>
      </c>
      <c r="H32" s="14">
        <f>STDEV('données brutes'!G104,'données brutes'!G110,'données brutes'!G116,'données brutes'!G122)</f>
        <v>1083.2079495745818</v>
      </c>
      <c r="K32" s="25"/>
      <c r="L32" s="26">
        <f t="shared" si="0"/>
        <v>25</v>
      </c>
      <c r="M32" s="12">
        <f t="shared" si="2"/>
        <v>5913.4475942232493</v>
      </c>
      <c r="N32" s="12">
        <f t="shared" si="3"/>
        <v>1929.9571329152179</v>
      </c>
      <c r="O32" s="12">
        <f t="shared" si="4"/>
        <v>6220.4177500000005</v>
      </c>
      <c r="P32" s="13">
        <f t="shared" si="5"/>
        <v>18.075000000000003</v>
      </c>
      <c r="Q32" s="27"/>
      <c r="S32" s="28"/>
      <c r="T32" s="29" t="str">
        <f t="shared" si="6"/>
        <v>-</v>
      </c>
      <c r="U32" s="30" t="str">
        <f t="shared" si="7"/>
        <v>-</v>
      </c>
      <c r="V32" s="30" t="str">
        <f t="shared" si="1"/>
        <v>-</v>
      </c>
      <c r="W32" s="30" t="str">
        <f t="shared" si="8"/>
        <v>-</v>
      </c>
      <c r="X32" s="31" t="str">
        <f t="shared" si="9"/>
        <v>-</v>
      </c>
      <c r="Y32" s="32"/>
    </row>
    <row r="33" spans="2:25" x14ac:dyDescent="0.25">
      <c r="B33" s="10"/>
      <c r="C33" s="11">
        <f t="shared" si="11"/>
        <v>10</v>
      </c>
      <c r="D33" s="12">
        <f>AVERAGE('données brutes'!E105,'données brutes'!E111,'données brutes'!E117,'données brutes'!E123)</f>
        <v>4833.0577499999999</v>
      </c>
      <c r="E33" s="12">
        <f>AVERAGE('données brutes'!F105,'données brutes'!F111,'données brutes'!F117,'données brutes'!F123)</f>
        <v>1783.1769999999999</v>
      </c>
      <c r="F33" s="12">
        <f>AVERAGE('données brutes'!G105,'données brutes'!G111,'données brutes'!G117,'données brutes'!G123)</f>
        <v>5151.7247499999994</v>
      </c>
      <c r="G33" s="13">
        <f>AVERAGE('données brutes'!H105,'données brutes'!H111,'données brutes'!H117,'données brutes'!H123)</f>
        <v>20.274999999999999</v>
      </c>
      <c r="H33" s="14">
        <f>STDEV('données brutes'!G105,'données brutes'!G111,'données brutes'!G117,'données brutes'!G123)</f>
        <v>916.73784467039809</v>
      </c>
      <c r="K33" s="25"/>
      <c r="L33" s="26">
        <f t="shared" si="0"/>
        <v>10</v>
      </c>
      <c r="M33" s="12">
        <f t="shared" si="2"/>
        <v>4832.5250413716112</v>
      </c>
      <c r="N33" s="12">
        <f t="shared" si="3"/>
        <v>1785.2085660445564</v>
      </c>
      <c r="O33" s="12">
        <f t="shared" si="4"/>
        <v>5151.7247499999994</v>
      </c>
      <c r="P33" s="13">
        <f t="shared" si="5"/>
        <v>20.275000000000002</v>
      </c>
      <c r="Q33" s="27"/>
      <c r="S33" s="28"/>
      <c r="T33" s="29" t="str">
        <f t="shared" si="6"/>
        <v>-</v>
      </c>
      <c r="U33" s="30" t="str">
        <f t="shared" si="7"/>
        <v>-</v>
      </c>
      <c r="V33" s="30" t="str">
        <f t="shared" si="1"/>
        <v>-</v>
      </c>
      <c r="W33" s="30" t="str">
        <f t="shared" si="8"/>
        <v>-</v>
      </c>
      <c r="X33" s="31" t="str">
        <f t="shared" si="9"/>
        <v>-</v>
      </c>
      <c r="Y33" s="32"/>
    </row>
    <row r="34" spans="2:25" x14ac:dyDescent="0.25">
      <c r="B34" s="10"/>
      <c r="C34" s="11">
        <f t="shared" si="11"/>
        <v>3</v>
      </c>
      <c r="D34" s="12">
        <f>AVERAGE('données brutes'!E106,'données brutes'!E112,'données brutes'!E118,'données brutes'!E124)</f>
        <v>3561.8987500000003</v>
      </c>
      <c r="E34" s="12">
        <f>AVERAGE('données brutes'!F106,'données brutes'!F112,'données brutes'!F118,'données brutes'!F124)</f>
        <v>1563.2094999999999</v>
      </c>
      <c r="F34" s="12">
        <f>AVERAGE('données brutes'!G106,'données brutes'!G112,'données brutes'!G118,'données brutes'!G124)</f>
        <v>3889.9727499999999</v>
      </c>
      <c r="G34" s="13">
        <f>AVERAGE('données brutes'!H106,'données brutes'!H112,'données brutes'!H118,'données brutes'!H124)</f>
        <v>23.675000000000001</v>
      </c>
      <c r="H34" s="14">
        <f>STDEV('données brutes'!G106,'données brutes'!G112,'données brutes'!G118,'données brutes'!G124)</f>
        <v>704.65916288627432</v>
      </c>
      <c r="K34" s="25"/>
      <c r="L34" s="26">
        <f t="shared" si="0"/>
        <v>3</v>
      </c>
      <c r="M34" s="12">
        <f t="shared" si="2"/>
        <v>3562.584431520444</v>
      </c>
      <c r="N34" s="12">
        <f t="shared" si="3"/>
        <v>1562.0115761513157</v>
      </c>
      <c r="O34" s="12">
        <f t="shared" si="4"/>
        <v>3889.9727499999999</v>
      </c>
      <c r="P34" s="13">
        <f t="shared" si="5"/>
        <v>23.675000000000004</v>
      </c>
      <c r="Q34" s="27"/>
      <c r="S34" s="28"/>
      <c r="T34" s="29" t="str">
        <f t="shared" si="6"/>
        <v>-</v>
      </c>
      <c r="U34" s="30" t="str">
        <f t="shared" si="7"/>
        <v>-</v>
      </c>
      <c r="V34" s="30" t="str">
        <f t="shared" si="1"/>
        <v>-</v>
      </c>
      <c r="W34" s="30" t="str">
        <f t="shared" si="8"/>
        <v>-</v>
      </c>
      <c r="X34" s="31" t="str">
        <f t="shared" si="9"/>
        <v>-</v>
      </c>
      <c r="Y34" s="32"/>
    </row>
    <row r="35" spans="2:25" x14ac:dyDescent="0.25">
      <c r="B35" s="10"/>
      <c r="C35" s="11">
        <f t="shared" si="11"/>
        <v>1</v>
      </c>
      <c r="D35" s="12">
        <f>AVERAGE('données brutes'!E107,'données brutes'!E113,'données brutes'!E119,'données brutes'!E125)</f>
        <v>-2567.7042500000002</v>
      </c>
      <c r="E35" s="12">
        <f>AVERAGE('données brutes'!F107,'données brutes'!F113,'données brutes'!F119,'données brutes'!F125)</f>
        <v>-1303.6605</v>
      </c>
      <c r="F35" s="12">
        <f>AVERAGE('données brutes'!G107,'données brutes'!G113,'données brutes'!G119,'données brutes'!G125)</f>
        <v>2880.0245</v>
      </c>
      <c r="G35" s="13">
        <f>AVERAGE('données brutes'!H107,'données brutes'!H113,'données brutes'!H119,'données brutes'!H125)</f>
        <v>26.774999999999999</v>
      </c>
      <c r="H35" s="14">
        <f>STDEV('données brutes'!G107,'données brutes'!G113,'données brutes'!G119,'données brutes'!G125)</f>
        <v>508.78955380032494</v>
      </c>
      <c r="K35" s="25"/>
      <c r="L35" s="26">
        <f t="shared" si="0"/>
        <v>1</v>
      </c>
      <c r="M35" s="12">
        <f t="shared" si="2"/>
        <v>2571.2353750148914</v>
      </c>
      <c r="N35" s="12">
        <f t="shared" si="3"/>
        <v>1297.4165741473637</v>
      </c>
      <c r="O35" s="12">
        <f t="shared" si="4"/>
        <v>2880.0245000000004</v>
      </c>
      <c r="P35" s="13">
        <f t="shared" si="5"/>
        <v>26.775000000000002</v>
      </c>
      <c r="Q35" s="27"/>
      <c r="S35" s="28"/>
      <c r="T35" s="29" t="str">
        <f t="shared" si="6"/>
        <v>-</v>
      </c>
      <c r="U35" s="30" t="str">
        <f t="shared" si="7"/>
        <v>-</v>
      </c>
      <c r="V35" s="30" t="str">
        <f t="shared" si="1"/>
        <v>-</v>
      </c>
      <c r="W35" s="30" t="str">
        <f t="shared" si="8"/>
        <v>-</v>
      </c>
      <c r="X35" s="31" t="str">
        <f t="shared" si="9"/>
        <v>-</v>
      </c>
      <c r="Y35" s="32"/>
    </row>
    <row r="36" spans="2:25" x14ac:dyDescent="0.25">
      <c r="B36" s="10">
        <f>'données brutes'!B126</f>
        <v>30</v>
      </c>
      <c r="C36" s="11">
        <f>C30</f>
        <v>40</v>
      </c>
      <c r="D36" s="12">
        <f>AVERAGE('données brutes'!E126,'données brutes'!E132,'données brutes'!E138,'données brutes'!E144)</f>
        <v>3065.4267500000001</v>
      </c>
      <c r="E36" s="12">
        <f>AVERAGE('données brutes'!F126,'données brutes'!F132,'données brutes'!F138,'données brutes'!F144)</f>
        <v>1560.2665000000002</v>
      </c>
      <c r="F36" s="12">
        <f>AVERAGE('données brutes'!G126,'données brutes'!G132,'données brutes'!G138,'données brutes'!G144)</f>
        <v>3439.8912500000001</v>
      </c>
      <c r="G36" s="13">
        <f>AVERAGE('données brutes'!H126,'données brutes'!H132,'données brutes'!H138,'données brutes'!H144)</f>
        <v>26.9</v>
      </c>
      <c r="H36" s="14">
        <f>STDEV('données brutes'!G126,'données brutes'!G132,'données brutes'!G138,'données brutes'!G144)</f>
        <v>615.28060729576987</v>
      </c>
      <c r="K36" s="25">
        <f>B36</f>
        <v>30</v>
      </c>
      <c r="L36" s="26">
        <f t="shared" si="0"/>
        <v>40</v>
      </c>
      <c r="M36" s="12">
        <f t="shared" si="2"/>
        <v>3067.6865188605921</v>
      </c>
      <c r="N36" s="12">
        <f t="shared" si="3"/>
        <v>1556.326197757895</v>
      </c>
      <c r="O36" s="12">
        <f t="shared" si="4"/>
        <v>3439.8912500000001</v>
      </c>
      <c r="P36" s="13">
        <f t="shared" si="5"/>
        <v>26.9</v>
      </c>
      <c r="Q36" s="27"/>
      <c r="S36" s="28" t="str">
        <f>IF((B36=K36),"-","probleme")</f>
        <v>-</v>
      </c>
      <c r="T36" s="29" t="str">
        <f t="shared" si="6"/>
        <v>-</v>
      </c>
      <c r="U36" s="30" t="str">
        <f t="shared" si="7"/>
        <v>-</v>
      </c>
      <c r="V36" s="30" t="str">
        <f t="shared" si="1"/>
        <v>-</v>
      </c>
      <c r="W36" s="30" t="str">
        <f t="shared" si="8"/>
        <v>-</v>
      </c>
      <c r="X36" s="31" t="str">
        <f t="shared" si="9"/>
        <v>-</v>
      </c>
      <c r="Y36" s="32"/>
    </row>
    <row r="37" spans="2:25" x14ac:dyDescent="0.25">
      <c r="B37" s="10"/>
      <c r="C37" s="11">
        <f t="shared" si="11"/>
        <v>30</v>
      </c>
      <c r="D37" s="12">
        <f>AVERAGE('données brutes'!E127,'données brutes'!E133,'données brutes'!E139,'données brutes'!E145)</f>
        <v>2792.6107499999998</v>
      </c>
      <c r="E37" s="12">
        <f>AVERAGE('données brutes'!F127,'données brutes'!F133,'données brutes'!F139,'données brutes'!F145)</f>
        <v>1473.20975</v>
      </c>
      <c r="F37" s="12">
        <f>AVERAGE('données brutes'!G127,'données brutes'!G133,'données brutes'!G139,'données brutes'!G145)</f>
        <v>3157.6439999999998</v>
      </c>
      <c r="G37" s="13">
        <f>AVERAGE('données brutes'!H127,'données brutes'!H133,'données brutes'!H139,'données brutes'!H145)</f>
        <v>27.7</v>
      </c>
      <c r="H37" s="14">
        <f>STDEV('données brutes'!G127,'données brutes'!G133,'données brutes'!G139,'données brutes'!G145)</f>
        <v>561.88702602688397</v>
      </c>
      <c r="K37" s="25"/>
      <c r="L37" s="26">
        <f t="shared" si="0"/>
        <v>30</v>
      </c>
      <c r="M37" s="12">
        <f t="shared" si="2"/>
        <v>2795.7578700016766</v>
      </c>
      <c r="N37" s="12">
        <f t="shared" si="3"/>
        <v>1467.8056966300705</v>
      </c>
      <c r="O37" s="12">
        <f t="shared" si="4"/>
        <v>3157.6439999999993</v>
      </c>
      <c r="P37" s="13">
        <f t="shared" si="5"/>
        <v>27.700000000000003</v>
      </c>
      <c r="Q37" s="27"/>
      <c r="S37" s="28"/>
      <c r="T37" s="29" t="str">
        <f t="shared" si="6"/>
        <v>-</v>
      </c>
      <c r="U37" s="30" t="str">
        <f t="shared" si="7"/>
        <v>-</v>
      </c>
      <c r="V37" s="30" t="str">
        <f t="shared" si="1"/>
        <v>-</v>
      </c>
      <c r="W37" s="30" t="str">
        <f t="shared" si="8"/>
        <v>-</v>
      </c>
      <c r="X37" s="31" t="str">
        <f t="shared" si="9"/>
        <v>-</v>
      </c>
      <c r="Y37" s="32"/>
    </row>
    <row r="38" spans="2:25" x14ac:dyDescent="0.25">
      <c r="B38" s="10"/>
      <c r="C38" s="11">
        <f t="shared" si="11"/>
        <v>25</v>
      </c>
      <c r="D38" s="12">
        <f>AVERAGE('données brutes'!E128,'données brutes'!E134,'données brutes'!E140,'données brutes'!E146)</f>
        <v>2618.3737499999997</v>
      </c>
      <c r="E38" s="12">
        <f>AVERAGE('données brutes'!F128,'données brutes'!F134,'données brutes'!F140,'données brutes'!F146)</f>
        <v>1431.56825</v>
      </c>
      <c r="F38" s="12">
        <f>AVERAGE('données brutes'!G128,'données brutes'!G134,'données brutes'!G140,'données brutes'!G146)</f>
        <v>2984.5107499999999</v>
      </c>
      <c r="G38" s="13">
        <f>AVERAGE('données brutes'!H128,'données brutes'!H134,'données brutes'!H140,'données brutes'!H146)</f>
        <v>28.575000000000003</v>
      </c>
      <c r="H38" s="14">
        <f>STDEV('données brutes'!G128,'données brutes'!G134,'données brutes'!G140,'données brutes'!G146)</f>
        <v>528.05724286569284</v>
      </c>
      <c r="K38" s="25"/>
      <c r="L38" s="26">
        <f t="shared" si="0"/>
        <v>25</v>
      </c>
      <c r="M38" s="12">
        <f t="shared" si="2"/>
        <v>2620.9727499800815</v>
      </c>
      <c r="N38" s="12">
        <f t="shared" si="3"/>
        <v>1427.5175167847892</v>
      </c>
      <c r="O38" s="12">
        <f t="shared" si="4"/>
        <v>2984.5107499999999</v>
      </c>
      <c r="P38" s="13">
        <f t="shared" si="5"/>
        <v>28.575000000000003</v>
      </c>
      <c r="Q38" s="27"/>
      <c r="S38" s="28"/>
      <c r="T38" s="29" t="str">
        <f t="shared" si="6"/>
        <v>-</v>
      </c>
      <c r="U38" s="30" t="str">
        <f t="shared" si="7"/>
        <v>-</v>
      </c>
      <c r="V38" s="30" t="str">
        <f t="shared" si="1"/>
        <v>-</v>
      </c>
      <c r="W38" s="30" t="str">
        <f t="shared" si="8"/>
        <v>-</v>
      </c>
      <c r="X38" s="31" t="str">
        <f t="shared" si="9"/>
        <v>-</v>
      </c>
      <c r="Y38" s="32"/>
    </row>
    <row r="39" spans="2:25" x14ac:dyDescent="0.25">
      <c r="B39" s="10"/>
      <c r="C39" s="11">
        <f t="shared" si="11"/>
        <v>10</v>
      </c>
      <c r="D39" s="12">
        <f>AVERAGE('données brutes'!E129,'données brutes'!E135,'données brutes'!E141,'données brutes'!E147)</f>
        <v>1880.2885000000001</v>
      </c>
      <c r="E39" s="12">
        <f>AVERAGE('données brutes'!F129,'données brutes'!F135,'données brutes'!F141,'données brutes'!F147)</f>
        <v>1180.7914999999998</v>
      </c>
      <c r="F39" s="12">
        <f>AVERAGE('données brutes'!G129,'données brutes'!G135,'données brutes'!G141,'données brutes'!G147)</f>
        <v>2221.0855000000001</v>
      </c>
      <c r="G39" s="13">
        <f>AVERAGE('données brutes'!H129,'données brutes'!H135,'données brutes'!H141,'données brutes'!H147)</f>
        <v>31.925000000000004</v>
      </c>
      <c r="H39" s="14">
        <f>STDEV('données brutes'!G129,'données brutes'!G135,'données brutes'!G141,'données brutes'!G147)</f>
        <v>372.07245176757107</v>
      </c>
      <c r="K39" s="25"/>
      <c r="L39" s="26">
        <f t="shared" si="0"/>
        <v>10</v>
      </c>
      <c r="M39" s="12">
        <f t="shared" si="2"/>
        <v>1885.1263996511864</v>
      </c>
      <c r="N39" s="12">
        <f t="shared" si="3"/>
        <v>1174.5293762390136</v>
      </c>
      <c r="O39" s="12">
        <f t="shared" si="4"/>
        <v>2221.0855000000001</v>
      </c>
      <c r="P39" s="13">
        <f t="shared" si="5"/>
        <v>31.925000000000011</v>
      </c>
      <c r="Q39" s="27"/>
      <c r="S39" s="28"/>
      <c r="T39" s="29" t="str">
        <f t="shared" si="6"/>
        <v>-</v>
      </c>
      <c r="U39" s="30" t="str">
        <f t="shared" si="7"/>
        <v>-</v>
      </c>
      <c r="V39" s="30" t="str">
        <f t="shared" si="1"/>
        <v>-</v>
      </c>
      <c r="W39" s="30" t="str">
        <f t="shared" si="8"/>
        <v>-</v>
      </c>
      <c r="X39" s="31" t="str">
        <f t="shared" si="9"/>
        <v>-</v>
      </c>
      <c r="Y39" s="32"/>
    </row>
    <row r="40" spans="2:25" x14ac:dyDescent="0.25">
      <c r="B40" s="10"/>
      <c r="C40" s="11">
        <f t="shared" si="11"/>
        <v>3</v>
      </c>
      <c r="D40" s="12">
        <f>AVERAGE('données brutes'!E130,'données brutes'!E136,'données brutes'!E142,'données brutes'!E148)</f>
        <v>1143.5084999999999</v>
      </c>
      <c r="E40" s="12">
        <f>AVERAGE('données brutes'!F130,'données brutes'!F136,'données brutes'!F142,'données brutes'!F148)</f>
        <v>850.07174999999995</v>
      </c>
      <c r="F40" s="12">
        <f>AVERAGE('données brutes'!G130,'données brutes'!G136,'données brutes'!G142,'données brutes'!G148)</f>
        <v>1426.3432499999999</v>
      </c>
      <c r="G40" s="13">
        <f>AVERAGE('données brutes'!H130,'données brutes'!H136,'données brutes'!H142,'données brutes'!H148)</f>
        <v>36.324999999999996</v>
      </c>
      <c r="H40" s="14">
        <f>STDEV('données brutes'!G130,'données brutes'!G136,'données brutes'!G142,'données brutes'!G148)</f>
        <v>200.95750568113647</v>
      </c>
      <c r="K40" s="25"/>
      <c r="L40" s="26">
        <f t="shared" si="0"/>
        <v>3</v>
      </c>
      <c r="M40" s="12">
        <f t="shared" si="2"/>
        <v>1149.1618108393798</v>
      </c>
      <c r="N40" s="12">
        <f t="shared" si="3"/>
        <v>844.91549833632462</v>
      </c>
      <c r="O40" s="12">
        <f t="shared" si="4"/>
        <v>1426.3432499999999</v>
      </c>
      <c r="P40" s="13">
        <f t="shared" si="5"/>
        <v>36.324999999999989</v>
      </c>
      <c r="Q40" s="27"/>
      <c r="S40" s="28"/>
      <c r="T40" s="29" t="str">
        <f t="shared" si="6"/>
        <v>-</v>
      </c>
      <c r="U40" s="30" t="str">
        <f t="shared" si="7"/>
        <v>-</v>
      </c>
      <c r="V40" s="30" t="str">
        <f t="shared" si="1"/>
        <v>-</v>
      </c>
      <c r="W40" s="30" t="str">
        <f t="shared" si="8"/>
        <v>-</v>
      </c>
      <c r="X40" s="31" t="str">
        <f t="shared" si="9"/>
        <v>-</v>
      </c>
      <c r="Y40" s="32"/>
    </row>
    <row r="41" spans="2:25" x14ac:dyDescent="0.25">
      <c r="B41" s="10"/>
      <c r="C41" s="11">
        <f t="shared" si="11"/>
        <v>1</v>
      </c>
      <c r="D41" s="12">
        <f>AVERAGE('données brutes'!E131,'données brutes'!E137,'données brutes'!E143,'données brutes'!E149)</f>
        <v>-690.01850000000002</v>
      </c>
      <c r="E41" s="12">
        <f>AVERAGE('données brutes'!F131,'données brutes'!F137,'données brutes'!F143,'données brutes'!F149)</f>
        <v>-576.34799999999996</v>
      </c>
      <c r="F41" s="12">
        <f>AVERAGE('données brutes'!G131,'données brutes'!G137,'données brutes'!G143,'données brutes'!G149)</f>
        <v>900.81100000000004</v>
      </c>
      <c r="G41" s="13">
        <f>AVERAGE('données brutes'!H131,'données brutes'!H137,'données brutes'!H143,'données brutes'!H149)</f>
        <v>39.6</v>
      </c>
      <c r="H41" s="14">
        <f>STDEV('données brutes'!G131,'données brutes'!G137,'données brutes'!G143,'données brutes'!G149)</f>
        <v>84.419732191788782</v>
      </c>
      <c r="K41" s="25"/>
      <c r="L41" s="26">
        <f t="shared" si="0"/>
        <v>1</v>
      </c>
      <c r="M41" s="12">
        <f t="shared" si="2"/>
        <v>694.08680473810136</v>
      </c>
      <c r="N41" s="12">
        <f t="shared" si="3"/>
        <v>574.19854162950696</v>
      </c>
      <c r="O41" s="12">
        <f t="shared" si="4"/>
        <v>900.81099999999992</v>
      </c>
      <c r="P41" s="13">
        <f t="shared" si="5"/>
        <v>39.600000000000009</v>
      </c>
      <c r="Q41" s="27"/>
      <c r="S41" s="28"/>
      <c r="T41" s="29" t="str">
        <f t="shared" si="6"/>
        <v>-</v>
      </c>
      <c r="U41" s="30" t="str">
        <f t="shared" si="7"/>
        <v>-</v>
      </c>
      <c r="V41" s="30" t="str">
        <f t="shared" si="1"/>
        <v>-</v>
      </c>
      <c r="W41" s="30" t="str">
        <f t="shared" si="8"/>
        <v>-</v>
      </c>
      <c r="X41" s="31" t="str">
        <f t="shared" si="9"/>
        <v>-</v>
      </c>
      <c r="Y41" s="32"/>
    </row>
    <row r="42" spans="2:25" x14ac:dyDescent="0.25">
      <c r="B42" s="10">
        <f>'données brutes'!B150</f>
        <v>40</v>
      </c>
      <c r="C42" s="11">
        <f>C36</f>
        <v>40</v>
      </c>
      <c r="D42" s="12">
        <f>AVERAGE('données brutes'!E150,'données brutes'!E156,'données brutes'!E162,'données brutes'!E168)</f>
        <v>1060.77025</v>
      </c>
      <c r="E42" s="12">
        <f>AVERAGE('données brutes'!F150,'données brutes'!F156,'données brutes'!F162,'données brutes'!F168)</f>
        <v>875.08050000000003</v>
      </c>
      <c r="F42" s="12">
        <f>AVERAGE('données brutes'!G150,'données brutes'!G156,'données brutes'!G162,'données brutes'!G168)</f>
        <v>1376.6982500000001</v>
      </c>
      <c r="G42" s="13">
        <f>AVERAGE('données brutes'!H150,'données brutes'!H156,'données brutes'!H162,'données brutes'!H168)</f>
        <v>39.225000000000001</v>
      </c>
      <c r="H42" s="14">
        <f>STDEV('données brutes'!G150,'données brutes'!G156,'données brutes'!G162,'données brutes'!G168)</f>
        <v>194.90992990160771</v>
      </c>
      <c r="K42" s="25">
        <f>B42</f>
        <v>40</v>
      </c>
      <c r="L42" s="26">
        <f t="shared" si="0"/>
        <v>40</v>
      </c>
      <c r="M42" s="12">
        <f t="shared" si="2"/>
        <v>1066.4849612053447</v>
      </c>
      <c r="N42" s="12">
        <f t="shared" si="3"/>
        <v>870.57905963553799</v>
      </c>
      <c r="O42" s="12">
        <f t="shared" si="4"/>
        <v>1376.6982500000001</v>
      </c>
      <c r="P42" s="13">
        <f t="shared" si="5"/>
        <v>39.225000000000001</v>
      </c>
      <c r="Q42" s="27"/>
      <c r="S42" s="28" t="str">
        <f>IF((B42=K42),"-","probleme")</f>
        <v>-</v>
      </c>
      <c r="T42" s="29" t="str">
        <f t="shared" si="6"/>
        <v>-</v>
      </c>
      <c r="U42" s="30" t="str">
        <f t="shared" si="7"/>
        <v>-</v>
      </c>
      <c r="V42" s="30" t="str">
        <f t="shared" si="1"/>
        <v>-</v>
      </c>
      <c r="W42" s="30" t="str">
        <f t="shared" si="8"/>
        <v>-</v>
      </c>
      <c r="X42" s="31" t="str">
        <f t="shared" si="9"/>
        <v>-</v>
      </c>
      <c r="Y42" s="32"/>
    </row>
    <row r="43" spans="2:25" x14ac:dyDescent="0.25">
      <c r="B43" s="10"/>
      <c r="C43" s="11">
        <f t="shared" si="11"/>
        <v>30</v>
      </c>
      <c r="D43" s="12">
        <f>AVERAGE('données brutes'!E151,'données brutes'!E157,'données brutes'!E163,'données brutes'!E169)</f>
        <v>929.00850000000003</v>
      </c>
      <c r="E43" s="12">
        <f>AVERAGE('données brutes'!F151,'données brutes'!F157,'données brutes'!F163,'données brutes'!F169)</f>
        <v>788.06074999999998</v>
      </c>
      <c r="F43" s="12">
        <f>AVERAGE('données brutes'!G151,'données brutes'!G157,'données brutes'!G163,'données brutes'!G169)</f>
        <v>1219.7127499999999</v>
      </c>
      <c r="G43" s="13">
        <f>AVERAGE('données brutes'!H151,'données brutes'!H157,'données brutes'!H163,'données brutes'!H169)</f>
        <v>40</v>
      </c>
      <c r="H43" s="14">
        <f>STDEV('données brutes'!G151,'données brutes'!G157,'données brutes'!G163,'données brutes'!G169)</f>
        <v>161.94411560653816</v>
      </c>
      <c r="K43" s="25"/>
      <c r="L43" s="26">
        <f t="shared" si="0"/>
        <v>30</v>
      </c>
      <c r="M43" s="12">
        <f t="shared" si="2"/>
        <v>934.35417433886721</v>
      </c>
      <c r="N43" s="12">
        <f t="shared" si="3"/>
        <v>784.01624307669533</v>
      </c>
      <c r="O43" s="12">
        <f t="shared" si="4"/>
        <v>1219.7127499999999</v>
      </c>
      <c r="P43" s="13">
        <f t="shared" si="5"/>
        <v>40</v>
      </c>
      <c r="Q43" s="27"/>
      <c r="S43" s="28"/>
      <c r="T43" s="29" t="str">
        <f t="shared" si="6"/>
        <v>-</v>
      </c>
      <c r="U43" s="30" t="str">
        <f t="shared" si="7"/>
        <v>-</v>
      </c>
      <c r="V43" s="30" t="str">
        <f t="shared" si="1"/>
        <v>-</v>
      </c>
      <c r="W43" s="30" t="str">
        <f t="shared" si="8"/>
        <v>-</v>
      </c>
      <c r="X43" s="31" t="str">
        <f t="shared" si="9"/>
        <v>-</v>
      </c>
      <c r="Y43" s="32"/>
    </row>
    <row r="44" spans="2:25" x14ac:dyDescent="0.25">
      <c r="B44" s="10"/>
      <c r="C44" s="11">
        <f t="shared" si="11"/>
        <v>25</v>
      </c>
      <c r="D44" s="12">
        <f>AVERAGE('données brutes'!E152,'données brutes'!E158,'données brutes'!E164,'données brutes'!E170)</f>
        <v>848.96600000000001</v>
      </c>
      <c r="E44" s="12">
        <f>AVERAGE('données brutes'!F152,'données brutes'!F158,'données brutes'!F164,'données brutes'!F170)</f>
        <v>737.52025000000003</v>
      </c>
      <c r="F44" s="12">
        <f>AVERAGE('données brutes'!G152,'données brutes'!G158,'données brutes'!G164,'données brutes'!G170)</f>
        <v>1126.067</v>
      </c>
      <c r="G44" s="13">
        <f>AVERAGE('données brutes'!H152,'données brutes'!H158,'données brutes'!H164,'données brutes'!H170)</f>
        <v>40.674999999999997</v>
      </c>
      <c r="H44" s="14">
        <f>STDEV('données brutes'!G152,'données brutes'!G158,'données brutes'!G164,'données brutes'!G170)</f>
        <v>145.14650708163742</v>
      </c>
      <c r="K44" s="25"/>
      <c r="L44" s="26">
        <f t="shared" si="0"/>
        <v>25</v>
      </c>
      <c r="M44" s="12">
        <f t="shared" si="2"/>
        <v>854.03037793241708</v>
      </c>
      <c r="N44" s="12">
        <f t="shared" si="3"/>
        <v>733.93392213305754</v>
      </c>
      <c r="O44" s="12">
        <f t="shared" si="4"/>
        <v>1126.067</v>
      </c>
      <c r="P44" s="13">
        <f t="shared" si="5"/>
        <v>40.674999999999997</v>
      </c>
      <c r="Q44" s="27"/>
      <c r="S44" s="28"/>
      <c r="T44" s="29" t="str">
        <f t="shared" si="6"/>
        <v>-</v>
      </c>
      <c r="U44" s="30" t="str">
        <f t="shared" si="7"/>
        <v>-</v>
      </c>
      <c r="V44" s="30" t="str">
        <f t="shared" si="1"/>
        <v>-</v>
      </c>
      <c r="W44" s="30" t="str">
        <f t="shared" si="8"/>
        <v>-</v>
      </c>
      <c r="X44" s="31" t="str">
        <f t="shared" si="9"/>
        <v>-</v>
      </c>
      <c r="Y44" s="32"/>
    </row>
    <row r="45" spans="2:25" x14ac:dyDescent="0.25">
      <c r="B45" s="10"/>
      <c r="C45" s="11">
        <f t="shared" si="11"/>
        <v>10</v>
      </c>
      <c r="D45" s="12">
        <f>AVERAGE('données brutes'!E153,'données brutes'!E159,'données brutes'!E165,'données brutes'!E171)</f>
        <v>533.92975000000001</v>
      </c>
      <c r="E45" s="12">
        <f>AVERAGE('données brutes'!F153,'données brutes'!F159,'données brutes'!F165,'données brutes'!F171)</f>
        <v>514.56925000000001</v>
      </c>
      <c r="F45" s="12">
        <f>AVERAGE('données brutes'!G153,'données brutes'!G159,'données brutes'!G165,'données brutes'!G171)</f>
        <v>743.27250000000004</v>
      </c>
      <c r="G45" s="13">
        <f>AVERAGE('données brutes'!H153,'données brutes'!H159,'données brutes'!H165,'données brutes'!H171)</f>
        <v>43.674999999999997</v>
      </c>
      <c r="H45" s="14">
        <f>STDEV('données brutes'!G153,'données brutes'!G159,'données brutes'!G165,'données brutes'!G171)</f>
        <v>69.829557130200939</v>
      </c>
      <c r="K45" s="25"/>
      <c r="L45" s="26">
        <f t="shared" si="0"/>
        <v>10</v>
      </c>
      <c r="M45" s="12">
        <f t="shared" si="2"/>
        <v>537.58560950431399</v>
      </c>
      <c r="N45" s="12">
        <f t="shared" si="3"/>
        <v>513.27937978271177</v>
      </c>
      <c r="O45" s="12">
        <f t="shared" si="4"/>
        <v>743.27250000000004</v>
      </c>
      <c r="P45" s="13">
        <f t="shared" si="5"/>
        <v>43.674999999999997</v>
      </c>
      <c r="Q45" s="27"/>
      <c r="S45" s="28"/>
      <c r="T45" s="29" t="str">
        <f t="shared" si="6"/>
        <v>-</v>
      </c>
      <c r="U45" s="30" t="str">
        <f t="shared" si="7"/>
        <v>-</v>
      </c>
      <c r="V45" s="30" t="str">
        <f t="shared" si="1"/>
        <v>-</v>
      </c>
      <c r="W45" s="30" t="str">
        <f t="shared" si="8"/>
        <v>-</v>
      </c>
      <c r="X45" s="31" t="str">
        <f t="shared" si="9"/>
        <v>-</v>
      </c>
      <c r="Y45" s="32"/>
    </row>
    <row r="46" spans="2:25" x14ac:dyDescent="0.25">
      <c r="B46" s="10"/>
      <c r="C46" s="11">
        <f t="shared" si="11"/>
        <v>3</v>
      </c>
      <c r="D46" s="12">
        <f>AVERAGE('données brutes'!E154,'données brutes'!E160,'données brutes'!E166,'données brutes'!E172)</f>
        <v>290.09275000000002</v>
      </c>
      <c r="E46" s="12">
        <f>AVERAGE('données brutes'!F154,'données brutes'!F160,'données brutes'!F166,'données brutes'!F172)</f>
        <v>297.05325000000005</v>
      </c>
      <c r="F46" s="12">
        <f>AVERAGE('données brutes'!G154,'données brutes'!G160,'données brutes'!G166,'données brutes'!G172)</f>
        <v>416.55449999999996</v>
      </c>
      <c r="G46" s="13">
        <f>AVERAGE('données brutes'!H154,'données brutes'!H160,'données brutes'!H166,'données brutes'!H172)</f>
        <v>45.625</v>
      </c>
      <c r="H46" s="14">
        <f>STDEV('données brutes'!G154,'données brutes'!G160,'données brutes'!G166,'données brutes'!G172)</f>
        <v>21.401630350668764</v>
      </c>
      <c r="K46" s="25"/>
      <c r="L46" s="26">
        <f t="shared" si="0"/>
        <v>3</v>
      </c>
      <c r="M46" s="12">
        <f t="shared" si="2"/>
        <v>291.31802540519135</v>
      </c>
      <c r="N46" s="12">
        <f t="shared" si="3"/>
        <v>297.74394963503499</v>
      </c>
      <c r="O46" s="12">
        <f t="shared" si="4"/>
        <v>416.55449999999996</v>
      </c>
      <c r="P46" s="13">
        <f t="shared" si="5"/>
        <v>45.625</v>
      </c>
      <c r="Q46" s="27"/>
      <c r="S46" s="28"/>
      <c r="T46" s="29" t="str">
        <f t="shared" si="6"/>
        <v>-</v>
      </c>
      <c r="U46" s="30" t="str">
        <f t="shared" si="7"/>
        <v>-</v>
      </c>
      <c r="V46" s="30" t="str">
        <f t="shared" si="1"/>
        <v>-</v>
      </c>
      <c r="W46" s="30" t="str">
        <f t="shared" si="8"/>
        <v>-</v>
      </c>
      <c r="X46" s="31" t="str">
        <f t="shared" si="9"/>
        <v>-</v>
      </c>
      <c r="Y46" s="32"/>
    </row>
    <row r="47" spans="2:25" x14ac:dyDescent="0.25">
      <c r="B47" s="10"/>
      <c r="C47" s="11">
        <f t="shared" si="11"/>
        <v>1</v>
      </c>
      <c r="D47" s="12">
        <f>AVERAGE('données brutes'!E155,'données brutes'!E161,'données brutes'!E167,'données brutes'!E173)</f>
        <v>-171.14250000000001</v>
      </c>
      <c r="E47" s="12">
        <f>AVERAGE('données brutes'!F155,'données brutes'!F161,'données brutes'!F167,'données brutes'!F173)</f>
        <v>-168.41174999999998</v>
      </c>
      <c r="F47" s="12">
        <f>AVERAGE('données brutes'!G155,'données brutes'!G161,'données brutes'!G167,'données brutes'!G173)</f>
        <v>240.9265</v>
      </c>
      <c r="G47" s="13">
        <f>AVERAGE('données brutes'!H155,'données brutes'!H161,'données brutes'!H167,'données brutes'!H173)</f>
        <v>44.800000000000004</v>
      </c>
      <c r="H47" s="14">
        <f>STDEV('données brutes'!G155,'données brutes'!G161,'données brutes'!G167,'données brutes'!G173)</f>
        <v>19.270121475140378</v>
      </c>
      <c r="K47" s="25"/>
      <c r="L47" s="26">
        <f t="shared" si="0"/>
        <v>1</v>
      </c>
      <c r="M47" s="12">
        <f t="shared" si="2"/>
        <v>170.95439405616611</v>
      </c>
      <c r="N47" s="12">
        <f t="shared" si="3"/>
        <v>169.76505398679399</v>
      </c>
      <c r="O47" s="12">
        <f t="shared" si="4"/>
        <v>240.9265</v>
      </c>
      <c r="P47" s="13">
        <f t="shared" si="5"/>
        <v>44.8</v>
      </c>
      <c r="Q47" s="27"/>
      <c r="S47" s="28"/>
      <c r="T47" s="29" t="str">
        <f t="shared" si="6"/>
        <v>-</v>
      </c>
      <c r="U47" s="30" t="str">
        <f t="shared" si="7"/>
        <v>-</v>
      </c>
      <c r="V47" s="30" t="str">
        <f t="shared" si="1"/>
        <v>-</v>
      </c>
      <c r="W47" s="30" t="str">
        <f t="shared" si="8"/>
        <v>-</v>
      </c>
      <c r="X47" s="31" t="str">
        <f t="shared" si="9"/>
        <v>-</v>
      </c>
      <c r="Y47" s="32"/>
    </row>
    <row r="48" spans="2:25" x14ac:dyDescent="0.25">
      <c r="B48" s="10">
        <f>'données brutes'!B174</f>
        <v>0</v>
      </c>
      <c r="C48" s="11">
        <f>C42</f>
        <v>40</v>
      </c>
      <c r="D48" s="12" t="e">
        <f>AVERAGE('données brutes'!E180,'données brutes'!E186,'données brutes'!E192,'données brutes'!E174)</f>
        <v>#DIV/0!</v>
      </c>
      <c r="E48" s="12" t="e">
        <f>AVERAGE('données brutes'!F180,'données brutes'!F186,'données brutes'!F192,'données brutes'!F174)</f>
        <v>#DIV/0!</v>
      </c>
      <c r="F48" s="12" t="e">
        <f>AVERAGE('données brutes'!G180,'données brutes'!G186,'données brutes'!G192,'données brutes'!G174)</f>
        <v>#DIV/0!</v>
      </c>
      <c r="G48" s="13" t="e">
        <f>AVERAGE('données brutes'!H180,'données brutes'!H186,'données brutes'!H192,'données brutes'!H174)</f>
        <v>#DIV/0!</v>
      </c>
      <c r="H48" s="14" t="e">
        <f>STDEV('données brutes'!G180,'données brutes'!G186,'données brutes'!G192,'données brutes'!G174)</f>
        <v>#DIV/0!</v>
      </c>
      <c r="K48" s="25">
        <f>B48</f>
        <v>0</v>
      </c>
      <c r="L48" s="26">
        <f t="shared" si="0"/>
        <v>40</v>
      </c>
      <c r="M48" s="12" t="e">
        <f t="shared" si="2"/>
        <v>#DIV/0!</v>
      </c>
      <c r="N48" s="12" t="e">
        <f t="shared" si="3"/>
        <v>#DIV/0!</v>
      </c>
      <c r="O48" s="12" t="e">
        <f t="shared" si="4"/>
        <v>#DIV/0!</v>
      </c>
      <c r="P48" s="13" t="e">
        <f t="shared" si="5"/>
        <v>#DIV/0!</v>
      </c>
      <c r="Q48" s="27"/>
      <c r="S48" s="28" t="str">
        <f>IF((B48=K48),"-","probleme")</f>
        <v>-</v>
      </c>
      <c r="T48" s="29" t="str">
        <f t="shared" si="6"/>
        <v>-</v>
      </c>
      <c r="U48" s="30" t="e">
        <f t="shared" si="7"/>
        <v>#DIV/0!</v>
      </c>
      <c r="V48" s="30" t="e">
        <f t="shared" si="1"/>
        <v>#DIV/0!</v>
      </c>
      <c r="W48" s="30" t="e">
        <f t="shared" si="8"/>
        <v>#DIV/0!</v>
      </c>
      <c r="X48" s="31" t="e">
        <f t="shared" si="9"/>
        <v>#DIV/0!</v>
      </c>
      <c r="Y48" s="32"/>
    </row>
    <row r="49" spans="2:25" x14ac:dyDescent="0.25">
      <c r="B49" s="10"/>
      <c r="C49" s="11">
        <f t="shared" si="11"/>
        <v>30</v>
      </c>
      <c r="D49" s="12" t="e">
        <f>AVERAGE('données brutes'!E181,'données brutes'!E187,'données brutes'!E193,'données brutes'!E175)</f>
        <v>#DIV/0!</v>
      </c>
      <c r="E49" s="12" t="e">
        <f>AVERAGE('données brutes'!F181,'données brutes'!F187,'données brutes'!F193,'données brutes'!F175)</f>
        <v>#DIV/0!</v>
      </c>
      <c r="F49" s="12" t="e">
        <f>AVERAGE('données brutes'!G181,'données brutes'!G187,'données brutes'!G193,'données brutes'!G175)</f>
        <v>#DIV/0!</v>
      </c>
      <c r="G49" s="13" t="e">
        <f>AVERAGE('données brutes'!H181,'données brutes'!H187,'données brutes'!H193,'données brutes'!H175)</f>
        <v>#DIV/0!</v>
      </c>
      <c r="H49" s="14" t="e">
        <f>STDEV('données brutes'!G181,'données brutes'!G187,'données brutes'!G193,'données brutes'!G175)</f>
        <v>#DIV/0!</v>
      </c>
      <c r="K49" s="25"/>
      <c r="L49" s="26">
        <f t="shared" si="0"/>
        <v>30</v>
      </c>
      <c r="M49" s="12" t="e">
        <f t="shared" si="2"/>
        <v>#DIV/0!</v>
      </c>
      <c r="N49" s="12" t="e">
        <f t="shared" si="3"/>
        <v>#DIV/0!</v>
      </c>
      <c r="O49" s="12" t="e">
        <f t="shared" si="4"/>
        <v>#DIV/0!</v>
      </c>
      <c r="P49" s="13" t="e">
        <f t="shared" si="5"/>
        <v>#DIV/0!</v>
      </c>
      <c r="Q49" s="27"/>
      <c r="S49" s="28"/>
      <c r="T49" s="29" t="str">
        <f t="shared" si="6"/>
        <v>-</v>
      </c>
      <c r="U49" s="30" t="e">
        <f t="shared" si="7"/>
        <v>#DIV/0!</v>
      </c>
      <c r="V49" s="30" t="e">
        <f t="shared" si="1"/>
        <v>#DIV/0!</v>
      </c>
      <c r="W49" s="30" t="e">
        <f t="shared" si="8"/>
        <v>#DIV/0!</v>
      </c>
      <c r="X49" s="31" t="e">
        <f t="shared" si="9"/>
        <v>#DIV/0!</v>
      </c>
      <c r="Y49" s="32"/>
    </row>
    <row r="50" spans="2:25" x14ac:dyDescent="0.25">
      <c r="B50" s="10"/>
      <c r="C50" s="11">
        <f t="shared" si="11"/>
        <v>25</v>
      </c>
      <c r="D50" s="12" t="e">
        <f>AVERAGE('données brutes'!E182,'données brutes'!E188,'données brutes'!E194,'données brutes'!E176)</f>
        <v>#DIV/0!</v>
      </c>
      <c r="E50" s="12" t="e">
        <f>AVERAGE('données brutes'!F182,'données brutes'!F188,'données brutes'!F194,'données brutes'!F176)</f>
        <v>#DIV/0!</v>
      </c>
      <c r="F50" s="12" t="e">
        <f>AVERAGE('données brutes'!G182,'données brutes'!G188,'données brutes'!G194,'données brutes'!G176)</f>
        <v>#DIV/0!</v>
      </c>
      <c r="G50" s="13" t="e">
        <f>AVERAGE('données brutes'!H182,'données brutes'!H188,'données brutes'!H194,'données brutes'!H176)</f>
        <v>#DIV/0!</v>
      </c>
      <c r="H50" s="14" t="e">
        <f>STDEV('données brutes'!G182,'données brutes'!G188,'données brutes'!G194,'données brutes'!G176)</f>
        <v>#DIV/0!</v>
      </c>
      <c r="K50" s="25"/>
      <c r="L50" s="26">
        <f t="shared" si="0"/>
        <v>25</v>
      </c>
      <c r="M50" s="12" t="e">
        <f t="shared" si="2"/>
        <v>#DIV/0!</v>
      </c>
      <c r="N50" s="12" t="e">
        <f t="shared" si="3"/>
        <v>#DIV/0!</v>
      </c>
      <c r="O50" s="12" t="e">
        <f t="shared" si="4"/>
        <v>#DIV/0!</v>
      </c>
      <c r="P50" s="13" t="e">
        <f t="shared" si="5"/>
        <v>#DIV/0!</v>
      </c>
      <c r="Q50" s="27"/>
      <c r="S50" s="28"/>
      <c r="T50" s="29" t="str">
        <f t="shared" si="6"/>
        <v>-</v>
      </c>
      <c r="U50" s="30" t="e">
        <f t="shared" si="7"/>
        <v>#DIV/0!</v>
      </c>
      <c r="V50" s="30" t="e">
        <f t="shared" si="1"/>
        <v>#DIV/0!</v>
      </c>
      <c r="W50" s="30" t="e">
        <f t="shared" si="8"/>
        <v>#DIV/0!</v>
      </c>
      <c r="X50" s="31" t="e">
        <f t="shared" si="9"/>
        <v>#DIV/0!</v>
      </c>
      <c r="Y50" s="32"/>
    </row>
    <row r="51" spans="2:25" x14ac:dyDescent="0.25">
      <c r="B51" s="10"/>
      <c r="C51" s="11">
        <f t="shared" si="11"/>
        <v>10</v>
      </c>
      <c r="D51" s="12" t="e">
        <f>AVERAGE('données brutes'!E183,'données brutes'!E189,'données brutes'!E195,'données brutes'!E177)</f>
        <v>#DIV/0!</v>
      </c>
      <c r="E51" s="12" t="e">
        <f>AVERAGE('données brutes'!F183,'données brutes'!F189,'données brutes'!F195,'données brutes'!F177)</f>
        <v>#DIV/0!</v>
      </c>
      <c r="F51" s="12" t="e">
        <f>AVERAGE('données brutes'!G183,'données brutes'!G189,'données brutes'!G195,'données brutes'!G177)</f>
        <v>#DIV/0!</v>
      </c>
      <c r="G51" s="13" t="e">
        <f>AVERAGE('données brutes'!H183,'données brutes'!H189,'données brutes'!H195,'données brutes'!H177)</f>
        <v>#DIV/0!</v>
      </c>
      <c r="H51" s="14" t="e">
        <f>STDEV('données brutes'!G183,'données brutes'!G189,'données brutes'!G195,'données brutes'!G177)</f>
        <v>#DIV/0!</v>
      </c>
      <c r="K51" s="25"/>
      <c r="L51" s="26">
        <f t="shared" si="0"/>
        <v>10</v>
      </c>
      <c r="M51" s="12" t="e">
        <f t="shared" si="2"/>
        <v>#DIV/0!</v>
      </c>
      <c r="N51" s="12" t="e">
        <f t="shared" si="3"/>
        <v>#DIV/0!</v>
      </c>
      <c r="O51" s="12" t="e">
        <f t="shared" si="4"/>
        <v>#DIV/0!</v>
      </c>
      <c r="P51" s="13" t="e">
        <f t="shared" si="5"/>
        <v>#DIV/0!</v>
      </c>
      <c r="Q51" s="27"/>
      <c r="S51" s="28"/>
      <c r="T51" s="29" t="str">
        <f t="shared" si="6"/>
        <v>-</v>
      </c>
      <c r="U51" s="30" t="e">
        <f t="shared" si="7"/>
        <v>#DIV/0!</v>
      </c>
      <c r="V51" s="30" t="e">
        <f t="shared" si="1"/>
        <v>#DIV/0!</v>
      </c>
      <c r="W51" s="30" t="e">
        <f t="shared" si="8"/>
        <v>#DIV/0!</v>
      </c>
      <c r="X51" s="31" t="e">
        <f t="shared" si="9"/>
        <v>#DIV/0!</v>
      </c>
      <c r="Y51" s="32"/>
    </row>
    <row r="52" spans="2:25" x14ac:dyDescent="0.25">
      <c r="B52" s="10"/>
      <c r="C52" s="11">
        <f t="shared" si="11"/>
        <v>3</v>
      </c>
      <c r="D52" s="12" t="e">
        <f>AVERAGE('données brutes'!E184,'données brutes'!E190,'données brutes'!E196,'données brutes'!E178)</f>
        <v>#DIV/0!</v>
      </c>
      <c r="E52" s="12" t="e">
        <f>AVERAGE('données brutes'!F184,'données brutes'!F190,'données brutes'!F196,'données brutes'!F178)</f>
        <v>#DIV/0!</v>
      </c>
      <c r="F52" s="12" t="e">
        <f>AVERAGE('données brutes'!G184,'données brutes'!G190,'données brutes'!G196,'données brutes'!G178)</f>
        <v>#DIV/0!</v>
      </c>
      <c r="G52" s="13" t="e">
        <f>AVERAGE('données brutes'!H184,'données brutes'!H190,'données brutes'!H196,'données brutes'!H178)</f>
        <v>#DIV/0!</v>
      </c>
      <c r="H52" s="14" t="e">
        <f>STDEV('données brutes'!G184,'données brutes'!G190,'données brutes'!G196,'données brutes'!G178)</f>
        <v>#DIV/0!</v>
      </c>
      <c r="K52" s="25"/>
      <c r="L52" s="26">
        <f t="shared" si="0"/>
        <v>3</v>
      </c>
      <c r="M52" s="12" t="e">
        <f t="shared" si="2"/>
        <v>#DIV/0!</v>
      </c>
      <c r="N52" s="12" t="e">
        <f t="shared" si="3"/>
        <v>#DIV/0!</v>
      </c>
      <c r="O52" s="12" t="e">
        <f t="shared" si="4"/>
        <v>#DIV/0!</v>
      </c>
      <c r="P52" s="13" t="e">
        <f t="shared" si="5"/>
        <v>#DIV/0!</v>
      </c>
      <c r="Q52" s="27"/>
      <c r="S52" s="28"/>
      <c r="T52" s="29" t="str">
        <f t="shared" si="6"/>
        <v>-</v>
      </c>
      <c r="U52" s="30" t="e">
        <f t="shared" si="7"/>
        <v>#DIV/0!</v>
      </c>
      <c r="V52" s="30" t="e">
        <f t="shared" si="1"/>
        <v>#DIV/0!</v>
      </c>
      <c r="W52" s="30" t="e">
        <f t="shared" si="8"/>
        <v>#DIV/0!</v>
      </c>
      <c r="X52" s="31" t="e">
        <f t="shared" si="9"/>
        <v>#DIV/0!</v>
      </c>
      <c r="Y52" s="32"/>
    </row>
    <row r="53" spans="2:25" x14ac:dyDescent="0.25">
      <c r="B53" s="10"/>
      <c r="C53" s="11">
        <f t="shared" si="11"/>
        <v>1</v>
      </c>
      <c r="D53" s="12" t="e">
        <f>AVERAGE('données brutes'!E185,'données brutes'!E191,'données brutes'!E197,'données brutes'!E179)</f>
        <v>#DIV/0!</v>
      </c>
      <c r="E53" s="12" t="e">
        <f>AVERAGE('données brutes'!F185,'données brutes'!F191,'données brutes'!F197,'données brutes'!F179)</f>
        <v>#DIV/0!</v>
      </c>
      <c r="F53" s="12" t="e">
        <f>AVERAGE('données brutes'!G185,'données brutes'!G191,'données brutes'!G197,'données brutes'!G179)</f>
        <v>#DIV/0!</v>
      </c>
      <c r="G53" s="13" t="e">
        <f>AVERAGE('données brutes'!H185,'données brutes'!H191,'données brutes'!H197,'données brutes'!H179)</f>
        <v>#DIV/0!</v>
      </c>
      <c r="H53" s="14" t="e">
        <f>STDEV('données brutes'!G185,'données brutes'!G191,'données brutes'!G197,'données brutes'!G179)</f>
        <v>#DIV/0!</v>
      </c>
      <c r="K53" s="25"/>
      <c r="L53" s="26">
        <f t="shared" si="0"/>
        <v>1</v>
      </c>
      <c r="M53" s="12" t="e">
        <f t="shared" si="2"/>
        <v>#DIV/0!</v>
      </c>
      <c r="N53" s="12" t="e">
        <f t="shared" si="3"/>
        <v>#DIV/0!</v>
      </c>
      <c r="O53" s="12" t="e">
        <f t="shared" si="4"/>
        <v>#DIV/0!</v>
      </c>
      <c r="P53" s="13" t="e">
        <f t="shared" si="5"/>
        <v>#DIV/0!</v>
      </c>
      <c r="Q53" s="27"/>
      <c r="S53" s="28"/>
      <c r="T53" s="29" t="str">
        <f t="shared" si="6"/>
        <v>-</v>
      </c>
      <c r="U53" s="30" t="e">
        <f t="shared" si="7"/>
        <v>#DIV/0!</v>
      </c>
      <c r="V53" s="30" t="e">
        <f t="shared" si="1"/>
        <v>#DIV/0!</v>
      </c>
      <c r="W53" s="30" t="e">
        <f t="shared" si="8"/>
        <v>#DIV/0!</v>
      </c>
      <c r="X53" s="31" t="e">
        <f t="shared" si="9"/>
        <v>#DIV/0!</v>
      </c>
      <c r="Y53" s="32"/>
    </row>
    <row r="54" spans="2:25" x14ac:dyDescent="0.25">
      <c r="B54" s="10">
        <f>'données brutes'!B198</f>
        <v>0</v>
      </c>
      <c r="C54" s="11">
        <f>C48</f>
        <v>40</v>
      </c>
      <c r="D54" s="12" t="e">
        <f>AVERAGE('données brutes'!E204,'données brutes'!E210,'données brutes'!E216,'données brutes'!E198)</f>
        <v>#DIV/0!</v>
      </c>
      <c r="E54" s="12" t="e">
        <f>AVERAGE('données brutes'!F204,'données brutes'!F210,'données brutes'!F216,'données brutes'!F198)</f>
        <v>#DIV/0!</v>
      </c>
      <c r="F54" s="12" t="e">
        <f>AVERAGE('données brutes'!G204,'données brutes'!G210,'données brutes'!G216,'données brutes'!G198)</f>
        <v>#DIV/0!</v>
      </c>
      <c r="G54" s="13" t="e">
        <f>AVERAGE('données brutes'!H204,'données brutes'!H210,'données brutes'!H216,'données brutes'!H198)</f>
        <v>#DIV/0!</v>
      </c>
      <c r="H54" s="14" t="e">
        <f>STDEV('données brutes'!G204,'données brutes'!G210,'données brutes'!G216,'données brutes'!G198)</f>
        <v>#DIV/0!</v>
      </c>
      <c r="K54" s="25">
        <f>B54</f>
        <v>0</v>
      </c>
      <c r="L54" s="26">
        <f t="shared" si="0"/>
        <v>40</v>
      </c>
      <c r="M54" s="12" t="e">
        <f t="shared" si="2"/>
        <v>#DIV/0!</v>
      </c>
      <c r="N54" s="12" t="e">
        <f t="shared" si="3"/>
        <v>#DIV/0!</v>
      </c>
      <c r="O54" s="12" t="e">
        <f t="shared" si="4"/>
        <v>#DIV/0!</v>
      </c>
      <c r="P54" s="13" t="e">
        <f t="shared" si="5"/>
        <v>#DIV/0!</v>
      </c>
      <c r="Q54" s="27"/>
      <c r="S54" s="28" t="str">
        <f>IF((B54=K54),"-","probleme")</f>
        <v>-</v>
      </c>
      <c r="T54" s="29" t="str">
        <f t="shared" si="6"/>
        <v>-</v>
      </c>
      <c r="U54" s="30" t="e">
        <f t="shared" si="7"/>
        <v>#DIV/0!</v>
      </c>
      <c r="V54" s="30" t="e">
        <f t="shared" si="1"/>
        <v>#DIV/0!</v>
      </c>
      <c r="W54" s="30" t="e">
        <f t="shared" si="8"/>
        <v>#DIV/0!</v>
      </c>
      <c r="X54" s="31" t="e">
        <f t="shared" si="9"/>
        <v>#DIV/0!</v>
      </c>
      <c r="Y54" s="32"/>
    </row>
    <row r="55" spans="2:25" x14ac:dyDescent="0.25">
      <c r="B55" s="10"/>
      <c r="C55" s="11">
        <f t="shared" si="11"/>
        <v>30</v>
      </c>
      <c r="D55" s="12" t="e">
        <f>AVERAGE('données brutes'!E205,'données brutes'!E211,'données brutes'!E217,'données brutes'!E199)</f>
        <v>#DIV/0!</v>
      </c>
      <c r="E55" s="12" t="e">
        <f>AVERAGE('données brutes'!F205,'données brutes'!F211,'données brutes'!F217,'données brutes'!F199)</f>
        <v>#DIV/0!</v>
      </c>
      <c r="F55" s="12" t="e">
        <f>AVERAGE('données brutes'!G205,'données brutes'!G211,'données brutes'!G217,'données brutes'!G199)</f>
        <v>#DIV/0!</v>
      </c>
      <c r="G55" s="13" t="e">
        <f>AVERAGE('données brutes'!H205,'données brutes'!H211,'données brutes'!H217,'données brutes'!H199)</f>
        <v>#DIV/0!</v>
      </c>
      <c r="H55" s="14" t="e">
        <f>STDEV('données brutes'!G205,'données brutes'!G211,'données brutes'!G217,'données brutes'!G199)</f>
        <v>#DIV/0!</v>
      </c>
      <c r="K55" s="25"/>
      <c r="L55" s="26">
        <f t="shared" si="0"/>
        <v>30</v>
      </c>
      <c r="M55" s="12" t="e">
        <f t="shared" si="2"/>
        <v>#DIV/0!</v>
      </c>
      <c r="N55" s="12" t="e">
        <f t="shared" si="3"/>
        <v>#DIV/0!</v>
      </c>
      <c r="O55" s="12" t="e">
        <f t="shared" si="4"/>
        <v>#DIV/0!</v>
      </c>
      <c r="P55" s="13" t="e">
        <f t="shared" si="5"/>
        <v>#DIV/0!</v>
      </c>
      <c r="Q55" s="27"/>
      <c r="S55" s="28"/>
      <c r="T55" s="29" t="str">
        <f t="shared" si="6"/>
        <v>-</v>
      </c>
      <c r="U55" s="30" t="e">
        <f t="shared" si="7"/>
        <v>#DIV/0!</v>
      </c>
      <c r="V55" s="30" t="e">
        <f t="shared" si="1"/>
        <v>#DIV/0!</v>
      </c>
      <c r="W55" s="30" t="e">
        <f t="shared" si="8"/>
        <v>#DIV/0!</v>
      </c>
      <c r="X55" s="31" t="e">
        <f t="shared" si="9"/>
        <v>#DIV/0!</v>
      </c>
      <c r="Y55" s="32"/>
    </row>
    <row r="56" spans="2:25" x14ac:dyDescent="0.25">
      <c r="B56" s="10"/>
      <c r="C56" s="11">
        <f t="shared" si="11"/>
        <v>25</v>
      </c>
      <c r="D56" s="12" t="e">
        <f>AVERAGE('données brutes'!E206,'données brutes'!E212,'données brutes'!E218,'données brutes'!E200)</f>
        <v>#DIV/0!</v>
      </c>
      <c r="E56" s="12" t="e">
        <f>AVERAGE('données brutes'!F206,'données brutes'!F212,'données brutes'!F218,'données brutes'!F200)</f>
        <v>#DIV/0!</v>
      </c>
      <c r="F56" s="12" t="e">
        <f>AVERAGE('données brutes'!G206,'données brutes'!G212,'données brutes'!G218,'données brutes'!G200)</f>
        <v>#DIV/0!</v>
      </c>
      <c r="G56" s="13" t="e">
        <f>AVERAGE('données brutes'!H206,'données brutes'!H212,'données brutes'!H218,'données brutes'!H200)</f>
        <v>#DIV/0!</v>
      </c>
      <c r="H56" s="14" t="e">
        <f>STDEV('données brutes'!G206,'données brutes'!G212,'données brutes'!G218,'données brutes'!G200)</f>
        <v>#DIV/0!</v>
      </c>
      <c r="K56" s="25"/>
      <c r="L56" s="26">
        <f t="shared" si="0"/>
        <v>25</v>
      </c>
      <c r="M56" s="12" t="e">
        <f t="shared" si="2"/>
        <v>#DIV/0!</v>
      </c>
      <c r="N56" s="12" t="e">
        <f t="shared" si="3"/>
        <v>#DIV/0!</v>
      </c>
      <c r="O56" s="12" t="e">
        <f t="shared" si="4"/>
        <v>#DIV/0!</v>
      </c>
      <c r="P56" s="13" t="e">
        <f t="shared" si="5"/>
        <v>#DIV/0!</v>
      </c>
      <c r="Q56" s="27"/>
      <c r="S56" s="28"/>
      <c r="T56" s="29" t="str">
        <f t="shared" si="6"/>
        <v>-</v>
      </c>
      <c r="U56" s="30" t="e">
        <f t="shared" si="7"/>
        <v>#DIV/0!</v>
      </c>
      <c r="V56" s="30" t="e">
        <f t="shared" si="1"/>
        <v>#DIV/0!</v>
      </c>
      <c r="W56" s="30" t="e">
        <f t="shared" si="8"/>
        <v>#DIV/0!</v>
      </c>
      <c r="X56" s="31" t="e">
        <f t="shared" si="9"/>
        <v>#DIV/0!</v>
      </c>
      <c r="Y56" s="32"/>
    </row>
    <row r="57" spans="2:25" x14ac:dyDescent="0.25">
      <c r="B57" s="10"/>
      <c r="C57" s="11">
        <f t="shared" si="11"/>
        <v>10</v>
      </c>
      <c r="D57" s="12" t="e">
        <f>AVERAGE('données brutes'!E207,'données brutes'!E213,'données brutes'!E219,'données brutes'!E201)</f>
        <v>#DIV/0!</v>
      </c>
      <c r="E57" s="12" t="e">
        <f>AVERAGE('données brutes'!F207,'données brutes'!F213,'données brutes'!F219,'données brutes'!F201)</f>
        <v>#DIV/0!</v>
      </c>
      <c r="F57" s="12" t="e">
        <f>AVERAGE('données brutes'!G207,'données brutes'!G213,'données brutes'!G219,'données brutes'!G201)</f>
        <v>#DIV/0!</v>
      </c>
      <c r="G57" s="13" t="e">
        <f>AVERAGE('données brutes'!H207,'données brutes'!H213,'données brutes'!H219,'données brutes'!H201)</f>
        <v>#DIV/0!</v>
      </c>
      <c r="H57" s="14" t="e">
        <f>STDEV('données brutes'!G207,'données brutes'!G213,'données brutes'!G219,'données brutes'!G201)</f>
        <v>#DIV/0!</v>
      </c>
      <c r="K57" s="25"/>
      <c r="L57" s="26">
        <f t="shared" si="0"/>
        <v>10</v>
      </c>
      <c r="M57" s="12" t="e">
        <f t="shared" si="2"/>
        <v>#DIV/0!</v>
      </c>
      <c r="N57" s="12" t="e">
        <f t="shared" si="3"/>
        <v>#DIV/0!</v>
      </c>
      <c r="O57" s="12" t="e">
        <f t="shared" si="4"/>
        <v>#DIV/0!</v>
      </c>
      <c r="P57" s="13" t="e">
        <f t="shared" si="5"/>
        <v>#DIV/0!</v>
      </c>
      <c r="Q57" s="27"/>
      <c r="S57" s="28"/>
      <c r="T57" s="29" t="str">
        <f t="shared" si="6"/>
        <v>-</v>
      </c>
      <c r="U57" s="30" t="e">
        <f t="shared" si="7"/>
        <v>#DIV/0!</v>
      </c>
      <c r="V57" s="30" t="e">
        <f t="shared" si="1"/>
        <v>#DIV/0!</v>
      </c>
      <c r="W57" s="30" t="e">
        <f t="shared" si="8"/>
        <v>#DIV/0!</v>
      </c>
      <c r="X57" s="31" t="e">
        <f t="shared" si="9"/>
        <v>#DIV/0!</v>
      </c>
      <c r="Y57" s="32"/>
    </row>
    <row r="58" spans="2:25" x14ac:dyDescent="0.25">
      <c r="B58" s="10"/>
      <c r="C58" s="11">
        <f t="shared" si="11"/>
        <v>3</v>
      </c>
      <c r="D58" s="12" t="e">
        <f>AVERAGE('données brutes'!E208,'données brutes'!E214,'données brutes'!E220,'données brutes'!E202)</f>
        <v>#DIV/0!</v>
      </c>
      <c r="E58" s="12" t="e">
        <f>AVERAGE('données brutes'!F208,'données brutes'!F214,'données brutes'!F220,'données brutes'!F202)</f>
        <v>#DIV/0!</v>
      </c>
      <c r="F58" s="12" t="e">
        <f>AVERAGE('données brutes'!G208,'données brutes'!G214,'données brutes'!G220,'données brutes'!G202)</f>
        <v>#DIV/0!</v>
      </c>
      <c r="G58" s="13" t="e">
        <f>AVERAGE('données brutes'!H208,'données brutes'!H214,'données brutes'!H220,'données brutes'!H202)</f>
        <v>#DIV/0!</v>
      </c>
      <c r="H58" s="14" t="e">
        <f>STDEV('données brutes'!G208,'données brutes'!G214,'données brutes'!G220,'données brutes'!G202)</f>
        <v>#DIV/0!</v>
      </c>
      <c r="K58" s="25"/>
      <c r="L58" s="26">
        <f t="shared" si="0"/>
        <v>3</v>
      </c>
      <c r="M58" s="12" t="e">
        <f t="shared" si="2"/>
        <v>#DIV/0!</v>
      </c>
      <c r="N58" s="12" t="e">
        <f t="shared" si="3"/>
        <v>#DIV/0!</v>
      </c>
      <c r="O58" s="12" t="e">
        <f t="shared" si="4"/>
        <v>#DIV/0!</v>
      </c>
      <c r="P58" s="13" t="e">
        <f t="shared" si="5"/>
        <v>#DIV/0!</v>
      </c>
      <c r="Q58" s="27"/>
      <c r="S58" s="28"/>
      <c r="T58" s="29" t="str">
        <f t="shared" si="6"/>
        <v>-</v>
      </c>
      <c r="U58" s="30" t="e">
        <f t="shared" si="7"/>
        <v>#DIV/0!</v>
      </c>
      <c r="V58" s="30" t="e">
        <f t="shared" si="1"/>
        <v>#DIV/0!</v>
      </c>
      <c r="W58" s="30" t="e">
        <f t="shared" si="8"/>
        <v>#DIV/0!</v>
      </c>
      <c r="X58" s="31" t="e">
        <f t="shared" si="9"/>
        <v>#DIV/0!</v>
      </c>
      <c r="Y58" s="32"/>
    </row>
    <row r="59" spans="2:25" ht="13.5" thickBot="1" x14ac:dyDescent="0.3">
      <c r="B59" s="33"/>
      <c r="C59" s="34">
        <f t="shared" si="11"/>
        <v>1</v>
      </c>
      <c r="D59" s="35" t="e">
        <f>AVERAGE('données brutes'!E209,'données brutes'!E215,'données brutes'!E221,'données brutes'!E203)</f>
        <v>#DIV/0!</v>
      </c>
      <c r="E59" s="35" t="e">
        <f>AVERAGE('données brutes'!F209,'données brutes'!F215,'données brutes'!F221,'données brutes'!F203)</f>
        <v>#DIV/0!</v>
      </c>
      <c r="F59" s="35" t="e">
        <f>AVERAGE('données brutes'!G209,'données brutes'!G215,'données brutes'!G221,'données brutes'!G203)</f>
        <v>#DIV/0!</v>
      </c>
      <c r="G59" s="36" t="e">
        <f>AVERAGE('données brutes'!H209,'données brutes'!H215,'données brutes'!H221,'données brutes'!H203)</f>
        <v>#DIV/0!</v>
      </c>
      <c r="H59" s="37" t="e">
        <f>STDEV('données brutes'!G209,'données brutes'!G215,'données brutes'!G221,'données brutes'!G203)</f>
        <v>#DIV/0!</v>
      </c>
      <c r="K59" s="38"/>
      <c r="L59" s="39">
        <f t="shared" si="0"/>
        <v>1</v>
      </c>
      <c r="M59" s="35" t="e">
        <f t="shared" si="2"/>
        <v>#DIV/0!</v>
      </c>
      <c r="N59" s="35" t="e">
        <f t="shared" si="3"/>
        <v>#DIV/0!</v>
      </c>
      <c r="O59" s="35" t="e">
        <f t="shared" si="4"/>
        <v>#DIV/0!</v>
      </c>
      <c r="P59" s="36" t="e">
        <f t="shared" si="5"/>
        <v>#DIV/0!</v>
      </c>
      <c r="Q59" s="40"/>
      <c r="S59" s="41"/>
      <c r="T59" s="42" t="str">
        <f>IF((C59=L59),"-","probleme")</f>
        <v>-</v>
      </c>
      <c r="U59" s="43" t="e">
        <f>IF((D59-M59)&lt;10,"-","probleme")</f>
        <v>#DIV/0!</v>
      </c>
      <c r="V59" s="43" t="e">
        <f>IF((E59-N59)&lt;8,"-","probleme")</f>
        <v>#DIV/0!</v>
      </c>
      <c r="W59" s="43" t="e">
        <f>IF((F59-O59)&lt;5,"-","probleme")</f>
        <v>#DIV/0!</v>
      </c>
      <c r="X59" s="44" t="e">
        <f>IF((G59-P59)&lt;0.1,"-","probleme")</f>
        <v>#DIV/0!</v>
      </c>
      <c r="Y59" s="45"/>
    </row>
    <row r="60" spans="2:25" x14ac:dyDescent="0.25">
      <c r="D60" s="46"/>
      <c r="E60" s="46"/>
      <c r="F60" s="46"/>
      <c r="G60" s="47"/>
      <c r="H60" s="46"/>
    </row>
    <row r="61" spans="2:25" x14ac:dyDescent="0.25">
      <c r="D61" s="46"/>
      <c r="E61" s="46"/>
      <c r="F61" s="46"/>
      <c r="G61" s="47"/>
      <c r="H61" s="46"/>
    </row>
    <row r="62" spans="2:25" x14ac:dyDescent="0.25">
      <c r="D62" s="46"/>
      <c r="E62" s="46"/>
      <c r="F62" s="46"/>
      <c r="G62" s="47"/>
      <c r="H62" s="46"/>
    </row>
    <row r="63" spans="2:25" x14ac:dyDescent="0.25">
      <c r="D63" s="46"/>
      <c r="E63" s="46"/>
      <c r="F63" s="46"/>
      <c r="G63" s="47"/>
      <c r="H63" s="46"/>
    </row>
    <row r="64" spans="2:25" x14ac:dyDescent="0.25">
      <c r="D64" s="46"/>
      <c r="E64" s="46"/>
      <c r="F64" s="46"/>
      <c r="G64" s="47"/>
      <c r="H64" s="46"/>
    </row>
    <row r="65" spans="4:8" x14ac:dyDescent="0.25">
      <c r="D65" s="46"/>
      <c r="E65" s="46"/>
      <c r="F65" s="46"/>
      <c r="G65" s="47"/>
      <c r="H65" s="46"/>
    </row>
    <row r="66" spans="4:8" x14ac:dyDescent="0.25">
      <c r="D66" s="1"/>
      <c r="E66" s="1"/>
      <c r="F66" s="1"/>
      <c r="G66" s="1"/>
      <c r="H66" s="1"/>
    </row>
    <row r="67" spans="4:8" x14ac:dyDescent="0.25">
      <c r="D67" s="1"/>
      <c r="E67" s="1"/>
      <c r="F67" s="1"/>
      <c r="G67" s="1"/>
      <c r="H67" s="1"/>
    </row>
    <row r="68" spans="4:8" x14ac:dyDescent="0.25">
      <c r="D68" s="1"/>
      <c r="E68" s="1"/>
      <c r="F68" s="1"/>
      <c r="G68" s="1"/>
      <c r="H68" s="1"/>
    </row>
    <row r="69" spans="4:8" x14ac:dyDescent="0.25">
      <c r="D69" s="1"/>
      <c r="E69" s="1"/>
      <c r="F69" s="1"/>
      <c r="G69" s="1"/>
      <c r="H69" s="1"/>
    </row>
    <row r="70" spans="4:8" x14ac:dyDescent="0.25">
      <c r="D70" s="1"/>
      <c r="E70" s="1"/>
      <c r="F70" s="1"/>
      <c r="G70" s="1"/>
      <c r="H70" s="1"/>
    </row>
    <row r="71" spans="4:8" x14ac:dyDescent="0.25">
      <c r="D71" s="1"/>
      <c r="E71" s="1"/>
      <c r="F71" s="1"/>
      <c r="G71" s="1"/>
      <c r="H71" s="1"/>
    </row>
    <row r="72" spans="4:8" x14ac:dyDescent="0.25">
      <c r="D72" s="46"/>
      <c r="E72" s="46"/>
      <c r="F72" s="46"/>
      <c r="G72" s="47"/>
      <c r="H72" s="46"/>
    </row>
    <row r="73" spans="4:8" x14ac:dyDescent="0.25">
      <c r="D73" s="46"/>
      <c r="E73" s="46"/>
      <c r="F73" s="46"/>
      <c r="G73" s="47"/>
      <c r="H73" s="46"/>
    </row>
    <row r="74" spans="4:8" x14ac:dyDescent="0.25">
      <c r="D74" s="46"/>
      <c r="E74" s="46"/>
      <c r="F74" s="46"/>
      <c r="G74" s="47"/>
      <c r="H74" s="46"/>
    </row>
    <row r="75" spans="4:8" x14ac:dyDescent="0.25">
      <c r="D75" s="46"/>
      <c r="E75" s="46"/>
      <c r="F75" s="46"/>
      <c r="G75" s="47"/>
      <c r="H75" s="46"/>
    </row>
    <row r="76" spans="4:8" x14ac:dyDescent="0.25">
      <c r="D76" s="46"/>
      <c r="E76" s="46"/>
      <c r="F76" s="46"/>
      <c r="G76" s="47"/>
      <c r="H76" s="46"/>
    </row>
    <row r="77" spans="4:8" x14ac:dyDescent="0.25">
      <c r="D77" s="46"/>
      <c r="E77" s="46"/>
      <c r="F77" s="46"/>
      <c r="G77" s="47"/>
      <c r="H77" s="46"/>
    </row>
    <row r="78" spans="4:8" x14ac:dyDescent="0.25">
      <c r="D78" s="46"/>
      <c r="E78" s="46"/>
      <c r="F78" s="46"/>
      <c r="G78" s="47"/>
      <c r="H78" s="46"/>
    </row>
    <row r="79" spans="4:8" x14ac:dyDescent="0.25">
      <c r="D79" s="46"/>
      <c r="E79" s="46"/>
      <c r="F79" s="46"/>
      <c r="G79" s="47"/>
      <c r="H79" s="46"/>
    </row>
    <row r="80" spans="4:8" x14ac:dyDescent="0.25">
      <c r="D80" s="46"/>
      <c r="E80" s="46"/>
      <c r="F80" s="46"/>
      <c r="G80" s="47"/>
      <c r="H80" s="46"/>
    </row>
    <row r="81" spans="4:8" x14ac:dyDescent="0.25">
      <c r="D81" s="46"/>
      <c r="E81" s="46"/>
      <c r="F81" s="46"/>
      <c r="G81" s="47"/>
      <c r="H81" s="46"/>
    </row>
    <row r="82" spans="4:8" x14ac:dyDescent="0.25">
      <c r="D82" s="46"/>
      <c r="E82" s="46"/>
      <c r="F82" s="46"/>
      <c r="G82" s="47"/>
      <c r="H82" s="46"/>
    </row>
    <row r="83" spans="4:8" x14ac:dyDescent="0.25">
      <c r="D83" s="46"/>
      <c r="E83" s="46"/>
      <c r="F83" s="46"/>
      <c r="G83" s="47"/>
      <c r="H83" s="46"/>
    </row>
    <row r="84" spans="4:8" x14ac:dyDescent="0.25">
      <c r="D84" s="46"/>
      <c r="E84" s="46"/>
      <c r="F84" s="46"/>
      <c r="G84" s="47"/>
      <c r="H84" s="46"/>
    </row>
    <row r="85" spans="4:8" x14ac:dyDescent="0.25">
      <c r="D85" s="46"/>
      <c r="E85" s="46"/>
      <c r="F85" s="46"/>
      <c r="G85" s="47"/>
      <c r="H85" s="46"/>
    </row>
    <row r="86" spans="4:8" x14ac:dyDescent="0.25">
      <c r="D86" s="46"/>
      <c r="E86" s="46"/>
      <c r="F86" s="46"/>
      <c r="G86" s="47"/>
      <c r="H86" s="46"/>
    </row>
    <row r="87" spans="4:8" x14ac:dyDescent="0.25">
      <c r="D87" s="46"/>
      <c r="E87" s="46"/>
      <c r="F87" s="46"/>
      <c r="G87" s="47"/>
      <c r="H87" s="46"/>
    </row>
    <row r="88" spans="4:8" x14ac:dyDescent="0.25">
      <c r="D88" s="46"/>
      <c r="E88" s="46"/>
      <c r="F88" s="46"/>
      <c r="G88" s="47"/>
      <c r="H88" s="46"/>
    </row>
    <row r="89" spans="4:8" x14ac:dyDescent="0.25">
      <c r="D89" s="46"/>
      <c r="E89" s="46"/>
      <c r="F89" s="46"/>
      <c r="G89" s="47"/>
      <c r="H89" s="46"/>
    </row>
    <row r="90" spans="4:8" x14ac:dyDescent="0.25">
      <c r="D90" s="1"/>
      <c r="E90" s="1"/>
      <c r="F90" s="1"/>
      <c r="G90" s="1"/>
      <c r="H90" s="1"/>
    </row>
    <row r="91" spans="4:8" x14ac:dyDescent="0.25">
      <c r="D91" s="1"/>
      <c r="E91" s="1"/>
      <c r="F91" s="1"/>
      <c r="G91" s="1"/>
      <c r="H91" s="1"/>
    </row>
    <row r="92" spans="4:8" x14ac:dyDescent="0.25">
      <c r="D92" s="1"/>
      <c r="E92" s="1"/>
      <c r="F92" s="1"/>
      <c r="G92" s="1"/>
      <c r="H92" s="1"/>
    </row>
    <row r="93" spans="4:8" x14ac:dyDescent="0.25">
      <c r="D93" s="1"/>
      <c r="E93" s="1"/>
      <c r="F93" s="1"/>
      <c r="G93" s="1"/>
      <c r="H93" s="1"/>
    </row>
    <row r="94" spans="4:8" x14ac:dyDescent="0.25">
      <c r="D94" s="1"/>
      <c r="E94" s="1"/>
      <c r="F94" s="1"/>
      <c r="G94" s="1"/>
      <c r="H94" s="1"/>
    </row>
    <row r="95" spans="4:8" x14ac:dyDescent="0.25">
      <c r="D95" s="1"/>
      <c r="E95" s="1"/>
      <c r="F95" s="1"/>
      <c r="G95" s="1"/>
      <c r="H95" s="1"/>
    </row>
    <row r="96" spans="4:8" x14ac:dyDescent="0.25">
      <c r="D96" s="46"/>
      <c r="E96" s="46"/>
      <c r="F96" s="46"/>
      <c r="G96" s="47"/>
      <c r="H96" s="46"/>
    </row>
    <row r="97" spans="4:8" x14ac:dyDescent="0.25">
      <c r="D97" s="46"/>
      <c r="E97" s="46"/>
      <c r="F97" s="46"/>
      <c r="G97" s="47"/>
      <c r="H97" s="46"/>
    </row>
    <row r="98" spans="4:8" x14ac:dyDescent="0.25">
      <c r="D98" s="46"/>
      <c r="E98" s="46"/>
      <c r="F98" s="46"/>
      <c r="G98" s="47"/>
      <c r="H98" s="46"/>
    </row>
    <row r="99" spans="4:8" x14ac:dyDescent="0.25">
      <c r="D99" s="46"/>
      <c r="E99" s="46"/>
      <c r="F99" s="46"/>
      <c r="G99" s="47"/>
      <c r="H99" s="46"/>
    </row>
    <row r="100" spans="4:8" x14ac:dyDescent="0.25">
      <c r="D100" s="46"/>
      <c r="E100" s="46"/>
      <c r="F100" s="46"/>
      <c r="G100" s="47"/>
      <c r="H100" s="46"/>
    </row>
    <row r="101" spans="4:8" x14ac:dyDescent="0.25">
      <c r="D101" s="46"/>
      <c r="E101" s="46"/>
      <c r="F101" s="46"/>
      <c r="G101" s="47"/>
      <c r="H101" s="46"/>
    </row>
    <row r="102" spans="4:8" x14ac:dyDescent="0.25">
      <c r="D102" s="46"/>
      <c r="E102" s="46"/>
      <c r="F102" s="46"/>
      <c r="G102" s="47"/>
      <c r="H102" s="46"/>
    </row>
    <row r="103" spans="4:8" x14ac:dyDescent="0.25">
      <c r="D103" s="46"/>
      <c r="E103" s="46"/>
      <c r="F103" s="46"/>
      <c r="G103" s="47"/>
      <c r="H103" s="46"/>
    </row>
    <row r="104" spans="4:8" x14ac:dyDescent="0.25">
      <c r="D104" s="46"/>
      <c r="E104" s="46"/>
      <c r="F104" s="46"/>
      <c r="G104" s="47"/>
      <c r="H104" s="46"/>
    </row>
    <row r="105" spans="4:8" x14ac:dyDescent="0.25">
      <c r="D105" s="46"/>
      <c r="E105" s="46"/>
      <c r="F105" s="46"/>
      <c r="G105" s="47"/>
      <c r="H105" s="46"/>
    </row>
    <row r="106" spans="4:8" x14ac:dyDescent="0.25">
      <c r="D106" s="46"/>
      <c r="E106" s="46"/>
      <c r="F106" s="46"/>
      <c r="G106" s="47"/>
      <c r="H106" s="46"/>
    </row>
    <row r="107" spans="4:8" x14ac:dyDescent="0.25">
      <c r="D107" s="46"/>
      <c r="E107" s="46"/>
      <c r="F107" s="46"/>
      <c r="G107" s="47"/>
      <c r="H107" s="46"/>
    </row>
    <row r="108" spans="4:8" x14ac:dyDescent="0.25">
      <c r="D108" s="46"/>
      <c r="E108" s="46"/>
      <c r="F108" s="46"/>
      <c r="G108" s="47"/>
      <c r="H108" s="46"/>
    </row>
    <row r="109" spans="4:8" x14ac:dyDescent="0.25">
      <c r="D109" s="46"/>
      <c r="E109" s="46"/>
      <c r="F109" s="46"/>
      <c r="G109" s="47"/>
      <c r="H109" s="46"/>
    </row>
    <row r="110" spans="4:8" x14ac:dyDescent="0.25">
      <c r="D110" s="46"/>
      <c r="E110" s="46"/>
      <c r="F110" s="46"/>
      <c r="G110" s="47"/>
      <c r="H110" s="46"/>
    </row>
    <row r="111" spans="4:8" x14ac:dyDescent="0.25">
      <c r="D111" s="46"/>
      <c r="E111" s="46"/>
      <c r="F111" s="46"/>
      <c r="G111" s="47"/>
      <c r="H111" s="46"/>
    </row>
    <row r="112" spans="4:8" x14ac:dyDescent="0.25">
      <c r="D112" s="46"/>
      <c r="E112" s="46"/>
      <c r="F112" s="46"/>
      <c r="G112" s="47"/>
      <c r="H112" s="46"/>
    </row>
    <row r="113" spans="4:8" x14ac:dyDescent="0.25">
      <c r="D113" s="46"/>
      <c r="E113" s="46"/>
      <c r="F113" s="46"/>
      <c r="G113" s="47"/>
      <c r="H113" s="46"/>
    </row>
    <row r="114" spans="4:8" x14ac:dyDescent="0.25">
      <c r="D114" s="46"/>
      <c r="E114" s="46"/>
      <c r="F114" s="46"/>
      <c r="G114" s="47"/>
      <c r="H114" s="46"/>
    </row>
    <row r="115" spans="4:8" x14ac:dyDescent="0.25">
      <c r="D115" s="46"/>
      <c r="E115" s="46"/>
      <c r="F115" s="46"/>
      <c r="G115" s="47"/>
      <c r="H115" s="46"/>
    </row>
    <row r="116" spans="4:8" x14ac:dyDescent="0.25">
      <c r="D116" s="46"/>
      <c r="E116" s="46"/>
      <c r="F116" s="46"/>
      <c r="G116" s="47"/>
      <c r="H116" s="46"/>
    </row>
    <row r="117" spans="4:8" x14ac:dyDescent="0.25">
      <c r="D117" s="46"/>
      <c r="E117" s="46"/>
      <c r="F117" s="46"/>
      <c r="G117" s="47"/>
      <c r="H117" s="46"/>
    </row>
    <row r="118" spans="4:8" x14ac:dyDescent="0.25">
      <c r="D118" s="46"/>
      <c r="E118" s="46"/>
      <c r="F118" s="46"/>
      <c r="G118" s="47"/>
      <c r="H118" s="46"/>
    </row>
    <row r="119" spans="4:8" x14ac:dyDescent="0.25">
      <c r="D119" s="46"/>
      <c r="E119" s="46"/>
      <c r="F119" s="46"/>
      <c r="G119" s="47"/>
      <c r="H119" s="46"/>
    </row>
    <row r="120" spans="4:8" x14ac:dyDescent="0.25">
      <c r="D120" s="46"/>
      <c r="E120" s="46"/>
      <c r="F120" s="46"/>
      <c r="G120" s="47"/>
      <c r="H120" s="46"/>
    </row>
    <row r="121" spans="4:8" x14ac:dyDescent="0.25">
      <c r="D121" s="46"/>
      <c r="E121" s="46"/>
      <c r="F121" s="46"/>
      <c r="G121" s="47"/>
      <c r="H121" s="46"/>
    </row>
    <row r="122" spans="4:8" x14ac:dyDescent="0.25">
      <c r="D122" s="46"/>
      <c r="E122" s="46"/>
      <c r="F122" s="46"/>
      <c r="G122" s="47"/>
      <c r="H122" s="46"/>
    </row>
    <row r="123" spans="4:8" x14ac:dyDescent="0.25">
      <c r="D123" s="46"/>
      <c r="E123" s="46"/>
      <c r="F123" s="46"/>
      <c r="G123" s="47"/>
      <c r="H123" s="46"/>
    </row>
    <row r="124" spans="4:8" x14ac:dyDescent="0.25">
      <c r="D124" s="46"/>
      <c r="E124" s="46"/>
      <c r="F124" s="46"/>
      <c r="G124" s="47"/>
      <c r="H124" s="46"/>
    </row>
    <row r="125" spans="4:8" x14ac:dyDescent="0.25">
      <c r="D125" s="46"/>
      <c r="E125" s="46"/>
      <c r="F125" s="46"/>
      <c r="G125" s="47"/>
      <c r="H125" s="46"/>
    </row>
    <row r="126" spans="4:8" x14ac:dyDescent="0.25">
      <c r="D126" s="46"/>
      <c r="E126" s="46"/>
      <c r="F126" s="46"/>
      <c r="G126" s="47"/>
      <c r="H126" s="46"/>
    </row>
    <row r="127" spans="4:8" x14ac:dyDescent="0.25">
      <c r="D127" s="46"/>
      <c r="E127" s="46"/>
      <c r="F127" s="46"/>
      <c r="G127" s="47"/>
      <c r="H127" s="46"/>
    </row>
    <row r="128" spans="4:8" x14ac:dyDescent="0.25">
      <c r="D128" s="46"/>
      <c r="E128" s="46"/>
      <c r="F128" s="46"/>
      <c r="G128" s="47"/>
      <c r="H128" s="46"/>
    </row>
    <row r="129" spans="4:8" x14ac:dyDescent="0.25">
      <c r="D129" s="46"/>
      <c r="E129" s="46"/>
      <c r="F129" s="46"/>
      <c r="G129" s="47"/>
      <c r="H129" s="46"/>
    </row>
    <row r="130" spans="4:8" x14ac:dyDescent="0.25">
      <c r="D130" s="46"/>
      <c r="E130" s="46"/>
      <c r="F130" s="46"/>
      <c r="G130" s="47"/>
      <c r="H130" s="46"/>
    </row>
    <row r="131" spans="4:8" x14ac:dyDescent="0.25">
      <c r="D131" s="46"/>
      <c r="E131" s="46"/>
      <c r="F131" s="46"/>
      <c r="G131" s="47"/>
      <c r="H131" s="46"/>
    </row>
    <row r="132" spans="4:8" x14ac:dyDescent="0.25">
      <c r="D132" s="46"/>
      <c r="E132" s="46"/>
      <c r="F132" s="46"/>
      <c r="G132" s="47"/>
      <c r="H132" s="46"/>
    </row>
    <row r="133" spans="4:8" x14ac:dyDescent="0.25">
      <c r="D133" s="46"/>
      <c r="E133" s="46"/>
      <c r="F133" s="46"/>
      <c r="G133" s="47"/>
      <c r="H133" s="46"/>
    </row>
    <row r="134" spans="4:8" x14ac:dyDescent="0.25">
      <c r="D134" s="46"/>
      <c r="E134" s="46"/>
      <c r="F134" s="46"/>
      <c r="G134" s="47"/>
      <c r="H134" s="46"/>
    </row>
    <row r="135" spans="4:8" x14ac:dyDescent="0.25">
      <c r="D135" s="46"/>
      <c r="E135" s="46"/>
      <c r="F135" s="46"/>
      <c r="G135" s="47"/>
      <c r="H135" s="46"/>
    </row>
    <row r="136" spans="4:8" x14ac:dyDescent="0.25">
      <c r="D136" s="46"/>
      <c r="E136" s="46"/>
      <c r="F136" s="46"/>
      <c r="G136" s="47"/>
      <c r="H136" s="46"/>
    </row>
    <row r="137" spans="4:8" x14ac:dyDescent="0.25">
      <c r="D137" s="46"/>
      <c r="E137" s="46"/>
      <c r="F137" s="46"/>
      <c r="G137" s="47"/>
      <c r="H137" s="46"/>
    </row>
    <row r="138" spans="4:8" x14ac:dyDescent="0.25">
      <c r="D138" s="46"/>
      <c r="E138" s="46"/>
      <c r="F138" s="46"/>
      <c r="G138" s="47"/>
      <c r="H138" s="46"/>
    </row>
    <row r="139" spans="4:8" x14ac:dyDescent="0.25">
      <c r="D139" s="46"/>
      <c r="E139" s="46"/>
      <c r="F139" s="46"/>
      <c r="G139" s="47"/>
      <c r="H139" s="46"/>
    </row>
    <row r="140" spans="4:8" x14ac:dyDescent="0.25">
      <c r="D140" s="46"/>
      <c r="E140" s="46"/>
      <c r="F140" s="46"/>
      <c r="G140" s="47"/>
      <c r="H140" s="46"/>
    </row>
    <row r="141" spans="4:8" x14ac:dyDescent="0.25">
      <c r="D141" s="46"/>
      <c r="E141" s="46"/>
      <c r="F141" s="46"/>
      <c r="G141" s="47"/>
      <c r="H141" s="46"/>
    </row>
    <row r="142" spans="4:8" x14ac:dyDescent="0.25">
      <c r="D142" s="46"/>
      <c r="E142" s="46"/>
      <c r="F142" s="46"/>
      <c r="G142" s="47"/>
      <c r="H142" s="46"/>
    </row>
    <row r="143" spans="4:8" x14ac:dyDescent="0.25">
      <c r="D143" s="46"/>
      <c r="E143" s="46"/>
      <c r="F143" s="46"/>
      <c r="G143" s="47"/>
      <c r="H143" s="46"/>
    </row>
    <row r="144" spans="4:8" x14ac:dyDescent="0.25">
      <c r="D144" s="1"/>
      <c r="E144" s="1"/>
      <c r="F144" s="1"/>
      <c r="G144" s="1"/>
      <c r="H144" s="1"/>
    </row>
    <row r="145" spans="4:8" x14ac:dyDescent="0.25">
      <c r="D145" s="1"/>
      <c r="E145" s="1"/>
      <c r="F145" s="1"/>
      <c r="G145" s="1"/>
      <c r="H145" s="1"/>
    </row>
    <row r="146" spans="4:8" x14ac:dyDescent="0.25">
      <c r="D146" s="1"/>
      <c r="E146" s="1"/>
      <c r="F146" s="1"/>
      <c r="G146" s="1"/>
      <c r="H146" s="1"/>
    </row>
    <row r="147" spans="4:8" x14ac:dyDescent="0.25">
      <c r="D147" s="1"/>
      <c r="E147" s="1"/>
      <c r="F147" s="1"/>
      <c r="G147" s="1"/>
      <c r="H147" s="1"/>
    </row>
    <row r="148" spans="4:8" x14ac:dyDescent="0.25">
      <c r="D148" s="1"/>
      <c r="E148" s="1"/>
      <c r="F148" s="1"/>
      <c r="G148" s="1"/>
      <c r="H148" s="1"/>
    </row>
    <row r="149" spans="4:8" x14ac:dyDescent="0.25">
      <c r="D149" s="1"/>
      <c r="E149" s="1"/>
      <c r="F149" s="1"/>
      <c r="G149" s="1"/>
      <c r="H149" s="1"/>
    </row>
    <row r="150" spans="4:8" x14ac:dyDescent="0.25">
      <c r="D150" s="46"/>
      <c r="E150" s="46"/>
      <c r="F150" s="46"/>
      <c r="G150" s="47"/>
      <c r="H150" s="46"/>
    </row>
    <row r="151" spans="4:8" x14ac:dyDescent="0.25">
      <c r="D151" s="46"/>
      <c r="E151" s="46"/>
      <c r="F151" s="46"/>
      <c r="G151" s="47"/>
      <c r="H151" s="46"/>
    </row>
    <row r="152" spans="4:8" x14ac:dyDescent="0.25">
      <c r="D152" s="46"/>
      <c r="E152" s="46"/>
      <c r="F152" s="46"/>
      <c r="G152" s="47"/>
      <c r="H152" s="46"/>
    </row>
    <row r="153" spans="4:8" x14ac:dyDescent="0.25">
      <c r="D153" s="46"/>
      <c r="E153" s="46"/>
      <c r="F153" s="46"/>
      <c r="G153" s="47"/>
      <c r="H153" s="46"/>
    </row>
    <row r="154" spans="4:8" x14ac:dyDescent="0.25">
      <c r="D154" s="46"/>
      <c r="E154" s="46"/>
      <c r="F154" s="46"/>
      <c r="G154" s="47"/>
      <c r="H154" s="46"/>
    </row>
    <row r="155" spans="4:8" x14ac:dyDescent="0.25">
      <c r="D155" s="46"/>
      <c r="E155" s="46"/>
      <c r="F155" s="46"/>
      <c r="G155" s="47"/>
      <c r="H155" s="46"/>
    </row>
    <row r="156" spans="4:8" x14ac:dyDescent="0.25">
      <c r="D156" s="46"/>
      <c r="E156" s="46"/>
      <c r="F156" s="46"/>
      <c r="G156" s="47"/>
      <c r="H156" s="46"/>
    </row>
    <row r="157" spans="4:8" x14ac:dyDescent="0.25">
      <c r="D157" s="46"/>
      <c r="E157" s="46"/>
      <c r="F157" s="46"/>
      <c r="G157" s="47"/>
      <c r="H157" s="46"/>
    </row>
    <row r="158" spans="4:8" x14ac:dyDescent="0.25">
      <c r="D158" s="46"/>
      <c r="E158" s="46"/>
      <c r="F158" s="46"/>
      <c r="G158" s="47"/>
      <c r="H158" s="46"/>
    </row>
    <row r="159" spans="4:8" x14ac:dyDescent="0.25">
      <c r="D159" s="46"/>
      <c r="E159" s="46"/>
      <c r="F159" s="46"/>
      <c r="G159" s="47"/>
      <c r="H159" s="46"/>
    </row>
    <row r="160" spans="4:8" x14ac:dyDescent="0.25">
      <c r="D160" s="46"/>
      <c r="E160" s="46"/>
      <c r="F160" s="46"/>
      <c r="G160" s="47"/>
      <c r="H160" s="46"/>
    </row>
    <row r="161" spans="4:8" x14ac:dyDescent="0.25">
      <c r="D161" s="46"/>
      <c r="E161" s="46"/>
      <c r="F161" s="46"/>
      <c r="G161" s="47"/>
      <c r="H161" s="46"/>
    </row>
    <row r="162" spans="4:8" x14ac:dyDescent="0.25">
      <c r="D162" s="46"/>
      <c r="E162" s="46"/>
      <c r="F162" s="46"/>
      <c r="G162" s="47"/>
      <c r="H162" s="46"/>
    </row>
    <row r="163" spans="4:8" x14ac:dyDescent="0.25">
      <c r="D163" s="46"/>
      <c r="E163" s="46"/>
      <c r="F163" s="46"/>
      <c r="G163" s="47"/>
      <c r="H163" s="46"/>
    </row>
    <row r="164" spans="4:8" x14ac:dyDescent="0.25">
      <c r="D164" s="46"/>
      <c r="E164" s="46"/>
      <c r="F164" s="46"/>
      <c r="G164" s="47"/>
      <c r="H164" s="46"/>
    </row>
    <row r="165" spans="4:8" x14ac:dyDescent="0.25">
      <c r="D165" s="46"/>
      <c r="E165" s="46"/>
      <c r="F165" s="46"/>
      <c r="G165" s="47"/>
      <c r="H165" s="46"/>
    </row>
    <row r="166" spans="4:8" x14ac:dyDescent="0.25">
      <c r="D166" s="46"/>
      <c r="E166" s="46"/>
      <c r="F166" s="46"/>
      <c r="G166" s="47"/>
      <c r="H166" s="46"/>
    </row>
    <row r="167" spans="4:8" x14ac:dyDescent="0.25">
      <c r="D167" s="46"/>
      <c r="E167" s="46"/>
      <c r="F167" s="46"/>
      <c r="G167" s="47"/>
      <c r="H167" s="46"/>
    </row>
    <row r="168" spans="4:8" x14ac:dyDescent="0.25">
      <c r="D168" s="1"/>
      <c r="E168" s="1"/>
      <c r="F168" s="1"/>
      <c r="G168" s="1"/>
      <c r="H168" s="1"/>
    </row>
    <row r="169" spans="4:8" x14ac:dyDescent="0.25">
      <c r="D169" s="1"/>
      <c r="E169" s="1"/>
      <c r="F169" s="1"/>
      <c r="G169" s="1"/>
      <c r="H169" s="1"/>
    </row>
    <row r="170" spans="4:8" x14ac:dyDescent="0.25">
      <c r="D170" s="1"/>
      <c r="E170" s="1"/>
      <c r="F170" s="1"/>
      <c r="G170" s="1"/>
      <c r="H170" s="1"/>
    </row>
    <row r="171" spans="4:8" x14ac:dyDescent="0.25">
      <c r="D171" s="1"/>
      <c r="E171" s="1"/>
      <c r="F171" s="1"/>
      <c r="G171" s="1"/>
      <c r="H171" s="1"/>
    </row>
    <row r="172" spans="4:8" x14ac:dyDescent="0.25">
      <c r="D172" s="1"/>
      <c r="E172" s="1"/>
      <c r="F172" s="1"/>
      <c r="G172" s="1"/>
      <c r="H172" s="1"/>
    </row>
    <row r="173" spans="4:8" x14ac:dyDescent="0.25">
      <c r="D173" s="1"/>
      <c r="E173" s="1"/>
      <c r="F173" s="1"/>
      <c r="G173" s="1"/>
      <c r="H173" s="1"/>
    </row>
    <row r="174" spans="4:8" x14ac:dyDescent="0.25">
      <c r="D174" s="46"/>
      <c r="E174" s="46"/>
      <c r="F174" s="46"/>
      <c r="G174" s="47"/>
      <c r="H174" s="46"/>
    </row>
    <row r="175" spans="4:8" x14ac:dyDescent="0.25">
      <c r="D175" s="46"/>
      <c r="E175" s="46"/>
      <c r="F175" s="46"/>
      <c r="G175" s="47"/>
      <c r="H175" s="46"/>
    </row>
    <row r="176" spans="4:8" x14ac:dyDescent="0.25">
      <c r="D176" s="46"/>
      <c r="E176" s="46"/>
      <c r="F176" s="46"/>
      <c r="G176" s="47"/>
      <c r="H176" s="46"/>
    </row>
    <row r="177" spans="4:8" x14ac:dyDescent="0.25">
      <c r="D177" s="46"/>
      <c r="E177" s="46"/>
      <c r="F177" s="46"/>
      <c r="G177" s="47"/>
      <c r="H177" s="46"/>
    </row>
    <row r="178" spans="4:8" x14ac:dyDescent="0.25">
      <c r="D178" s="46"/>
      <c r="E178" s="46"/>
      <c r="F178" s="46"/>
      <c r="G178" s="47"/>
      <c r="H178" s="46"/>
    </row>
    <row r="179" spans="4:8" x14ac:dyDescent="0.25">
      <c r="D179" s="46"/>
      <c r="E179" s="46"/>
      <c r="F179" s="46"/>
      <c r="G179" s="47"/>
      <c r="H179" s="46"/>
    </row>
    <row r="180" spans="4:8" x14ac:dyDescent="0.25">
      <c r="D180" s="46"/>
      <c r="E180" s="46"/>
      <c r="F180" s="46"/>
      <c r="G180" s="47"/>
      <c r="H180" s="46"/>
    </row>
    <row r="181" spans="4:8" x14ac:dyDescent="0.25">
      <c r="D181" s="46"/>
      <c r="E181" s="46"/>
      <c r="F181" s="46"/>
      <c r="G181" s="47"/>
      <c r="H181" s="46"/>
    </row>
    <row r="182" spans="4:8" x14ac:dyDescent="0.25">
      <c r="D182" s="46"/>
      <c r="E182" s="46"/>
      <c r="F182" s="46"/>
      <c r="G182" s="47"/>
      <c r="H182" s="46"/>
    </row>
    <row r="183" spans="4:8" x14ac:dyDescent="0.25">
      <c r="D183" s="46"/>
      <c r="E183" s="46"/>
      <c r="F183" s="46"/>
      <c r="G183" s="47"/>
      <c r="H183" s="46"/>
    </row>
    <row r="184" spans="4:8" x14ac:dyDescent="0.25">
      <c r="D184" s="46"/>
      <c r="E184" s="46"/>
      <c r="F184" s="46"/>
      <c r="G184" s="47"/>
      <c r="H184" s="46"/>
    </row>
    <row r="185" spans="4:8" x14ac:dyDescent="0.25">
      <c r="D185" s="46"/>
      <c r="E185" s="46"/>
      <c r="F185" s="46"/>
      <c r="G185" s="47"/>
      <c r="H185" s="46"/>
    </row>
    <row r="186" spans="4:8" x14ac:dyDescent="0.25">
      <c r="D186" s="46"/>
      <c r="E186" s="46"/>
      <c r="F186" s="46"/>
      <c r="G186" s="47"/>
      <c r="H186" s="46"/>
    </row>
    <row r="187" spans="4:8" x14ac:dyDescent="0.25">
      <c r="D187" s="46"/>
      <c r="E187" s="46"/>
      <c r="F187" s="46"/>
      <c r="G187" s="47"/>
      <c r="H187" s="46"/>
    </row>
    <row r="188" spans="4:8" x14ac:dyDescent="0.25">
      <c r="D188" s="46"/>
      <c r="E188" s="46"/>
      <c r="F188" s="46"/>
      <c r="G188" s="47"/>
      <c r="H188" s="46"/>
    </row>
    <row r="189" spans="4:8" x14ac:dyDescent="0.25">
      <c r="D189" s="46"/>
      <c r="E189" s="46"/>
      <c r="F189" s="46"/>
      <c r="G189" s="47"/>
      <c r="H189" s="46"/>
    </row>
    <row r="190" spans="4:8" x14ac:dyDescent="0.25">
      <c r="D190" s="46"/>
      <c r="E190" s="46"/>
      <c r="F190" s="46"/>
      <c r="G190" s="47"/>
      <c r="H190" s="46"/>
    </row>
    <row r="191" spans="4:8" x14ac:dyDescent="0.25">
      <c r="D191" s="46"/>
      <c r="E191" s="46"/>
      <c r="F191" s="46"/>
      <c r="G191" s="47"/>
      <c r="H191" s="46"/>
    </row>
    <row r="192" spans="4:8" x14ac:dyDescent="0.25">
      <c r="D192" s="46"/>
      <c r="E192" s="46"/>
      <c r="F192" s="46"/>
      <c r="G192" s="47"/>
      <c r="H192" s="46"/>
    </row>
    <row r="193" spans="4:8" x14ac:dyDescent="0.25">
      <c r="D193" s="46"/>
      <c r="E193" s="46"/>
      <c r="F193" s="46"/>
      <c r="G193" s="47"/>
      <c r="H193" s="46"/>
    </row>
    <row r="194" spans="4:8" x14ac:dyDescent="0.25">
      <c r="E194" s="46"/>
      <c r="F194" s="46"/>
      <c r="G194" s="47"/>
    </row>
    <row r="195" spans="4:8" x14ac:dyDescent="0.25">
      <c r="E195" s="46"/>
      <c r="F195" s="46"/>
      <c r="G195" s="47"/>
    </row>
    <row r="196" spans="4:8" x14ac:dyDescent="0.25">
      <c r="E196" s="46"/>
      <c r="F196" s="46"/>
      <c r="G196" s="47"/>
    </row>
    <row r="197" spans="4:8" x14ac:dyDescent="0.25">
      <c r="E197" s="46"/>
      <c r="F197" s="46"/>
      <c r="G197" s="47"/>
    </row>
    <row r="198" spans="4:8" x14ac:dyDescent="0.25">
      <c r="E198" s="46"/>
      <c r="F198" s="46"/>
      <c r="G198" s="47"/>
    </row>
    <row r="199" spans="4:8" x14ac:dyDescent="0.25">
      <c r="E199" s="46"/>
      <c r="F199" s="46"/>
      <c r="G199" s="47"/>
    </row>
    <row r="200" spans="4:8" x14ac:dyDescent="0.25">
      <c r="E200" s="46"/>
      <c r="F200" s="46"/>
      <c r="G200" s="47"/>
    </row>
    <row r="201" spans="4:8" x14ac:dyDescent="0.25">
      <c r="E201" s="46"/>
      <c r="F201" s="46"/>
      <c r="G201" s="47"/>
    </row>
    <row r="202" spans="4:8" x14ac:dyDescent="0.25">
      <c r="E202" s="46"/>
      <c r="F202" s="46"/>
      <c r="G202" s="47"/>
    </row>
    <row r="203" spans="4:8" x14ac:dyDescent="0.25">
      <c r="E203" s="46"/>
      <c r="F203" s="46"/>
      <c r="G203" s="47"/>
    </row>
    <row r="204" spans="4:8" x14ac:dyDescent="0.25">
      <c r="E204" s="46"/>
      <c r="F204" s="46"/>
      <c r="G204" s="47"/>
    </row>
    <row r="205" spans="4:8" x14ac:dyDescent="0.25">
      <c r="E205" s="46"/>
      <c r="F205" s="46"/>
      <c r="G205" s="47"/>
    </row>
    <row r="206" spans="4:8" x14ac:dyDescent="0.25">
      <c r="E206" s="46"/>
      <c r="F206" s="46"/>
      <c r="G206" s="47"/>
    </row>
    <row r="207" spans="4:8" x14ac:dyDescent="0.25">
      <c r="E207" s="46"/>
      <c r="F207" s="46"/>
      <c r="G207" s="47"/>
    </row>
    <row r="208" spans="4:8" x14ac:dyDescent="0.25">
      <c r="E208" s="46"/>
      <c r="F208" s="46"/>
      <c r="G208" s="47"/>
    </row>
    <row r="209" spans="5:7" x14ac:dyDescent="0.25">
      <c r="E209" s="46"/>
      <c r="F209" s="46"/>
      <c r="G209" s="47"/>
    </row>
    <row r="210" spans="5:7" x14ac:dyDescent="0.25">
      <c r="E210" s="46"/>
      <c r="F210" s="46"/>
      <c r="G210" s="47"/>
    </row>
    <row r="211" spans="5:7" x14ac:dyDescent="0.25">
      <c r="E211" s="46"/>
      <c r="F211" s="46"/>
      <c r="G211" s="47"/>
    </row>
    <row r="212" spans="5:7" x14ac:dyDescent="0.25">
      <c r="E212" s="46"/>
      <c r="F212" s="46"/>
      <c r="G212" s="47"/>
    </row>
    <row r="213" spans="5:7" x14ac:dyDescent="0.25">
      <c r="E213" s="46"/>
      <c r="F213" s="46"/>
      <c r="G213" s="47"/>
    </row>
    <row r="214" spans="5:7" x14ac:dyDescent="0.25">
      <c r="E214" s="46"/>
      <c r="F214" s="46"/>
      <c r="G214" s="47"/>
    </row>
    <row r="215" spans="5:7" x14ac:dyDescent="0.25">
      <c r="E215" s="46"/>
      <c r="F215" s="46"/>
      <c r="G215" s="47"/>
    </row>
    <row r="216" spans="5:7" x14ac:dyDescent="0.25">
      <c r="E216" s="46"/>
      <c r="F216" s="46"/>
      <c r="G216" s="47"/>
    </row>
    <row r="217" spans="5:7" x14ac:dyDescent="0.25">
      <c r="E217" s="46"/>
      <c r="F217" s="46"/>
      <c r="G217" s="47"/>
    </row>
    <row r="218" spans="5:7" x14ac:dyDescent="0.25">
      <c r="E218" s="46"/>
      <c r="F218" s="46"/>
      <c r="G218" s="47"/>
    </row>
    <row r="219" spans="5:7" x14ac:dyDescent="0.25">
      <c r="E219" s="46"/>
      <c r="F219" s="46"/>
      <c r="G219" s="47"/>
    </row>
    <row r="220" spans="5:7" x14ac:dyDescent="0.25">
      <c r="E220" s="46"/>
      <c r="F220" s="46"/>
      <c r="G220" s="47"/>
    </row>
    <row r="221" spans="5:7" x14ac:dyDescent="0.25">
      <c r="E221" s="46"/>
      <c r="F221" s="46"/>
      <c r="G221" s="47"/>
    </row>
    <row r="222" spans="5:7" x14ac:dyDescent="0.25">
      <c r="G222" s="47"/>
    </row>
    <row r="223" spans="5:7" x14ac:dyDescent="0.25">
      <c r="G223" s="47"/>
    </row>
    <row r="224" spans="5:7" x14ac:dyDescent="0.25">
      <c r="G224" s="47"/>
    </row>
    <row r="225" spans="7:7" x14ac:dyDescent="0.25">
      <c r="G225" s="47"/>
    </row>
    <row r="226" spans="7:7" x14ac:dyDescent="0.25">
      <c r="G226" s="47"/>
    </row>
    <row r="227" spans="7:7" x14ac:dyDescent="0.25">
      <c r="G227" s="47"/>
    </row>
    <row r="228" spans="7:7" x14ac:dyDescent="0.25">
      <c r="G228" s="47"/>
    </row>
    <row r="229" spans="7:7" x14ac:dyDescent="0.25">
      <c r="G229" s="47"/>
    </row>
    <row r="230" spans="7:7" x14ac:dyDescent="0.25">
      <c r="G230" s="47"/>
    </row>
    <row r="231" spans="7:7" x14ac:dyDescent="0.25">
      <c r="G231" s="47"/>
    </row>
    <row r="232" spans="7:7" x14ac:dyDescent="0.25">
      <c r="G232" s="47"/>
    </row>
    <row r="233" spans="7:7" x14ac:dyDescent="0.25">
      <c r="G233" s="47"/>
    </row>
    <row r="234" spans="7:7" x14ac:dyDescent="0.25">
      <c r="G234" s="47"/>
    </row>
    <row r="235" spans="7:7" x14ac:dyDescent="0.25">
      <c r="G235" s="47"/>
    </row>
    <row r="236" spans="7:7" x14ac:dyDescent="0.25">
      <c r="G236" s="47"/>
    </row>
    <row r="237" spans="7:7" x14ac:dyDescent="0.25">
      <c r="G237" s="47"/>
    </row>
    <row r="238" spans="7:7" x14ac:dyDescent="0.25">
      <c r="G238" s="47"/>
    </row>
    <row r="239" spans="7:7" x14ac:dyDescent="0.25">
      <c r="G239" s="47"/>
    </row>
    <row r="240" spans="7:7" x14ac:dyDescent="0.25">
      <c r="G240" s="47"/>
    </row>
    <row r="241" spans="7:7" x14ac:dyDescent="0.25">
      <c r="G241" s="47"/>
    </row>
    <row r="242" spans="7:7" x14ac:dyDescent="0.25">
      <c r="G242" s="47"/>
    </row>
    <row r="243" spans="7:7" x14ac:dyDescent="0.25">
      <c r="G243" s="47"/>
    </row>
    <row r="244" spans="7:7" x14ac:dyDescent="0.25">
      <c r="G244" s="47"/>
    </row>
    <row r="245" spans="7:7" x14ac:dyDescent="0.25">
      <c r="G245" s="47"/>
    </row>
    <row r="246" spans="7:7" x14ac:dyDescent="0.25">
      <c r="G246" s="47"/>
    </row>
    <row r="247" spans="7:7" x14ac:dyDescent="0.25">
      <c r="G247" s="47"/>
    </row>
    <row r="248" spans="7:7" x14ac:dyDescent="0.25">
      <c r="G248" s="47"/>
    </row>
    <row r="249" spans="7:7" x14ac:dyDescent="0.25">
      <c r="G249" s="47"/>
    </row>
    <row r="250" spans="7:7" x14ac:dyDescent="0.25">
      <c r="G250" s="47"/>
    </row>
    <row r="251" spans="7:7" x14ac:dyDescent="0.25">
      <c r="G251" s="47"/>
    </row>
    <row r="252" spans="7:7" x14ac:dyDescent="0.25">
      <c r="G252" s="47"/>
    </row>
    <row r="253" spans="7:7" x14ac:dyDescent="0.25">
      <c r="G253" s="47"/>
    </row>
    <row r="254" spans="7:7" x14ac:dyDescent="0.25">
      <c r="G254" s="47"/>
    </row>
    <row r="255" spans="7:7" x14ac:dyDescent="0.25">
      <c r="G255" s="47"/>
    </row>
    <row r="256" spans="7:7" x14ac:dyDescent="0.25">
      <c r="G256" s="47"/>
    </row>
    <row r="257" spans="7:7" x14ac:dyDescent="0.25">
      <c r="G257" s="47"/>
    </row>
    <row r="258" spans="7:7" x14ac:dyDescent="0.25">
      <c r="G258" s="47"/>
    </row>
    <row r="259" spans="7:7" x14ac:dyDescent="0.25">
      <c r="G259" s="47"/>
    </row>
    <row r="260" spans="7:7" x14ac:dyDescent="0.25">
      <c r="G260" s="47"/>
    </row>
    <row r="261" spans="7:7" x14ac:dyDescent="0.25">
      <c r="G261" s="47"/>
    </row>
    <row r="262" spans="7:7" x14ac:dyDescent="0.25">
      <c r="G262" s="47"/>
    </row>
    <row r="263" spans="7:7" x14ac:dyDescent="0.25">
      <c r="G263" s="47"/>
    </row>
    <row r="264" spans="7:7" x14ac:dyDescent="0.25">
      <c r="G264" s="47"/>
    </row>
    <row r="265" spans="7:7" x14ac:dyDescent="0.25">
      <c r="G265" s="47"/>
    </row>
    <row r="266" spans="7:7" x14ac:dyDescent="0.25">
      <c r="G266" s="47"/>
    </row>
    <row r="267" spans="7:7" x14ac:dyDescent="0.25">
      <c r="G267" s="47"/>
    </row>
    <row r="268" spans="7:7" x14ac:dyDescent="0.25">
      <c r="G268" s="47"/>
    </row>
    <row r="269" spans="7:7" x14ac:dyDescent="0.25">
      <c r="G269" s="47"/>
    </row>
    <row r="270" spans="7:7" x14ac:dyDescent="0.25">
      <c r="G270" s="47"/>
    </row>
    <row r="271" spans="7:7" x14ac:dyDescent="0.25">
      <c r="G271" s="47"/>
    </row>
    <row r="272" spans="7:7" x14ac:dyDescent="0.25">
      <c r="G272" s="47"/>
    </row>
    <row r="273" spans="7:7" x14ac:dyDescent="0.25">
      <c r="G273" s="47"/>
    </row>
    <row r="274" spans="7:7" x14ac:dyDescent="0.25">
      <c r="G274" s="47"/>
    </row>
    <row r="275" spans="7:7" x14ac:dyDescent="0.25">
      <c r="G275" s="47"/>
    </row>
    <row r="276" spans="7:7" x14ac:dyDescent="0.25">
      <c r="G276" s="47"/>
    </row>
    <row r="277" spans="7:7" x14ac:dyDescent="0.25">
      <c r="G277" s="47"/>
    </row>
    <row r="278" spans="7:7" x14ac:dyDescent="0.25">
      <c r="G278" s="47"/>
    </row>
    <row r="279" spans="7:7" x14ac:dyDescent="0.25">
      <c r="G279" s="47"/>
    </row>
    <row r="280" spans="7:7" x14ac:dyDescent="0.25">
      <c r="G280" s="47"/>
    </row>
    <row r="281" spans="7:7" x14ac:dyDescent="0.25">
      <c r="G281" s="47"/>
    </row>
    <row r="282" spans="7:7" x14ac:dyDescent="0.25">
      <c r="G282" s="47"/>
    </row>
    <row r="283" spans="7:7" x14ac:dyDescent="0.25">
      <c r="G283" s="47"/>
    </row>
    <row r="284" spans="7:7" x14ac:dyDescent="0.25">
      <c r="G284" s="47"/>
    </row>
    <row r="285" spans="7:7" x14ac:dyDescent="0.25">
      <c r="G285" s="47"/>
    </row>
    <row r="286" spans="7:7" x14ac:dyDescent="0.25">
      <c r="G286" s="47"/>
    </row>
    <row r="287" spans="7:7" x14ac:dyDescent="0.25">
      <c r="G287" s="47"/>
    </row>
    <row r="288" spans="7:7" x14ac:dyDescent="0.25">
      <c r="G288" s="47"/>
    </row>
    <row r="289" spans="7:7" x14ac:dyDescent="0.25">
      <c r="G289" s="47"/>
    </row>
    <row r="290" spans="7:7" x14ac:dyDescent="0.25">
      <c r="G290" s="47"/>
    </row>
    <row r="291" spans="7:7" x14ac:dyDescent="0.25">
      <c r="G291" s="47"/>
    </row>
    <row r="292" spans="7:7" x14ac:dyDescent="0.25">
      <c r="G292" s="47"/>
    </row>
    <row r="293" spans="7:7" x14ac:dyDescent="0.25">
      <c r="G293" s="47"/>
    </row>
    <row r="294" spans="7:7" x14ac:dyDescent="0.25">
      <c r="G294" s="47"/>
    </row>
    <row r="295" spans="7:7" x14ac:dyDescent="0.25">
      <c r="G295" s="47"/>
    </row>
    <row r="296" spans="7:7" x14ac:dyDescent="0.25">
      <c r="G296" s="47"/>
    </row>
    <row r="297" spans="7:7" x14ac:dyDescent="0.25">
      <c r="G297" s="47"/>
    </row>
    <row r="298" spans="7:7" x14ac:dyDescent="0.25">
      <c r="G298" s="47"/>
    </row>
    <row r="299" spans="7:7" x14ac:dyDescent="0.25">
      <c r="G299" s="47"/>
    </row>
    <row r="300" spans="7:7" x14ac:dyDescent="0.25">
      <c r="G300" s="47"/>
    </row>
    <row r="301" spans="7:7" x14ac:dyDescent="0.25">
      <c r="G301" s="47"/>
    </row>
    <row r="302" spans="7:7" x14ac:dyDescent="0.25">
      <c r="G302" s="47"/>
    </row>
    <row r="303" spans="7:7" x14ac:dyDescent="0.25">
      <c r="G303" s="47"/>
    </row>
    <row r="304" spans="7:7" x14ac:dyDescent="0.25">
      <c r="G304" s="47"/>
    </row>
    <row r="305" spans="7:7" x14ac:dyDescent="0.25">
      <c r="G305" s="47"/>
    </row>
    <row r="306" spans="7:7" x14ac:dyDescent="0.25">
      <c r="G306" s="47"/>
    </row>
    <row r="307" spans="7:7" x14ac:dyDescent="0.25">
      <c r="G307" s="47"/>
    </row>
    <row r="308" spans="7:7" x14ac:dyDescent="0.25">
      <c r="G308" s="47"/>
    </row>
    <row r="309" spans="7:7" x14ac:dyDescent="0.25">
      <c r="G309" s="47"/>
    </row>
    <row r="310" spans="7:7" x14ac:dyDescent="0.25">
      <c r="G310" s="47"/>
    </row>
    <row r="311" spans="7:7" x14ac:dyDescent="0.25">
      <c r="G311" s="47"/>
    </row>
    <row r="312" spans="7:7" x14ac:dyDescent="0.25">
      <c r="G312" s="47"/>
    </row>
    <row r="313" spans="7:7" x14ac:dyDescent="0.25">
      <c r="G313" s="47"/>
    </row>
    <row r="314" spans="7:7" x14ac:dyDescent="0.25">
      <c r="G314" s="47"/>
    </row>
    <row r="315" spans="7:7" x14ac:dyDescent="0.25">
      <c r="G315" s="47"/>
    </row>
    <row r="316" spans="7:7" x14ac:dyDescent="0.25">
      <c r="G316" s="47"/>
    </row>
    <row r="317" spans="7:7" x14ac:dyDescent="0.25">
      <c r="G317" s="47"/>
    </row>
    <row r="318" spans="7:7" x14ac:dyDescent="0.25">
      <c r="G318" s="47"/>
    </row>
    <row r="319" spans="7:7" x14ac:dyDescent="0.25">
      <c r="G319" s="47"/>
    </row>
    <row r="320" spans="7:7" x14ac:dyDescent="0.25">
      <c r="G320" s="47"/>
    </row>
    <row r="321" spans="7:7" x14ac:dyDescent="0.25">
      <c r="G321" s="47"/>
    </row>
    <row r="322" spans="7:7" x14ac:dyDescent="0.25">
      <c r="G322" s="47"/>
    </row>
    <row r="323" spans="7:7" x14ac:dyDescent="0.25">
      <c r="G323" s="47"/>
    </row>
    <row r="324" spans="7:7" x14ac:dyDescent="0.25">
      <c r="G324" s="47"/>
    </row>
    <row r="325" spans="7:7" x14ac:dyDescent="0.25">
      <c r="G325" s="47"/>
    </row>
    <row r="326" spans="7:7" x14ac:dyDescent="0.25">
      <c r="G326" s="47"/>
    </row>
    <row r="327" spans="7:7" x14ac:dyDescent="0.25">
      <c r="G327" s="47"/>
    </row>
    <row r="328" spans="7:7" x14ac:dyDescent="0.25">
      <c r="G328" s="47"/>
    </row>
    <row r="329" spans="7:7" x14ac:dyDescent="0.25">
      <c r="G329" s="47"/>
    </row>
    <row r="330" spans="7:7" x14ac:dyDescent="0.25">
      <c r="G330" s="47"/>
    </row>
    <row r="331" spans="7:7" x14ac:dyDescent="0.25">
      <c r="G331" s="47"/>
    </row>
    <row r="332" spans="7:7" x14ac:dyDescent="0.25">
      <c r="G332" s="47"/>
    </row>
    <row r="333" spans="7:7" x14ac:dyDescent="0.25">
      <c r="G333" s="47"/>
    </row>
    <row r="334" spans="7:7" x14ac:dyDescent="0.25">
      <c r="G334" s="47"/>
    </row>
    <row r="335" spans="7:7" x14ac:dyDescent="0.25">
      <c r="G335" s="47"/>
    </row>
    <row r="336" spans="7:7" x14ac:dyDescent="0.25">
      <c r="G336" s="47"/>
    </row>
    <row r="337" spans="7:7" x14ac:dyDescent="0.25">
      <c r="G337" s="47"/>
    </row>
    <row r="338" spans="7:7" x14ac:dyDescent="0.25">
      <c r="G338" s="47"/>
    </row>
    <row r="339" spans="7:7" x14ac:dyDescent="0.25">
      <c r="G339" s="47"/>
    </row>
    <row r="340" spans="7:7" x14ac:dyDescent="0.25">
      <c r="G340" s="47"/>
    </row>
    <row r="341" spans="7:7" x14ac:dyDescent="0.25">
      <c r="G341" s="47"/>
    </row>
    <row r="342" spans="7:7" x14ac:dyDescent="0.25">
      <c r="G342" s="47"/>
    </row>
    <row r="343" spans="7:7" x14ac:dyDescent="0.25">
      <c r="G343" s="47"/>
    </row>
    <row r="344" spans="7:7" x14ac:dyDescent="0.25">
      <c r="G344" s="47"/>
    </row>
    <row r="345" spans="7:7" x14ac:dyDescent="0.25">
      <c r="G345" s="47"/>
    </row>
    <row r="346" spans="7:7" x14ac:dyDescent="0.25">
      <c r="G346" s="47"/>
    </row>
    <row r="347" spans="7:7" x14ac:dyDescent="0.25">
      <c r="G347" s="47"/>
    </row>
    <row r="348" spans="7:7" x14ac:dyDescent="0.25">
      <c r="G348" s="47"/>
    </row>
    <row r="349" spans="7:7" x14ac:dyDescent="0.25">
      <c r="G349" s="47"/>
    </row>
    <row r="350" spans="7:7" x14ac:dyDescent="0.25">
      <c r="G350" s="47"/>
    </row>
    <row r="351" spans="7:7" x14ac:dyDescent="0.25">
      <c r="G351" s="47"/>
    </row>
    <row r="352" spans="7:7" x14ac:dyDescent="0.25">
      <c r="G352" s="47"/>
    </row>
    <row r="353" spans="7:7" x14ac:dyDescent="0.25">
      <c r="G353" s="47"/>
    </row>
    <row r="354" spans="7:7" x14ac:dyDescent="0.25">
      <c r="G354" s="47"/>
    </row>
    <row r="355" spans="7:7" x14ac:dyDescent="0.25">
      <c r="G355" s="47"/>
    </row>
    <row r="356" spans="7:7" x14ac:dyDescent="0.25">
      <c r="G356" s="47"/>
    </row>
    <row r="357" spans="7:7" x14ac:dyDescent="0.25">
      <c r="G357" s="47"/>
    </row>
    <row r="358" spans="7:7" x14ac:dyDescent="0.25">
      <c r="G358" s="47"/>
    </row>
    <row r="359" spans="7:7" x14ac:dyDescent="0.25">
      <c r="G359" s="47"/>
    </row>
    <row r="360" spans="7:7" x14ac:dyDescent="0.25">
      <c r="G360" s="47"/>
    </row>
    <row r="361" spans="7:7" x14ac:dyDescent="0.25">
      <c r="G361" s="47"/>
    </row>
    <row r="362" spans="7:7" x14ac:dyDescent="0.25">
      <c r="G362" s="47"/>
    </row>
    <row r="363" spans="7:7" x14ac:dyDescent="0.25">
      <c r="G363" s="47"/>
    </row>
    <row r="364" spans="7:7" x14ac:dyDescent="0.25">
      <c r="G364" s="47"/>
    </row>
    <row r="365" spans="7:7" x14ac:dyDescent="0.25">
      <c r="G365" s="47"/>
    </row>
    <row r="366" spans="7:7" x14ac:dyDescent="0.25">
      <c r="G366" s="47"/>
    </row>
    <row r="367" spans="7:7" x14ac:dyDescent="0.25">
      <c r="G367" s="47"/>
    </row>
    <row r="368" spans="7:7" x14ac:dyDescent="0.25">
      <c r="G368" s="47"/>
    </row>
    <row r="369" spans="7:7" x14ac:dyDescent="0.25">
      <c r="G369" s="47"/>
    </row>
    <row r="370" spans="7:7" x14ac:dyDescent="0.25">
      <c r="G370" s="47"/>
    </row>
    <row r="371" spans="7:7" x14ac:dyDescent="0.25">
      <c r="G371" s="47"/>
    </row>
    <row r="372" spans="7:7" x14ac:dyDescent="0.25">
      <c r="G372" s="47"/>
    </row>
    <row r="373" spans="7:7" x14ac:dyDescent="0.25">
      <c r="G373" s="47"/>
    </row>
    <row r="374" spans="7:7" x14ac:dyDescent="0.25">
      <c r="G374" s="47"/>
    </row>
    <row r="375" spans="7:7" x14ac:dyDescent="0.25">
      <c r="G375" s="47"/>
    </row>
    <row r="376" spans="7:7" x14ac:dyDescent="0.25">
      <c r="G376" s="47"/>
    </row>
    <row r="377" spans="7:7" x14ac:dyDescent="0.25">
      <c r="G377" s="47"/>
    </row>
    <row r="378" spans="7:7" x14ac:dyDescent="0.25">
      <c r="G378" s="47"/>
    </row>
    <row r="379" spans="7:7" x14ac:dyDescent="0.25">
      <c r="G379" s="47"/>
    </row>
    <row r="380" spans="7:7" x14ac:dyDescent="0.25">
      <c r="G380" s="47"/>
    </row>
    <row r="381" spans="7:7" x14ac:dyDescent="0.25">
      <c r="G381" s="47"/>
    </row>
    <row r="382" spans="7:7" x14ac:dyDescent="0.25">
      <c r="G382" s="47"/>
    </row>
    <row r="383" spans="7:7" x14ac:dyDescent="0.25">
      <c r="G383" s="47"/>
    </row>
    <row r="384" spans="7:7" x14ac:dyDescent="0.25">
      <c r="G384" s="47"/>
    </row>
    <row r="385" spans="7:7" x14ac:dyDescent="0.25">
      <c r="G385" s="47"/>
    </row>
    <row r="386" spans="7:7" x14ac:dyDescent="0.25">
      <c r="G386" s="47"/>
    </row>
    <row r="387" spans="7:7" x14ac:dyDescent="0.25">
      <c r="G387" s="47"/>
    </row>
    <row r="388" spans="7:7" x14ac:dyDescent="0.25">
      <c r="G388" s="47"/>
    </row>
    <row r="389" spans="7:7" x14ac:dyDescent="0.25">
      <c r="G389" s="47"/>
    </row>
    <row r="390" spans="7:7" x14ac:dyDescent="0.25">
      <c r="G390" s="47"/>
    </row>
    <row r="391" spans="7:7" x14ac:dyDescent="0.25">
      <c r="G391" s="47"/>
    </row>
    <row r="392" spans="7:7" x14ac:dyDescent="0.25">
      <c r="G392" s="47"/>
    </row>
    <row r="393" spans="7:7" x14ac:dyDescent="0.25">
      <c r="G393" s="47"/>
    </row>
    <row r="394" spans="7:7" x14ac:dyDescent="0.25">
      <c r="G394" s="47"/>
    </row>
    <row r="395" spans="7:7" x14ac:dyDescent="0.25">
      <c r="G395" s="47"/>
    </row>
    <row r="396" spans="7:7" x14ac:dyDescent="0.25">
      <c r="G396" s="47"/>
    </row>
    <row r="397" spans="7:7" x14ac:dyDescent="0.25">
      <c r="G397" s="47"/>
    </row>
    <row r="398" spans="7:7" x14ac:dyDescent="0.25">
      <c r="G398" s="47"/>
    </row>
    <row r="399" spans="7:7" x14ac:dyDescent="0.25">
      <c r="G399" s="47"/>
    </row>
    <row r="400" spans="7:7" x14ac:dyDescent="0.25">
      <c r="G400" s="47"/>
    </row>
    <row r="401" spans="7:7" x14ac:dyDescent="0.25">
      <c r="G401" s="47"/>
    </row>
    <row r="402" spans="7:7" x14ac:dyDescent="0.25">
      <c r="G402" s="47"/>
    </row>
    <row r="403" spans="7:7" x14ac:dyDescent="0.25">
      <c r="G403" s="47"/>
    </row>
    <row r="404" spans="7:7" x14ac:dyDescent="0.25">
      <c r="G404" s="47"/>
    </row>
    <row r="405" spans="7:7" x14ac:dyDescent="0.25">
      <c r="G405" s="47"/>
    </row>
    <row r="406" spans="7:7" x14ac:dyDescent="0.25">
      <c r="G406" s="47"/>
    </row>
    <row r="407" spans="7:7" x14ac:dyDescent="0.25">
      <c r="G407" s="47"/>
    </row>
    <row r="408" spans="7:7" x14ac:dyDescent="0.25">
      <c r="G408" s="47"/>
    </row>
    <row r="409" spans="7:7" x14ac:dyDescent="0.25">
      <c r="G409" s="47"/>
    </row>
    <row r="410" spans="7:7" x14ac:dyDescent="0.25">
      <c r="G410" s="47"/>
    </row>
    <row r="411" spans="7:7" x14ac:dyDescent="0.25">
      <c r="G411" s="47"/>
    </row>
    <row r="412" spans="7:7" x14ac:dyDescent="0.25">
      <c r="G412" s="47"/>
    </row>
    <row r="413" spans="7:7" x14ac:dyDescent="0.25">
      <c r="G413" s="47"/>
    </row>
    <row r="414" spans="7:7" x14ac:dyDescent="0.25">
      <c r="G414" s="47"/>
    </row>
    <row r="415" spans="7:7" x14ac:dyDescent="0.25">
      <c r="G415" s="47"/>
    </row>
    <row r="416" spans="7:7" x14ac:dyDescent="0.25">
      <c r="G416" s="47"/>
    </row>
    <row r="417" spans="7:7" x14ac:dyDescent="0.25">
      <c r="G417" s="47"/>
    </row>
    <row r="418" spans="7:7" x14ac:dyDescent="0.25">
      <c r="G418" s="47"/>
    </row>
    <row r="419" spans="7:7" x14ac:dyDescent="0.25">
      <c r="G419" s="47"/>
    </row>
    <row r="420" spans="7:7" x14ac:dyDescent="0.25">
      <c r="G420" s="47"/>
    </row>
    <row r="421" spans="7:7" x14ac:dyDescent="0.25">
      <c r="G421" s="47"/>
    </row>
    <row r="422" spans="7:7" x14ac:dyDescent="0.25">
      <c r="G422" s="47"/>
    </row>
    <row r="423" spans="7:7" x14ac:dyDescent="0.25">
      <c r="G423" s="47"/>
    </row>
    <row r="424" spans="7:7" x14ac:dyDescent="0.25">
      <c r="G424" s="47"/>
    </row>
    <row r="425" spans="7:7" x14ac:dyDescent="0.25">
      <c r="G425" s="47"/>
    </row>
    <row r="426" spans="7:7" x14ac:dyDescent="0.25">
      <c r="G426" s="47"/>
    </row>
    <row r="427" spans="7:7" x14ac:dyDescent="0.25">
      <c r="G427" s="47"/>
    </row>
    <row r="428" spans="7:7" x14ac:dyDescent="0.25">
      <c r="G428" s="47"/>
    </row>
    <row r="429" spans="7:7" x14ac:dyDescent="0.25">
      <c r="G429" s="47"/>
    </row>
    <row r="430" spans="7:7" x14ac:dyDescent="0.25">
      <c r="G430" s="47"/>
    </row>
    <row r="431" spans="7:7" x14ac:dyDescent="0.25">
      <c r="G431" s="47"/>
    </row>
    <row r="432" spans="7:7" x14ac:dyDescent="0.25">
      <c r="G432" s="47"/>
    </row>
    <row r="433" spans="7:7" x14ac:dyDescent="0.25">
      <c r="G433" s="47"/>
    </row>
    <row r="434" spans="7:7" x14ac:dyDescent="0.25">
      <c r="G434" s="47"/>
    </row>
    <row r="435" spans="7:7" x14ac:dyDescent="0.25">
      <c r="G435" s="47"/>
    </row>
    <row r="436" spans="7:7" x14ac:dyDescent="0.25">
      <c r="G436" s="47"/>
    </row>
    <row r="437" spans="7:7" x14ac:dyDescent="0.25">
      <c r="G437" s="47"/>
    </row>
    <row r="438" spans="7:7" x14ac:dyDescent="0.25">
      <c r="G438" s="47"/>
    </row>
    <row r="439" spans="7:7" x14ac:dyDescent="0.25">
      <c r="G439" s="47"/>
    </row>
    <row r="440" spans="7:7" x14ac:dyDescent="0.25">
      <c r="G440" s="47"/>
    </row>
    <row r="441" spans="7:7" x14ac:dyDescent="0.25">
      <c r="G441" s="47"/>
    </row>
    <row r="442" spans="7:7" x14ac:dyDescent="0.25">
      <c r="G442" s="47"/>
    </row>
    <row r="443" spans="7:7" x14ac:dyDescent="0.25">
      <c r="G443" s="47"/>
    </row>
    <row r="444" spans="7:7" x14ac:dyDescent="0.25">
      <c r="G444" s="47"/>
    </row>
    <row r="445" spans="7:7" x14ac:dyDescent="0.25">
      <c r="G445" s="47"/>
    </row>
    <row r="446" spans="7:7" x14ac:dyDescent="0.25">
      <c r="G446" s="47"/>
    </row>
    <row r="447" spans="7:7" x14ac:dyDescent="0.25">
      <c r="G447" s="47"/>
    </row>
    <row r="448" spans="7:7" x14ac:dyDescent="0.25">
      <c r="G448" s="47"/>
    </row>
    <row r="449" spans="7:7" x14ac:dyDescent="0.25">
      <c r="G449" s="47"/>
    </row>
    <row r="450" spans="7:7" x14ac:dyDescent="0.25">
      <c r="G450" s="47"/>
    </row>
    <row r="451" spans="7:7" x14ac:dyDescent="0.25">
      <c r="G451" s="47"/>
    </row>
    <row r="452" spans="7:7" x14ac:dyDescent="0.25">
      <c r="G452" s="47"/>
    </row>
    <row r="453" spans="7:7" x14ac:dyDescent="0.25">
      <c r="G453" s="47"/>
    </row>
    <row r="454" spans="7:7" x14ac:dyDescent="0.25">
      <c r="G454" s="47"/>
    </row>
    <row r="455" spans="7:7" x14ac:dyDescent="0.25">
      <c r="G455" s="47"/>
    </row>
    <row r="456" spans="7:7" x14ac:dyDescent="0.25">
      <c r="G456" s="47"/>
    </row>
    <row r="457" spans="7:7" x14ac:dyDescent="0.25">
      <c r="G457" s="47"/>
    </row>
    <row r="458" spans="7:7" x14ac:dyDescent="0.25">
      <c r="G458" s="47"/>
    </row>
    <row r="459" spans="7:7" x14ac:dyDescent="0.25">
      <c r="G459" s="47"/>
    </row>
    <row r="460" spans="7:7" x14ac:dyDescent="0.25">
      <c r="G460" s="47"/>
    </row>
    <row r="461" spans="7:7" x14ac:dyDescent="0.25">
      <c r="G461" s="47"/>
    </row>
    <row r="462" spans="7:7" x14ac:dyDescent="0.25">
      <c r="G462" s="47"/>
    </row>
    <row r="463" spans="7:7" x14ac:dyDescent="0.25">
      <c r="G463" s="47"/>
    </row>
    <row r="464" spans="7:7" x14ac:dyDescent="0.25">
      <c r="G464" s="47"/>
    </row>
    <row r="465" spans="7:7" x14ac:dyDescent="0.25">
      <c r="G465" s="47"/>
    </row>
    <row r="466" spans="7:7" x14ac:dyDescent="0.25">
      <c r="G466" s="47"/>
    </row>
    <row r="467" spans="7:7" x14ac:dyDescent="0.25">
      <c r="G467" s="47"/>
    </row>
    <row r="468" spans="7:7" x14ac:dyDescent="0.25">
      <c r="G468" s="47"/>
    </row>
    <row r="469" spans="7:7" x14ac:dyDescent="0.25">
      <c r="G469" s="47"/>
    </row>
    <row r="470" spans="7:7" x14ac:dyDescent="0.25">
      <c r="G470" s="47"/>
    </row>
    <row r="471" spans="7:7" x14ac:dyDescent="0.25">
      <c r="G471" s="47"/>
    </row>
    <row r="472" spans="7:7" x14ac:dyDescent="0.25">
      <c r="G472" s="47"/>
    </row>
    <row r="473" spans="7:7" x14ac:dyDescent="0.25">
      <c r="G473" s="47"/>
    </row>
    <row r="474" spans="7:7" x14ac:dyDescent="0.25">
      <c r="G474" s="47"/>
    </row>
    <row r="475" spans="7:7" x14ac:dyDescent="0.25">
      <c r="G475" s="47"/>
    </row>
    <row r="476" spans="7:7" x14ac:dyDescent="0.25">
      <c r="G476" s="47"/>
    </row>
    <row r="477" spans="7:7" x14ac:dyDescent="0.25">
      <c r="G477" s="47"/>
    </row>
    <row r="478" spans="7:7" x14ac:dyDescent="0.25">
      <c r="G478" s="47"/>
    </row>
    <row r="479" spans="7:7" x14ac:dyDescent="0.25">
      <c r="G479" s="47"/>
    </row>
    <row r="480" spans="7:7" x14ac:dyDescent="0.25">
      <c r="G480" s="47"/>
    </row>
    <row r="481" spans="7:7" x14ac:dyDescent="0.25">
      <c r="G481" s="47"/>
    </row>
    <row r="482" spans="7:7" x14ac:dyDescent="0.25">
      <c r="G482" s="47"/>
    </row>
    <row r="483" spans="7:7" x14ac:dyDescent="0.25">
      <c r="G483" s="47"/>
    </row>
    <row r="484" spans="7:7" x14ac:dyDescent="0.25">
      <c r="G484" s="47"/>
    </row>
    <row r="485" spans="7:7" x14ac:dyDescent="0.25">
      <c r="G485" s="47"/>
    </row>
    <row r="486" spans="7:7" x14ac:dyDescent="0.25">
      <c r="G486" s="47"/>
    </row>
    <row r="487" spans="7:7" x14ac:dyDescent="0.25">
      <c r="G487" s="47"/>
    </row>
    <row r="488" spans="7:7" x14ac:dyDescent="0.25">
      <c r="G488" s="47"/>
    </row>
    <row r="489" spans="7:7" x14ac:dyDescent="0.25">
      <c r="G489" s="47"/>
    </row>
    <row r="490" spans="7:7" x14ac:dyDescent="0.25">
      <c r="G490" s="47"/>
    </row>
    <row r="491" spans="7:7" x14ac:dyDescent="0.25">
      <c r="G491" s="47"/>
    </row>
    <row r="492" spans="7:7" x14ac:dyDescent="0.25">
      <c r="G492" s="47"/>
    </row>
    <row r="493" spans="7:7" x14ac:dyDescent="0.25">
      <c r="G493" s="47"/>
    </row>
    <row r="494" spans="7:7" x14ac:dyDescent="0.25">
      <c r="G494" s="47"/>
    </row>
    <row r="495" spans="7:7" x14ac:dyDescent="0.25">
      <c r="G495" s="47"/>
    </row>
    <row r="496" spans="7:7" x14ac:dyDescent="0.25">
      <c r="G496" s="47"/>
    </row>
    <row r="497" spans="7:7" x14ac:dyDescent="0.25">
      <c r="G497" s="47"/>
    </row>
    <row r="498" spans="7:7" x14ac:dyDescent="0.25">
      <c r="G498" s="47"/>
    </row>
    <row r="499" spans="7:7" x14ac:dyDescent="0.25">
      <c r="G499" s="47"/>
    </row>
    <row r="500" spans="7:7" x14ac:dyDescent="0.25">
      <c r="G500" s="47"/>
    </row>
    <row r="501" spans="7:7" x14ac:dyDescent="0.25">
      <c r="G501" s="47"/>
    </row>
    <row r="502" spans="7:7" x14ac:dyDescent="0.25">
      <c r="G502" s="47"/>
    </row>
    <row r="503" spans="7:7" x14ac:dyDescent="0.25">
      <c r="G503" s="47"/>
    </row>
    <row r="504" spans="7:7" x14ac:dyDescent="0.25">
      <c r="G504" s="47"/>
    </row>
    <row r="505" spans="7:7" x14ac:dyDescent="0.25">
      <c r="G505" s="47"/>
    </row>
    <row r="506" spans="7:7" x14ac:dyDescent="0.25">
      <c r="G506" s="47"/>
    </row>
    <row r="507" spans="7:7" x14ac:dyDescent="0.25">
      <c r="G507" s="47"/>
    </row>
    <row r="508" spans="7:7" x14ac:dyDescent="0.25">
      <c r="G508" s="47"/>
    </row>
    <row r="509" spans="7:7" x14ac:dyDescent="0.25">
      <c r="G509" s="47"/>
    </row>
    <row r="510" spans="7:7" x14ac:dyDescent="0.25">
      <c r="G510" s="47"/>
    </row>
    <row r="511" spans="7:7" x14ac:dyDescent="0.25">
      <c r="G511" s="47"/>
    </row>
    <row r="512" spans="7:7" x14ac:dyDescent="0.25">
      <c r="G512" s="47"/>
    </row>
    <row r="513" spans="7:7" x14ac:dyDescent="0.25">
      <c r="G513" s="47"/>
    </row>
    <row r="514" spans="7:7" x14ac:dyDescent="0.25">
      <c r="G514" s="47"/>
    </row>
    <row r="515" spans="7:7" x14ac:dyDescent="0.25">
      <c r="G515" s="47"/>
    </row>
    <row r="516" spans="7:7" x14ac:dyDescent="0.25">
      <c r="G516" s="47"/>
    </row>
    <row r="517" spans="7:7" x14ac:dyDescent="0.25">
      <c r="G517" s="47"/>
    </row>
    <row r="518" spans="7:7" x14ac:dyDescent="0.25">
      <c r="G518" s="47"/>
    </row>
    <row r="519" spans="7:7" x14ac:dyDescent="0.25">
      <c r="G519" s="47"/>
    </row>
    <row r="520" spans="7:7" x14ac:dyDescent="0.25">
      <c r="G520" s="47"/>
    </row>
    <row r="521" spans="7:7" x14ac:dyDescent="0.25">
      <c r="G521" s="47"/>
    </row>
    <row r="522" spans="7:7" x14ac:dyDescent="0.25">
      <c r="G522" s="47"/>
    </row>
    <row r="523" spans="7:7" x14ac:dyDescent="0.25">
      <c r="G523" s="47"/>
    </row>
    <row r="524" spans="7:7" x14ac:dyDescent="0.25">
      <c r="G524" s="47"/>
    </row>
    <row r="525" spans="7:7" x14ac:dyDescent="0.25">
      <c r="G525" s="47"/>
    </row>
    <row r="526" spans="7:7" x14ac:dyDescent="0.25">
      <c r="G526" s="47"/>
    </row>
    <row r="527" spans="7:7" x14ac:dyDescent="0.25">
      <c r="G527" s="47"/>
    </row>
    <row r="528" spans="7:7" x14ac:dyDescent="0.25">
      <c r="G528" s="47"/>
    </row>
    <row r="529" spans="7:7" x14ac:dyDescent="0.25">
      <c r="G529" s="47"/>
    </row>
    <row r="530" spans="7:7" x14ac:dyDescent="0.25">
      <c r="G530" s="47"/>
    </row>
    <row r="531" spans="7:7" x14ac:dyDescent="0.25">
      <c r="G531" s="47"/>
    </row>
    <row r="532" spans="7:7" x14ac:dyDescent="0.25">
      <c r="G532" s="47"/>
    </row>
    <row r="533" spans="7:7" x14ac:dyDescent="0.25">
      <c r="G533" s="47"/>
    </row>
    <row r="534" spans="7:7" x14ac:dyDescent="0.25">
      <c r="G534" s="47"/>
    </row>
    <row r="535" spans="7:7" x14ac:dyDescent="0.25">
      <c r="G535" s="47"/>
    </row>
    <row r="536" spans="7:7" x14ac:dyDescent="0.25">
      <c r="G536" s="47"/>
    </row>
    <row r="537" spans="7:7" x14ac:dyDescent="0.25">
      <c r="G537" s="47"/>
    </row>
    <row r="538" spans="7:7" x14ac:dyDescent="0.25">
      <c r="G538" s="47"/>
    </row>
    <row r="539" spans="7:7" x14ac:dyDescent="0.25">
      <c r="G539" s="47"/>
    </row>
    <row r="540" spans="7:7" x14ac:dyDescent="0.25">
      <c r="G540" s="47"/>
    </row>
    <row r="541" spans="7:7" x14ac:dyDescent="0.25">
      <c r="G541" s="47"/>
    </row>
    <row r="542" spans="7:7" x14ac:dyDescent="0.25">
      <c r="G542" s="47"/>
    </row>
    <row r="543" spans="7:7" x14ac:dyDescent="0.25">
      <c r="G543" s="47"/>
    </row>
    <row r="544" spans="7:7" x14ac:dyDescent="0.25">
      <c r="G544" s="47"/>
    </row>
    <row r="545" spans="7:7" x14ac:dyDescent="0.25">
      <c r="G545" s="47"/>
    </row>
    <row r="546" spans="7:7" x14ac:dyDescent="0.25">
      <c r="G546" s="47"/>
    </row>
    <row r="547" spans="7:7" x14ac:dyDescent="0.25">
      <c r="G547" s="47"/>
    </row>
    <row r="548" spans="7:7" x14ac:dyDescent="0.25">
      <c r="G548" s="47"/>
    </row>
    <row r="549" spans="7:7" x14ac:dyDescent="0.25">
      <c r="G549" s="47"/>
    </row>
    <row r="550" spans="7:7" x14ac:dyDescent="0.25">
      <c r="G550" s="47"/>
    </row>
    <row r="551" spans="7:7" x14ac:dyDescent="0.25">
      <c r="G551" s="47"/>
    </row>
    <row r="552" spans="7:7" x14ac:dyDescent="0.25">
      <c r="G552" s="47"/>
    </row>
    <row r="553" spans="7:7" x14ac:dyDescent="0.25">
      <c r="G553" s="47"/>
    </row>
    <row r="554" spans="7:7" x14ac:dyDescent="0.25">
      <c r="G554" s="47"/>
    </row>
    <row r="555" spans="7:7" x14ac:dyDescent="0.25">
      <c r="G555" s="47"/>
    </row>
    <row r="556" spans="7:7" x14ac:dyDescent="0.25">
      <c r="G556" s="47"/>
    </row>
    <row r="557" spans="7:7" x14ac:dyDescent="0.25">
      <c r="G557" s="47"/>
    </row>
    <row r="558" spans="7:7" x14ac:dyDescent="0.25">
      <c r="G558" s="47"/>
    </row>
    <row r="559" spans="7:7" x14ac:dyDescent="0.25">
      <c r="G559" s="47"/>
    </row>
    <row r="560" spans="7:7" x14ac:dyDescent="0.25">
      <c r="G560" s="47"/>
    </row>
    <row r="561" spans="7:7" x14ac:dyDescent="0.25">
      <c r="G561" s="47"/>
    </row>
    <row r="562" spans="7:7" x14ac:dyDescent="0.25">
      <c r="G562" s="47"/>
    </row>
    <row r="563" spans="7:7" x14ac:dyDescent="0.25">
      <c r="G563" s="47"/>
    </row>
    <row r="564" spans="7:7" x14ac:dyDescent="0.25">
      <c r="G564" s="47"/>
    </row>
    <row r="565" spans="7:7" x14ac:dyDescent="0.25">
      <c r="G565" s="47"/>
    </row>
    <row r="566" spans="7:7" x14ac:dyDescent="0.25">
      <c r="G566" s="47"/>
    </row>
    <row r="567" spans="7:7" x14ac:dyDescent="0.25">
      <c r="G567" s="47"/>
    </row>
    <row r="568" spans="7:7" x14ac:dyDescent="0.25">
      <c r="G568" s="47"/>
    </row>
    <row r="569" spans="7:7" x14ac:dyDescent="0.25">
      <c r="G569" s="47"/>
    </row>
    <row r="570" spans="7:7" x14ac:dyDescent="0.25">
      <c r="G570" s="47"/>
    </row>
    <row r="571" spans="7:7" x14ac:dyDescent="0.25">
      <c r="G571" s="47"/>
    </row>
    <row r="572" spans="7:7" x14ac:dyDescent="0.25">
      <c r="G572" s="47"/>
    </row>
    <row r="573" spans="7:7" x14ac:dyDescent="0.25">
      <c r="G573" s="47"/>
    </row>
    <row r="574" spans="7:7" x14ac:dyDescent="0.25">
      <c r="G574" s="47"/>
    </row>
    <row r="575" spans="7:7" x14ac:dyDescent="0.25">
      <c r="G575" s="47"/>
    </row>
    <row r="576" spans="7:7" x14ac:dyDescent="0.25">
      <c r="G576" s="47"/>
    </row>
    <row r="577" spans="7:7" x14ac:dyDescent="0.25">
      <c r="G577" s="47"/>
    </row>
    <row r="578" spans="7:7" x14ac:dyDescent="0.25">
      <c r="G578" s="47"/>
    </row>
    <row r="579" spans="7:7" x14ac:dyDescent="0.25">
      <c r="G579" s="47"/>
    </row>
    <row r="580" spans="7:7" x14ac:dyDescent="0.25">
      <c r="G580" s="47"/>
    </row>
    <row r="581" spans="7:7" x14ac:dyDescent="0.25">
      <c r="G581" s="47"/>
    </row>
    <row r="582" spans="7:7" x14ac:dyDescent="0.25">
      <c r="G582" s="47"/>
    </row>
    <row r="583" spans="7:7" x14ac:dyDescent="0.25">
      <c r="G583" s="47"/>
    </row>
    <row r="584" spans="7:7" x14ac:dyDescent="0.25">
      <c r="G584" s="47"/>
    </row>
    <row r="585" spans="7:7" x14ac:dyDescent="0.25">
      <c r="G585" s="47"/>
    </row>
    <row r="586" spans="7:7" x14ac:dyDescent="0.25">
      <c r="G586" s="47"/>
    </row>
    <row r="587" spans="7:7" x14ac:dyDescent="0.25">
      <c r="G587" s="47"/>
    </row>
    <row r="588" spans="7:7" x14ac:dyDescent="0.25">
      <c r="G588" s="47"/>
    </row>
    <row r="589" spans="7:7" x14ac:dyDescent="0.25">
      <c r="G589" s="47"/>
    </row>
    <row r="590" spans="7:7" x14ac:dyDescent="0.25">
      <c r="G590" s="47"/>
    </row>
    <row r="591" spans="7:7" x14ac:dyDescent="0.25">
      <c r="G591" s="47"/>
    </row>
    <row r="592" spans="7:7" x14ac:dyDescent="0.25">
      <c r="G592" s="47"/>
    </row>
    <row r="593" spans="7:7" x14ac:dyDescent="0.25">
      <c r="G593" s="47"/>
    </row>
    <row r="594" spans="7:7" x14ac:dyDescent="0.25">
      <c r="G594" s="47"/>
    </row>
    <row r="595" spans="7:7" x14ac:dyDescent="0.25">
      <c r="G595" s="47"/>
    </row>
    <row r="596" spans="7:7" x14ac:dyDescent="0.25">
      <c r="G596" s="47"/>
    </row>
    <row r="597" spans="7:7" x14ac:dyDescent="0.25">
      <c r="G597" s="47"/>
    </row>
    <row r="598" spans="7:7" x14ac:dyDescent="0.25">
      <c r="G598" s="47"/>
    </row>
    <row r="599" spans="7:7" x14ac:dyDescent="0.25">
      <c r="G599" s="47"/>
    </row>
    <row r="600" spans="7:7" x14ac:dyDescent="0.25">
      <c r="G600" s="47"/>
    </row>
    <row r="601" spans="7:7" x14ac:dyDescent="0.25">
      <c r="G601" s="47"/>
    </row>
    <row r="602" spans="7:7" x14ac:dyDescent="0.25">
      <c r="G602" s="47"/>
    </row>
    <row r="603" spans="7:7" x14ac:dyDescent="0.25">
      <c r="G603" s="47"/>
    </row>
    <row r="604" spans="7:7" x14ac:dyDescent="0.25">
      <c r="G604" s="47"/>
    </row>
    <row r="605" spans="7:7" x14ac:dyDescent="0.25">
      <c r="G605" s="47"/>
    </row>
    <row r="606" spans="7:7" x14ac:dyDescent="0.25">
      <c r="G606" s="47"/>
    </row>
    <row r="607" spans="7:7" x14ac:dyDescent="0.25">
      <c r="G607" s="47"/>
    </row>
    <row r="608" spans="7:7" x14ac:dyDescent="0.25">
      <c r="G608" s="47"/>
    </row>
    <row r="609" spans="7:7" x14ac:dyDescent="0.25">
      <c r="G609" s="47"/>
    </row>
    <row r="610" spans="7:7" x14ac:dyDescent="0.25">
      <c r="G610" s="47"/>
    </row>
    <row r="611" spans="7:7" x14ac:dyDescent="0.25">
      <c r="G611" s="47"/>
    </row>
    <row r="612" spans="7:7" x14ac:dyDescent="0.25">
      <c r="G612" s="47"/>
    </row>
    <row r="613" spans="7:7" x14ac:dyDescent="0.25">
      <c r="G613" s="47"/>
    </row>
    <row r="614" spans="7:7" x14ac:dyDescent="0.25">
      <c r="G614" s="47"/>
    </row>
    <row r="615" spans="7:7" x14ac:dyDescent="0.25">
      <c r="G615" s="47"/>
    </row>
    <row r="616" spans="7:7" x14ac:dyDescent="0.25">
      <c r="G616" s="47"/>
    </row>
    <row r="617" spans="7:7" x14ac:dyDescent="0.25">
      <c r="G617" s="47"/>
    </row>
    <row r="618" spans="7:7" x14ac:dyDescent="0.25">
      <c r="G618" s="47"/>
    </row>
    <row r="619" spans="7:7" x14ac:dyDescent="0.25">
      <c r="G619" s="47"/>
    </row>
    <row r="620" spans="7:7" x14ac:dyDescent="0.25">
      <c r="G620" s="47"/>
    </row>
    <row r="621" spans="7:7" x14ac:dyDescent="0.25">
      <c r="G621" s="47"/>
    </row>
    <row r="622" spans="7:7" x14ac:dyDescent="0.25">
      <c r="G622" s="47"/>
    </row>
    <row r="623" spans="7:7" x14ac:dyDescent="0.25">
      <c r="G623" s="47"/>
    </row>
    <row r="624" spans="7:7" x14ac:dyDescent="0.25">
      <c r="G624" s="47"/>
    </row>
    <row r="625" spans="7:7" x14ac:dyDescent="0.25">
      <c r="G625" s="47"/>
    </row>
    <row r="626" spans="7:7" x14ac:dyDescent="0.25">
      <c r="G626" s="47"/>
    </row>
    <row r="627" spans="7:7" x14ac:dyDescent="0.25">
      <c r="G627" s="47"/>
    </row>
    <row r="628" spans="7:7" x14ac:dyDescent="0.25">
      <c r="G628" s="47"/>
    </row>
    <row r="629" spans="7:7" x14ac:dyDescent="0.25">
      <c r="G629" s="47"/>
    </row>
    <row r="630" spans="7:7" x14ac:dyDescent="0.25">
      <c r="G630" s="47"/>
    </row>
    <row r="631" spans="7:7" x14ac:dyDescent="0.25">
      <c r="G631" s="47"/>
    </row>
    <row r="632" spans="7:7" x14ac:dyDescent="0.25">
      <c r="G632" s="47"/>
    </row>
    <row r="633" spans="7:7" x14ac:dyDescent="0.25">
      <c r="G633" s="47"/>
    </row>
    <row r="634" spans="7:7" x14ac:dyDescent="0.25">
      <c r="G634" s="47"/>
    </row>
    <row r="635" spans="7:7" x14ac:dyDescent="0.25">
      <c r="G635" s="47"/>
    </row>
    <row r="636" spans="7:7" x14ac:dyDescent="0.25">
      <c r="G636" s="47"/>
    </row>
    <row r="637" spans="7:7" x14ac:dyDescent="0.25">
      <c r="G637" s="47"/>
    </row>
    <row r="638" spans="7:7" x14ac:dyDescent="0.25">
      <c r="G638" s="47"/>
    </row>
    <row r="639" spans="7:7" x14ac:dyDescent="0.25">
      <c r="G639" s="47"/>
    </row>
    <row r="640" spans="7:7" x14ac:dyDescent="0.25">
      <c r="G640" s="47"/>
    </row>
    <row r="641" spans="7:7" x14ac:dyDescent="0.25">
      <c r="G641" s="47"/>
    </row>
    <row r="642" spans="7:7" x14ac:dyDescent="0.25">
      <c r="G642" s="47"/>
    </row>
    <row r="643" spans="7:7" x14ac:dyDescent="0.25">
      <c r="G643" s="47"/>
    </row>
    <row r="644" spans="7:7" x14ac:dyDescent="0.25">
      <c r="G644" s="47"/>
    </row>
    <row r="645" spans="7:7" x14ac:dyDescent="0.25">
      <c r="G645" s="47"/>
    </row>
    <row r="646" spans="7:7" x14ac:dyDescent="0.25">
      <c r="G646" s="47"/>
    </row>
    <row r="647" spans="7:7" x14ac:dyDescent="0.25">
      <c r="G647" s="47"/>
    </row>
    <row r="648" spans="7:7" x14ac:dyDescent="0.25">
      <c r="G648" s="47"/>
    </row>
    <row r="649" spans="7:7" x14ac:dyDescent="0.25">
      <c r="G649" s="47"/>
    </row>
    <row r="650" spans="7:7" x14ac:dyDescent="0.25">
      <c r="G650" s="47"/>
    </row>
    <row r="651" spans="7:7" x14ac:dyDescent="0.25">
      <c r="G651" s="47"/>
    </row>
    <row r="652" spans="7:7" x14ac:dyDescent="0.25">
      <c r="G652" s="47"/>
    </row>
    <row r="653" spans="7:7" x14ac:dyDescent="0.25">
      <c r="G653" s="47"/>
    </row>
    <row r="654" spans="7:7" x14ac:dyDescent="0.25">
      <c r="G654" s="47"/>
    </row>
    <row r="655" spans="7:7" x14ac:dyDescent="0.25">
      <c r="G655" s="47"/>
    </row>
    <row r="656" spans="7:7" x14ac:dyDescent="0.25">
      <c r="G656" s="47"/>
    </row>
    <row r="657" spans="7:7" x14ac:dyDescent="0.25">
      <c r="G657" s="47"/>
    </row>
    <row r="658" spans="7:7" x14ac:dyDescent="0.25">
      <c r="G658" s="47"/>
    </row>
    <row r="659" spans="7:7" x14ac:dyDescent="0.25">
      <c r="G659" s="47"/>
    </row>
    <row r="660" spans="7:7" x14ac:dyDescent="0.25">
      <c r="G660" s="47"/>
    </row>
    <row r="661" spans="7:7" x14ac:dyDescent="0.25">
      <c r="G661" s="47"/>
    </row>
    <row r="662" spans="7:7" x14ac:dyDescent="0.25">
      <c r="G662" s="47"/>
    </row>
    <row r="663" spans="7:7" x14ac:dyDescent="0.25">
      <c r="G663" s="47"/>
    </row>
    <row r="664" spans="7:7" x14ac:dyDescent="0.25">
      <c r="G664" s="47"/>
    </row>
    <row r="665" spans="7:7" x14ac:dyDescent="0.25">
      <c r="G665" s="47"/>
    </row>
    <row r="666" spans="7:7" x14ac:dyDescent="0.25">
      <c r="G666" s="47"/>
    </row>
    <row r="667" spans="7:7" x14ac:dyDescent="0.25">
      <c r="G667" s="47"/>
    </row>
    <row r="668" spans="7:7" x14ac:dyDescent="0.25">
      <c r="G668" s="47"/>
    </row>
    <row r="669" spans="7:7" x14ac:dyDescent="0.25">
      <c r="G669" s="47"/>
    </row>
    <row r="670" spans="7:7" x14ac:dyDescent="0.25">
      <c r="G670" s="47"/>
    </row>
    <row r="671" spans="7:7" x14ac:dyDescent="0.25">
      <c r="G671" s="47"/>
    </row>
    <row r="672" spans="7:7" x14ac:dyDescent="0.25">
      <c r="G672" s="47"/>
    </row>
    <row r="673" spans="7:7" x14ac:dyDescent="0.25">
      <c r="G673" s="47"/>
    </row>
    <row r="674" spans="7:7" x14ac:dyDescent="0.25">
      <c r="G674" s="47"/>
    </row>
    <row r="675" spans="7:7" x14ac:dyDescent="0.25">
      <c r="G675" s="47"/>
    </row>
    <row r="676" spans="7:7" x14ac:dyDescent="0.25">
      <c r="G676" s="47"/>
    </row>
    <row r="677" spans="7:7" x14ac:dyDescent="0.25">
      <c r="G677" s="47"/>
    </row>
    <row r="678" spans="7:7" x14ac:dyDescent="0.25">
      <c r="G678" s="47"/>
    </row>
    <row r="679" spans="7:7" x14ac:dyDescent="0.25">
      <c r="G679" s="47"/>
    </row>
    <row r="680" spans="7:7" x14ac:dyDescent="0.25">
      <c r="G680" s="47"/>
    </row>
    <row r="681" spans="7:7" x14ac:dyDescent="0.25">
      <c r="G681" s="47"/>
    </row>
    <row r="682" spans="7:7" x14ac:dyDescent="0.25">
      <c r="G682" s="47"/>
    </row>
    <row r="683" spans="7:7" x14ac:dyDescent="0.25">
      <c r="G683" s="47"/>
    </row>
    <row r="684" spans="7:7" x14ac:dyDescent="0.25">
      <c r="G684" s="47"/>
    </row>
    <row r="685" spans="7:7" x14ac:dyDescent="0.25">
      <c r="G685" s="47"/>
    </row>
    <row r="686" spans="7:7" x14ac:dyDescent="0.25">
      <c r="G686" s="47"/>
    </row>
    <row r="687" spans="7:7" x14ac:dyDescent="0.25">
      <c r="G687" s="47"/>
    </row>
    <row r="688" spans="7:7" x14ac:dyDescent="0.25">
      <c r="G688" s="47"/>
    </row>
    <row r="689" spans="7:7" x14ac:dyDescent="0.25">
      <c r="G689" s="47"/>
    </row>
    <row r="690" spans="7:7" x14ac:dyDescent="0.25">
      <c r="G690" s="47"/>
    </row>
    <row r="691" spans="7:7" x14ac:dyDescent="0.25">
      <c r="G691" s="47"/>
    </row>
    <row r="692" spans="7:7" x14ac:dyDescent="0.25">
      <c r="G692" s="47"/>
    </row>
    <row r="693" spans="7:7" x14ac:dyDescent="0.25">
      <c r="G693" s="47"/>
    </row>
    <row r="694" spans="7:7" x14ac:dyDescent="0.25">
      <c r="G694" s="47"/>
    </row>
    <row r="695" spans="7:7" x14ac:dyDescent="0.25">
      <c r="G695" s="47"/>
    </row>
    <row r="696" spans="7:7" x14ac:dyDescent="0.25">
      <c r="G696" s="47"/>
    </row>
    <row r="697" spans="7:7" x14ac:dyDescent="0.25">
      <c r="G697" s="47"/>
    </row>
    <row r="698" spans="7:7" x14ac:dyDescent="0.25">
      <c r="G698" s="47"/>
    </row>
    <row r="699" spans="7:7" x14ac:dyDescent="0.25">
      <c r="G699" s="47"/>
    </row>
    <row r="700" spans="7:7" x14ac:dyDescent="0.25">
      <c r="G700" s="47"/>
    </row>
    <row r="701" spans="7:7" x14ac:dyDescent="0.25">
      <c r="G701" s="47"/>
    </row>
    <row r="702" spans="7:7" x14ac:dyDescent="0.25">
      <c r="G702" s="47"/>
    </row>
    <row r="703" spans="7:7" x14ac:dyDescent="0.25">
      <c r="G703" s="47"/>
    </row>
    <row r="704" spans="7:7" x14ac:dyDescent="0.25">
      <c r="G704" s="47"/>
    </row>
    <row r="705" spans="7:7" x14ac:dyDescent="0.25">
      <c r="G705" s="47"/>
    </row>
    <row r="706" spans="7:7" x14ac:dyDescent="0.25">
      <c r="G706" s="47"/>
    </row>
    <row r="707" spans="7:7" x14ac:dyDescent="0.25">
      <c r="G707" s="47"/>
    </row>
    <row r="708" spans="7:7" x14ac:dyDescent="0.25">
      <c r="G708" s="47"/>
    </row>
    <row r="709" spans="7:7" x14ac:dyDescent="0.25">
      <c r="G709" s="47"/>
    </row>
    <row r="710" spans="7:7" x14ac:dyDescent="0.25">
      <c r="G710" s="47"/>
    </row>
    <row r="711" spans="7:7" x14ac:dyDescent="0.25">
      <c r="G711" s="47"/>
    </row>
    <row r="712" spans="7:7" x14ac:dyDescent="0.25">
      <c r="G712" s="47"/>
    </row>
    <row r="713" spans="7:7" x14ac:dyDescent="0.25">
      <c r="G713" s="47"/>
    </row>
    <row r="714" spans="7:7" x14ac:dyDescent="0.25">
      <c r="G714" s="47"/>
    </row>
    <row r="715" spans="7:7" x14ac:dyDescent="0.25">
      <c r="G715" s="47"/>
    </row>
    <row r="716" spans="7:7" x14ac:dyDescent="0.25">
      <c r="G716" s="47"/>
    </row>
    <row r="717" spans="7:7" x14ac:dyDescent="0.25">
      <c r="G717" s="47"/>
    </row>
    <row r="718" spans="7:7" x14ac:dyDescent="0.25">
      <c r="G718" s="47"/>
    </row>
    <row r="719" spans="7:7" x14ac:dyDescent="0.25">
      <c r="G719" s="47"/>
    </row>
    <row r="720" spans="7:7" x14ac:dyDescent="0.25">
      <c r="G720" s="47"/>
    </row>
    <row r="721" spans="7:7" x14ac:dyDescent="0.25">
      <c r="G721" s="47"/>
    </row>
    <row r="722" spans="7:7" x14ac:dyDescent="0.25">
      <c r="G722" s="47"/>
    </row>
    <row r="723" spans="7:7" x14ac:dyDescent="0.25">
      <c r="G723" s="47"/>
    </row>
    <row r="724" spans="7:7" x14ac:dyDescent="0.25">
      <c r="G724" s="47"/>
    </row>
    <row r="725" spans="7:7" x14ac:dyDescent="0.25">
      <c r="G725" s="47"/>
    </row>
    <row r="726" spans="7:7" x14ac:dyDescent="0.25">
      <c r="G726" s="47"/>
    </row>
    <row r="727" spans="7:7" x14ac:dyDescent="0.25">
      <c r="G727" s="47"/>
    </row>
    <row r="728" spans="7:7" x14ac:dyDescent="0.25">
      <c r="G728" s="47"/>
    </row>
    <row r="729" spans="7:7" x14ac:dyDescent="0.25">
      <c r="G729" s="47"/>
    </row>
    <row r="730" spans="7:7" x14ac:dyDescent="0.25">
      <c r="G730" s="47"/>
    </row>
    <row r="731" spans="7:7" x14ac:dyDescent="0.25">
      <c r="G731" s="47"/>
    </row>
    <row r="732" spans="7:7" x14ac:dyDescent="0.25">
      <c r="G732" s="47"/>
    </row>
    <row r="733" spans="7:7" x14ac:dyDescent="0.25">
      <c r="G733" s="47"/>
    </row>
    <row r="734" spans="7:7" x14ac:dyDescent="0.25">
      <c r="G734" s="47"/>
    </row>
    <row r="735" spans="7:7" x14ac:dyDescent="0.25">
      <c r="G735" s="47"/>
    </row>
    <row r="736" spans="7:7" x14ac:dyDescent="0.25">
      <c r="G736" s="47"/>
    </row>
    <row r="737" spans="7:7" x14ac:dyDescent="0.25">
      <c r="G737" s="47"/>
    </row>
    <row r="738" spans="7:7" x14ac:dyDescent="0.25">
      <c r="G738" s="47"/>
    </row>
    <row r="739" spans="7:7" x14ac:dyDescent="0.25">
      <c r="G739" s="47"/>
    </row>
    <row r="740" spans="7:7" x14ac:dyDescent="0.25">
      <c r="G740" s="47"/>
    </row>
    <row r="741" spans="7:7" x14ac:dyDescent="0.25">
      <c r="G741" s="47"/>
    </row>
    <row r="742" spans="7:7" x14ac:dyDescent="0.25">
      <c r="G742" s="47"/>
    </row>
    <row r="743" spans="7:7" x14ac:dyDescent="0.25">
      <c r="G743" s="47"/>
    </row>
    <row r="744" spans="7:7" x14ac:dyDescent="0.25">
      <c r="G744" s="47"/>
    </row>
    <row r="745" spans="7:7" x14ac:dyDescent="0.25">
      <c r="G745" s="47"/>
    </row>
    <row r="746" spans="7:7" x14ac:dyDescent="0.25">
      <c r="G746" s="47"/>
    </row>
    <row r="747" spans="7:7" x14ac:dyDescent="0.25">
      <c r="G747" s="47"/>
    </row>
    <row r="748" spans="7:7" x14ac:dyDescent="0.25">
      <c r="G748" s="47"/>
    </row>
    <row r="749" spans="7:7" x14ac:dyDescent="0.25">
      <c r="G749" s="47"/>
    </row>
    <row r="750" spans="7:7" x14ac:dyDescent="0.25">
      <c r="G750" s="47"/>
    </row>
    <row r="751" spans="7:7" x14ac:dyDescent="0.25">
      <c r="G751" s="47"/>
    </row>
    <row r="752" spans="7:7" x14ac:dyDescent="0.25">
      <c r="G752" s="47"/>
    </row>
    <row r="753" spans="7:7" x14ac:dyDescent="0.25">
      <c r="G753" s="47"/>
    </row>
    <row r="754" spans="7:7" x14ac:dyDescent="0.25">
      <c r="G754" s="47"/>
    </row>
    <row r="755" spans="7:7" x14ac:dyDescent="0.25">
      <c r="G755" s="47"/>
    </row>
    <row r="756" spans="7:7" x14ac:dyDescent="0.25">
      <c r="G756" s="47"/>
    </row>
    <row r="757" spans="7:7" x14ac:dyDescent="0.25">
      <c r="G757" s="47"/>
    </row>
    <row r="758" spans="7:7" x14ac:dyDescent="0.25">
      <c r="G758" s="47"/>
    </row>
    <row r="759" spans="7:7" x14ac:dyDescent="0.25">
      <c r="G759" s="47"/>
    </row>
    <row r="760" spans="7:7" x14ac:dyDescent="0.25">
      <c r="G760" s="47"/>
    </row>
    <row r="761" spans="7:7" x14ac:dyDescent="0.25">
      <c r="G761" s="47"/>
    </row>
    <row r="762" spans="7:7" x14ac:dyDescent="0.25">
      <c r="G762" s="47"/>
    </row>
    <row r="763" spans="7:7" x14ac:dyDescent="0.25">
      <c r="G763" s="47"/>
    </row>
    <row r="764" spans="7:7" x14ac:dyDescent="0.25">
      <c r="G764" s="47"/>
    </row>
    <row r="765" spans="7:7" x14ac:dyDescent="0.25">
      <c r="G765" s="47"/>
    </row>
    <row r="766" spans="7:7" x14ac:dyDescent="0.25">
      <c r="G766" s="47"/>
    </row>
    <row r="767" spans="7:7" x14ac:dyDescent="0.25">
      <c r="G767" s="47"/>
    </row>
    <row r="768" spans="7:7" x14ac:dyDescent="0.25">
      <c r="G768" s="47"/>
    </row>
    <row r="769" spans="7:7" x14ac:dyDescent="0.25">
      <c r="G769" s="47"/>
    </row>
    <row r="770" spans="7:7" x14ac:dyDescent="0.25">
      <c r="G770" s="47"/>
    </row>
    <row r="771" spans="7:7" x14ac:dyDescent="0.25">
      <c r="G771" s="47"/>
    </row>
    <row r="772" spans="7:7" x14ac:dyDescent="0.25">
      <c r="G772" s="47"/>
    </row>
    <row r="773" spans="7:7" x14ac:dyDescent="0.25">
      <c r="G773" s="47"/>
    </row>
    <row r="774" spans="7:7" x14ac:dyDescent="0.25">
      <c r="G774" s="47"/>
    </row>
    <row r="775" spans="7:7" x14ac:dyDescent="0.25">
      <c r="G775" s="47"/>
    </row>
    <row r="776" spans="7:7" x14ac:dyDescent="0.25">
      <c r="G776" s="47"/>
    </row>
    <row r="777" spans="7:7" x14ac:dyDescent="0.25">
      <c r="G777" s="47"/>
    </row>
    <row r="778" spans="7:7" x14ac:dyDescent="0.25">
      <c r="G778" s="47"/>
    </row>
    <row r="779" spans="7:7" x14ac:dyDescent="0.25">
      <c r="G779" s="47"/>
    </row>
    <row r="780" spans="7:7" x14ac:dyDescent="0.25">
      <c r="G780" s="47"/>
    </row>
    <row r="781" spans="7:7" x14ac:dyDescent="0.25">
      <c r="G781" s="47"/>
    </row>
    <row r="782" spans="7:7" x14ac:dyDescent="0.25">
      <c r="G782" s="47"/>
    </row>
    <row r="783" spans="7:7" x14ac:dyDescent="0.25">
      <c r="G783" s="47"/>
    </row>
    <row r="784" spans="7:7" x14ac:dyDescent="0.25">
      <c r="G784" s="47"/>
    </row>
    <row r="785" spans="7:7" x14ac:dyDescent="0.25">
      <c r="G785" s="47"/>
    </row>
    <row r="786" spans="7:7" x14ac:dyDescent="0.25">
      <c r="G786" s="47"/>
    </row>
    <row r="787" spans="7:7" x14ac:dyDescent="0.25">
      <c r="G787" s="47"/>
    </row>
    <row r="788" spans="7:7" x14ac:dyDescent="0.25">
      <c r="G788" s="47"/>
    </row>
    <row r="789" spans="7:7" x14ac:dyDescent="0.25">
      <c r="G789" s="47"/>
    </row>
    <row r="790" spans="7:7" x14ac:dyDescent="0.25">
      <c r="G790" s="47"/>
    </row>
    <row r="791" spans="7:7" x14ac:dyDescent="0.25">
      <c r="G791" s="47"/>
    </row>
    <row r="792" spans="7:7" x14ac:dyDescent="0.25">
      <c r="G792" s="47"/>
    </row>
    <row r="793" spans="7:7" x14ac:dyDescent="0.25">
      <c r="G793" s="47"/>
    </row>
    <row r="794" spans="7:7" x14ac:dyDescent="0.25">
      <c r="G794" s="47"/>
    </row>
    <row r="795" spans="7:7" x14ac:dyDescent="0.25">
      <c r="G795" s="47"/>
    </row>
    <row r="796" spans="7:7" x14ac:dyDescent="0.25">
      <c r="G796" s="47"/>
    </row>
    <row r="797" spans="7:7" x14ac:dyDescent="0.25">
      <c r="G797" s="47"/>
    </row>
    <row r="798" spans="7:7" x14ac:dyDescent="0.25">
      <c r="G798" s="47"/>
    </row>
    <row r="799" spans="7:7" x14ac:dyDescent="0.25">
      <c r="G799" s="47"/>
    </row>
    <row r="800" spans="7:7" x14ac:dyDescent="0.25">
      <c r="G800" s="47"/>
    </row>
    <row r="801" spans="7:7" x14ac:dyDescent="0.25">
      <c r="G801" s="47"/>
    </row>
    <row r="802" spans="7:7" x14ac:dyDescent="0.25">
      <c r="G802" s="47"/>
    </row>
    <row r="803" spans="7:7" x14ac:dyDescent="0.25">
      <c r="G803" s="47"/>
    </row>
    <row r="804" spans="7:7" x14ac:dyDescent="0.25">
      <c r="G804" s="47"/>
    </row>
    <row r="805" spans="7:7" x14ac:dyDescent="0.25">
      <c r="G805" s="47"/>
    </row>
    <row r="806" spans="7:7" x14ac:dyDescent="0.25">
      <c r="G806" s="47"/>
    </row>
    <row r="807" spans="7:7" x14ac:dyDescent="0.25">
      <c r="G807" s="47"/>
    </row>
    <row r="808" spans="7:7" x14ac:dyDescent="0.25">
      <c r="G808" s="47"/>
    </row>
    <row r="809" spans="7:7" x14ac:dyDescent="0.25">
      <c r="G809" s="47"/>
    </row>
    <row r="810" spans="7:7" x14ac:dyDescent="0.25">
      <c r="G810" s="47"/>
    </row>
    <row r="811" spans="7:7" x14ac:dyDescent="0.25">
      <c r="G811" s="47"/>
    </row>
    <row r="812" spans="7:7" x14ac:dyDescent="0.25">
      <c r="G812" s="47"/>
    </row>
    <row r="813" spans="7:7" x14ac:dyDescent="0.25">
      <c r="G813" s="47"/>
    </row>
    <row r="814" spans="7:7" x14ac:dyDescent="0.25">
      <c r="G814" s="47"/>
    </row>
    <row r="815" spans="7:7" x14ac:dyDescent="0.25">
      <c r="G815" s="47"/>
    </row>
    <row r="816" spans="7:7" x14ac:dyDescent="0.25">
      <c r="G816" s="47"/>
    </row>
    <row r="817" spans="7:7" x14ac:dyDescent="0.25">
      <c r="G817" s="47"/>
    </row>
    <row r="818" spans="7:7" x14ac:dyDescent="0.25">
      <c r="G818" s="47"/>
    </row>
    <row r="819" spans="7:7" x14ac:dyDescent="0.25">
      <c r="G819" s="47"/>
    </row>
    <row r="820" spans="7:7" x14ac:dyDescent="0.25">
      <c r="G820" s="47"/>
    </row>
    <row r="821" spans="7:7" x14ac:dyDescent="0.25">
      <c r="G821" s="47"/>
    </row>
    <row r="822" spans="7:7" x14ac:dyDescent="0.25">
      <c r="G822" s="47"/>
    </row>
    <row r="823" spans="7:7" x14ac:dyDescent="0.25">
      <c r="G823" s="47"/>
    </row>
    <row r="824" spans="7:7" x14ac:dyDescent="0.25">
      <c r="G824" s="47"/>
    </row>
    <row r="825" spans="7:7" x14ac:dyDescent="0.25">
      <c r="G825" s="47"/>
    </row>
    <row r="826" spans="7:7" x14ac:dyDescent="0.25">
      <c r="G826" s="47"/>
    </row>
    <row r="827" spans="7:7" x14ac:dyDescent="0.25">
      <c r="G827" s="47"/>
    </row>
    <row r="828" spans="7:7" x14ac:dyDescent="0.25">
      <c r="G828" s="47"/>
    </row>
    <row r="829" spans="7:7" x14ac:dyDescent="0.25">
      <c r="G829" s="47"/>
    </row>
    <row r="830" spans="7:7" x14ac:dyDescent="0.25">
      <c r="G830" s="47"/>
    </row>
    <row r="831" spans="7:7" x14ac:dyDescent="0.25">
      <c r="G831" s="47"/>
    </row>
    <row r="832" spans="7:7" x14ac:dyDescent="0.25">
      <c r="G832" s="47"/>
    </row>
    <row r="833" spans="7:7" x14ac:dyDescent="0.25">
      <c r="G833" s="47"/>
    </row>
    <row r="834" spans="7:7" x14ac:dyDescent="0.25">
      <c r="G834" s="47"/>
    </row>
    <row r="835" spans="7:7" x14ac:dyDescent="0.25">
      <c r="G835" s="47"/>
    </row>
    <row r="836" spans="7:7" x14ac:dyDescent="0.25">
      <c r="G836" s="47"/>
    </row>
    <row r="837" spans="7:7" x14ac:dyDescent="0.25">
      <c r="G837" s="47"/>
    </row>
    <row r="838" spans="7:7" x14ac:dyDescent="0.25">
      <c r="G838" s="47"/>
    </row>
    <row r="839" spans="7:7" x14ac:dyDescent="0.25">
      <c r="G839" s="47"/>
    </row>
    <row r="840" spans="7:7" x14ac:dyDescent="0.25">
      <c r="G840" s="47"/>
    </row>
    <row r="841" spans="7:7" x14ac:dyDescent="0.25">
      <c r="G841" s="47"/>
    </row>
    <row r="842" spans="7:7" x14ac:dyDescent="0.25">
      <c r="G842" s="47"/>
    </row>
    <row r="843" spans="7:7" x14ac:dyDescent="0.25">
      <c r="G843" s="47"/>
    </row>
    <row r="844" spans="7:7" x14ac:dyDescent="0.25">
      <c r="G844" s="47"/>
    </row>
    <row r="845" spans="7:7" x14ac:dyDescent="0.25">
      <c r="G845" s="47"/>
    </row>
    <row r="846" spans="7:7" x14ac:dyDescent="0.25">
      <c r="G846" s="47"/>
    </row>
    <row r="847" spans="7:7" x14ac:dyDescent="0.25">
      <c r="G847" s="47"/>
    </row>
    <row r="848" spans="7:7" x14ac:dyDescent="0.25">
      <c r="G848" s="47"/>
    </row>
    <row r="849" spans="7:7" x14ac:dyDescent="0.25">
      <c r="G849" s="47"/>
    </row>
    <row r="850" spans="7:7" x14ac:dyDescent="0.25">
      <c r="G850" s="47"/>
    </row>
    <row r="851" spans="7:7" x14ac:dyDescent="0.25">
      <c r="G851" s="47"/>
    </row>
    <row r="852" spans="7:7" x14ac:dyDescent="0.25">
      <c r="G852" s="47"/>
    </row>
    <row r="853" spans="7:7" x14ac:dyDescent="0.25">
      <c r="G853" s="47"/>
    </row>
    <row r="854" spans="7:7" x14ac:dyDescent="0.25">
      <c r="G854" s="47"/>
    </row>
    <row r="855" spans="7:7" x14ac:dyDescent="0.25">
      <c r="G855" s="47"/>
    </row>
    <row r="856" spans="7:7" x14ac:dyDescent="0.25">
      <c r="G856" s="47"/>
    </row>
    <row r="857" spans="7:7" x14ac:dyDescent="0.25">
      <c r="G857" s="47"/>
    </row>
    <row r="858" spans="7:7" x14ac:dyDescent="0.25">
      <c r="G858" s="47"/>
    </row>
    <row r="859" spans="7:7" x14ac:dyDescent="0.25">
      <c r="G859" s="47"/>
    </row>
    <row r="860" spans="7:7" x14ac:dyDescent="0.25">
      <c r="G860" s="47"/>
    </row>
    <row r="861" spans="7:7" x14ac:dyDescent="0.25">
      <c r="G861" s="47"/>
    </row>
    <row r="862" spans="7:7" x14ac:dyDescent="0.25">
      <c r="G862" s="47"/>
    </row>
    <row r="863" spans="7:7" x14ac:dyDescent="0.25">
      <c r="G863" s="47"/>
    </row>
    <row r="864" spans="7:7" x14ac:dyDescent="0.25">
      <c r="G864" s="47"/>
    </row>
    <row r="865" spans="7:7" x14ac:dyDescent="0.25">
      <c r="G865" s="47"/>
    </row>
    <row r="866" spans="7:7" x14ac:dyDescent="0.25">
      <c r="G866" s="47"/>
    </row>
    <row r="867" spans="7:7" x14ac:dyDescent="0.25">
      <c r="G867" s="47"/>
    </row>
    <row r="868" spans="7:7" x14ac:dyDescent="0.25">
      <c r="G868" s="47"/>
    </row>
    <row r="869" spans="7:7" x14ac:dyDescent="0.25">
      <c r="G869" s="47"/>
    </row>
    <row r="870" spans="7:7" x14ac:dyDescent="0.25">
      <c r="G870" s="47"/>
    </row>
    <row r="871" spans="7:7" x14ac:dyDescent="0.25">
      <c r="G871" s="47"/>
    </row>
    <row r="872" spans="7:7" x14ac:dyDescent="0.25">
      <c r="G872" s="47"/>
    </row>
    <row r="873" spans="7:7" x14ac:dyDescent="0.25">
      <c r="G873" s="47"/>
    </row>
    <row r="874" spans="7:7" x14ac:dyDescent="0.25">
      <c r="G874" s="47"/>
    </row>
    <row r="875" spans="7:7" x14ac:dyDescent="0.25">
      <c r="G875" s="47"/>
    </row>
    <row r="876" spans="7:7" x14ac:dyDescent="0.25">
      <c r="G876" s="47"/>
    </row>
    <row r="877" spans="7:7" x14ac:dyDescent="0.25">
      <c r="G877" s="47"/>
    </row>
    <row r="878" spans="7:7" x14ac:dyDescent="0.25">
      <c r="G878" s="47"/>
    </row>
    <row r="879" spans="7:7" x14ac:dyDescent="0.25">
      <c r="G879" s="47"/>
    </row>
    <row r="880" spans="7:7" x14ac:dyDescent="0.25">
      <c r="G880" s="47"/>
    </row>
    <row r="881" spans="7:7" x14ac:dyDescent="0.25">
      <c r="G881" s="47"/>
    </row>
    <row r="882" spans="7:7" x14ac:dyDescent="0.25">
      <c r="G882" s="47"/>
    </row>
    <row r="883" spans="7:7" x14ac:dyDescent="0.25">
      <c r="G883" s="47"/>
    </row>
    <row r="884" spans="7:7" x14ac:dyDescent="0.25">
      <c r="G884" s="47"/>
    </row>
    <row r="885" spans="7:7" x14ac:dyDescent="0.25">
      <c r="G885" s="47"/>
    </row>
    <row r="886" spans="7:7" x14ac:dyDescent="0.25">
      <c r="G886" s="47"/>
    </row>
    <row r="887" spans="7:7" x14ac:dyDescent="0.25">
      <c r="G887" s="47"/>
    </row>
    <row r="888" spans="7:7" x14ac:dyDescent="0.25">
      <c r="G888" s="47"/>
    </row>
    <row r="889" spans="7:7" x14ac:dyDescent="0.25">
      <c r="G889" s="47"/>
    </row>
    <row r="890" spans="7:7" x14ac:dyDescent="0.25">
      <c r="G890" s="47"/>
    </row>
    <row r="891" spans="7:7" x14ac:dyDescent="0.25">
      <c r="G891" s="47"/>
    </row>
    <row r="892" spans="7:7" x14ac:dyDescent="0.25">
      <c r="G892" s="47"/>
    </row>
    <row r="893" spans="7:7" x14ac:dyDescent="0.25">
      <c r="G893" s="47"/>
    </row>
    <row r="894" spans="7:7" x14ac:dyDescent="0.25">
      <c r="G894" s="47"/>
    </row>
    <row r="895" spans="7:7" x14ac:dyDescent="0.25">
      <c r="G895" s="47"/>
    </row>
    <row r="896" spans="7:7" x14ac:dyDescent="0.25">
      <c r="G896" s="47"/>
    </row>
    <row r="897" spans="7:7" x14ac:dyDescent="0.25">
      <c r="G897" s="47"/>
    </row>
    <row r="898" spans="7:7" x14ac:dyDescent="0.25">
      <c r="G898" s="47"/>
    </row>
    <row r="899" spans="7:7" x14ac:dyDescent="0.25">
      <c r="G899" s="47"/>
    </row>
    <row r="900" spans="7:7" x14ac:dyDescent="0.25">
      <c r="G900" s="47"/>
    </row>
    <row r="901" spans="7:7" x14ac:dyDescent="0.25">
      <c r="G901" s="47"/>
    </row>
    <row r="902" spans="7:7" x14ac:dyDescent="0.25">
      <c r="G902" s="47"/>
    </row>
    <row r="903" spans="7:7" x14ac:dyDescent="0.25">
      <c r="G903" s="47"/>
    </row>
    <row r="904" spans="7:7" x14ac:dyDescent="0.25">
      <c r="G904" s="47"/>
    </row>
    <row r="905" spans="7:7" x14ac:dyDescent="0.25">
      <c r="G905" s="47"/>
    </row>
    <row r="906" spans="7:7" x14ac:dyDescent="0.25">
      <c r="G906" s="47"/>
    </row>
    <row r="907" spans="7:7" x14ac:dyDescent="0.25">
      <c r="G907" s="47"/>
    </row>
    <row r="908" spans="7:7" x14ac:dyDescent="0.25">
      <c r="G908" s="47"/>
    </row>
    <row r="909" spans="7:7" x14ac:dyDescent="0.25">
      <c r="G909" s="47"/>
    </row>
    <row r="910" spans="7:7" x14ac:dyDescent="0.25">
      <c r="G910" s="47"/>
    </row>
    <row r="911" spans="7:7" x14ac:dyDescent="0.25">
      <c r="G911" s="47"/>
    </row>
    <row r="912" spans="7:7" x14ac:dyDescent="0.25">
      <c r="G912" s="47"/>
    </row>
    <row r="913" spans="7:7" x14ac:dyDescent="0.25">
      <c r="G913" s="47"/>
    </row>
    <row r="914" spans="7:7" x14ac:dyDescent="0.25">
      <c r="G914" s="47"/>
    </row>
    <row r="915" spans="7:7" x14ac:dyDescent="0.25">
      <c r="G915" s="47"/>
    </row>
    <row r="916" spans="7:7" x14ac:dyDescent="0.25">
      <c r="G916" s="47"/>
    </row>
    <row r="917" spans="7:7" x14ac:dyDescent="0.25">
      <c r="G917" s="47"/>
    </row>
    <row r="918" spans="7:7" x14ac:dyDescent="0.25">
      <c r="G918" s="47"/>
    </row>
    <row r="919" spans="7:7" x14ac:dyDescent="0.25">
      <c r="G919" s="47"/>
    </row>
    <row r="920" spans="7:7" x14ac:dyDescent="0.25">
      <c r="G920" s="47"/>
    </row>
    <row r="921" spans="7:7" x14ac:dyDescent="0.25">
      <c r="G921" s="47"/>
    </row>
    <row r="922" spans="7:7" x14ac:dyDescent="0.25">
      <c r="G922" s="47"/>
    </row>
    <row r="923" spans="7:7" x14ac:dyDescent="0.25">
      <c r="G923" s="47"/>
    </row>
    <row r="924" spans="7:7" x14ac:dyDescent="0.25">
      <c r="G924" s="47"/>
    </row>
    <row r="925" spans="7:7" x14ac:dyDescent="0.25">
      <c r="G925" s="47"/>
    </row>
    <row r="926" spans="7:7" x14ac:dyDescent="0.25">
      <c r="G926" s="47"/>
    </row>
    <row r="927" spans="7:7" x14ac:dyDescent="0.25">
      <c r="G927" s="47"/>
    </row>
    <row r="928" spans="7:7" x14ac:dyDescent="0.25">
      <c r="G928" s="47"/>
    </row>
    <row r="929" spans="7:7" x14ac:dyDescent="0.25">
      <c r="G929" s="47"/>
    </row>
    <row r="930" spans="7:7" x14ac:dyDescent="0.25">
      <c r="G930" s="47"/>
    </row>
    <row r="931" spans="7:7" x14ac:dyDescent="0.25">
      <c r="G931" s="47"/>
    </row>
    <row r="932" spans="7:7" x14ac:dyDescent="0.25">
      <c r="G932" s="47"/>
    </row>
    <row r="933" spans="7:7" x14ac:dyDescent="0.25">
      <c r="G933" s="47"/>
    </row>
    <row r="934" spans="7:7" x14ac:dyDescent="0.25">
      <c r="G934" s="47"/>
    </row>
    <row r="935" spans="7:7" x14ac:dyDescent="0.25">
      <c r="G935" s="47"/>
    </row>
    <row r="936" spans="7:7" x14ac:dyDescent="0.25">
      <c r="G936" s="47"/>
    </row>
    <row r="937" spans="7:7" x14ac:dyDescent="0.25">
      <c r="G937" s="47"/>
    </row>
    <row r="938" spans="7:7" x14ac:dyDescent="0.25">
      <c r="G938" s="47"/>
    </row>
    <row r="939" spans="7:7" x14ac:dyDescent="0.25">
      <c r="G939" s="47"/>
    </row>
    <row r="940" spans="7:7" x14ac:dyDescent="0.25">
      <c r="G940" s="47"/>
    </row>
    <row r="941" spans="7:7" x14ac:dyDescent="0.25">
      <c r="G941" s="47"/>
    </row>
    <row r="942" spans="7:7" x14ac:dyDescent="0.25">
      <c r="G942" s="47"/>
    </row>
    <row r="943" spans="7:7" x14ac:dyDescent="0.25">
      <c r="G943" s="47"/>
    </row>
    <row r="944" spans="7:7" x14ac:dyDescent="0.25">
      <c r="G944" s="47"/>
    </row>
    <row r="945" spans="7:7" x14ac:dyDescent="0.25">
      <c r="G945" s="47"/>
    </row>
    <row r="946" spans="7:7" x14ac:dyDescent="0.25">
      <c r="G946" s="47"/>
    </row>
    <row r="947" spans="7:7" x14ac:dyDescent="0.25">
      <c r="G947" s="47"/>
    </row>
    <row r="948" spans="7:7" x14ac:dyDescent="0.25">
      <c r="G948" s="47"/>
    </row>
    <row r="949" spans="7:7" x14ac:dyDescent="0.25">
      <c r="G949" s="47"/>
    </row>
    <row r="950" spans="7:7" x14ac:dyDescent="0.25">
      <c r="G950" s="47"/>
    </row>
    <row r="951" spans="7:7" x14ac:dyDescent="0.25">
      <c r="G951" s="47"/>
    </row>
    <row r="952" spans="7:7" x14ac:dyDescent="0.25">
      <c r="G952" s="47"/>
    </row>
    <row r="953" spans="7:7" x14ac:dyDescent="0.25">
      <c r="G953" s="47"/>
    </row>
    <row r="954" spans="7:7" x14ac:dyDescent="0.25">
      <c r="G954" s="47"/>
    </row>
    <row r="955" spans="7:7" x14ac:dyDescent="0.25">
      <c r="G955" s="47"/>
    </row>
    <row r="956" spans="7:7" x14ac:dyDescent="0.25">
      <c r="G956" s="47"/>
    </row>
    <row r="957" spans="7:7" x14ac:dyDescent="0.25">
      <c r="G957" s="47"/>
    </row>
    <row r="958" spans="7:7" x14ac:dyDescent="0.25">
      <c r="G958" s="47"/>
    </row>
    <row r="959" spans="7:7" x14ac:dyDescent="0.25">
      <c r="G959" s="47"/>
    </row>
    <row r="960" spans="7:7" x14ac:dyDescent="0.25">
      <c r="G960" s="47"/>
    </row>
    <row r="961" spans="7:7" x14ac:dyDescent="0.25">
      <c r="G961" s="47"/>
    </row>
    <row r="962" spans="7:7" x14ac:dyDescent="0.25">
      <c r="G962" s="47"/>
    </row>
    <row r="963" spans="7:7" x14ac:dyDescent="0.25">
      <c r="G963" s="47"/>
    </row>
    <row r="964" spans="7:7" x14ac:dyDescent="0.25">
      <c r="G964" s="47"/>
    </row>
    <row r="965" spans="7:7" x14ac:dyDescent="0.25">
      <c r="G965" s="47"/>
    </row>
    <row r="966" spans="7:7" x14ac:dyDescent="0.25">
      <c r="G966" s="47"/>
    </row>
    <row r="967" spans="7:7" x14ac:dyDescent="0.25">
      <c r="G967" s="47"/>
    </row>
    <row r="968" spans="7:7" x14ac:dyDescent="0.25">
      <c r="G968" s="47"/>
    </row>
    <row r="969" spans="7:7" x14ac:dyDescent="0.25">
      <c r="G969" s="47"/>
    </row>
    <row r="970" spans="7:7" x14ac:dyDescent="0.25">
      <c r="G970" s="47"/>
    </row>
    <row r="971" spans="7:7" x14ac:dyDescent="0.25">
      <c r="G971" s="47"/>
    </row>
    <row r="972" spans="7:7" x14ac:dyDescent="0.25">
      <c r="G972" s="47"/>
    </row>
    <row r="973" spans="7:7" x14ac:dyDescent="0.25">
      <c r="G973" s="47"/>
    </row>
    <row r="974" spans="7:7" x14ac:dyDescent="0.25">
      <c r="G974" s="47"/>
    </row>
    <row r="975" spans="7:7" x14ac:dyDescent="0.25">
      <c r="G975" s="47"/>
    </row>
    <row r="976" spans="7:7" x14ac:dyDescent="0.25">
      <c r="G976" s="47"/>
    </row>
    <row r="977" spans="7:7" x14ac:dyDescent="0.25">
      <c r="G977" s="47"/>
    </row>
    <row r="978" spans="7:7" x14ac:dyDescent="0.25">
      <c r="G978" s="47"/>
    </row>
    <row r="979" spans="7:7" x14ac:dyDescent="0.25">
      <c r="G979" s="47"/>
    </row>
    <row r="980" spans="7:7" x14ac:dyDescent="0.25">
      <c r="G980" s="47"/>
    </row>
    <row r="981" spans="7:7" x14ac:dyDescent="0.25">
      <c r="G981" s="47"/>
    </row>
    <row r="982" spans="7:7" x14ac:dyDescent="0.25">
      <c r="G982" s="47"/>
    </row>
    <row r="983" spans="7:7" x14ac:dyDescent="0.25">
      <c r="G983" s="47"/>
    </row>
    <row r="984" spans="7:7" x14ac:dyDescent="0.25">
      <c r="G984" s="47"/>
    </row>
    <row r="985" spans="7:7" x14ac:dyDescent="0.25">
      <c r="G985" s="47"/>
    </row>
    <row r="986" spans="7:7" x14ac:dyDescent="0.25">
      <c r="G986" s="47"/>
    </row>
    <row r="987" spans="7:7" x14ac:dyDescent="0.25">
      <c r="G987" s="47"/>
    </row>
    <row r="988" spans="7:7" x14ac:dyDescent="0.25">
      <c r="G988" s="47"/>
    </row>
    <row r="989" spans="7:7" x14ac:dyDescent="0.25">
      <c r="G989" s="47"/>
    </row>
    <row r="990" spans="7:7" x14ac:dyDescent="0.25">
      <c r="G990" s="47"/>
    </row>
    <row r="991" spans="7:7" x14ac:dyDescent="0.25">
      <c r="G991" s="47"/>
    </row>
    <row r="992" spans="7:7" x14ac:dyDescent="0.25">
      <c r="G992" s="47"/>
    </row>
    <row r="993" spans="7:7" x14ac:dyDescent="0.25">
      <c r="G993" s="47"/>
    </row>
    <row r="994" spans="7:7" x14ac:dyDescent="0.25">
      <c r="G994" s="47"/>
    </row>
    <row r="995" spans="7:7" x14ac:dyDescent="0.25">
      <c r="G995" s="47"/>
    </row>
    <row r="996" spans="7:7" x14ac:dyDescent="0.25">
      <c r="G996" s="47"/>
    </row>
    <row r="997" spans="7:7" x14ac:dyDescent="0.25">
      <c r="G997" s="47"/>
    </row>
    <row r="998" spans="7:7" x14ac:dyDescent="0.25">
      <c r="G998" s="47"/>
    </row>
    <row r="999" spans="7:7" x14ac:dyDescent="0.25">
      <c r="G999" s="47"/>
    </row>
    <row r="1000" spans="7:7" x14ac:dyDescent="0.25">
      <c r="G1000" s="47"/>
    </row>
    <row r="1001" spans="7:7" x14ac:dyDescent="0.25">
      <c r="G1001" s="47"/>
    </row>
    <row r="1002" spans="7:7" x14ac:dyDescent="0.25">
      <c r="G1002" s="47"/>
    </row>
    <row r="1003" spans="7:7" x14ac:dyDescent="0.25">
      <c r="G1003" s="47"/>
    </row>
    <row r="1004" spans="7:7" x14ac:dyDescent="0.25">
      <c r="G1004" s="47"/>
    </row>
    <row r="1005" spans="7:7" x14ac:dyDescent="0.25">
      <c r="G1005" s="47"/>
    </row>
    <row r="1006" spans="7:7" x14ac:dyDescent="0.25">
      <c r="G1006" s="47"/>
    </row>
    <row r="1007" spans="7:7" x14ac:dyDescent="0.25">
      <c r="G1007" s="47"/>
    </row>
    <row r="1008" spans="7:7" x14ac:dyDescent="0.25">
      <c r="G1008" s="47"/>
    </row>
    <row r="1009" spans="7:7" x14ac:dyDescent="0.25">
      <c r="G1009" s="47"/>
    </row>
    <row r="1010" spans="7:7" x14ac:dyDescent="0.25">
      <c r="G1010" s="47"/>
    </row>
    <row r="1011" spans="7:7" x14ac:dyDescent="0.25">
      <c r="G1011" s="47"/>
    </row>
    <row r="1012" spans="7:7" x14ac:dyDescent="0.25">
      <c r="G1012" s="47"/>
    </row>
    <row r="1013" spans="7:7" x14ac:dyDescent="0.25">
      <c r="G1013" s="47"/>
    </row>
    <row r="1014" spans="7:7" x14ac:dyDescent="0.25">
      <c r="G1014" s="47"/>
    </row>
    <row r="1015" spans="7:7" x14ac:dyDescent="0.25">
      <c r="G1015" s="47"/>
    </row>
    <row r="1016" spans="7:7" x14ac:dyDescent="0.25">
      <c r="G1016" s="47"/>
    </row>
    <row r="1017" spans="7:7" x14ac:dyDescent="0.25">
      <c r="G1017" s="47"/>
    </row>
    <row r="1018" spans="7:7" x14ac:dyDescent="0.25">
      <c r="G1018" s="47"/>
    </row>
    <row r="1019" spans="7:7" x14ac:dyDescent="0.25">
      <c r="G1019" s="47"/>
    </row>
    <row r="1020" spans="7:7" x14ac:dyDescent="0.25">
      <c r="G1020" s="47"/>
    </row>
    <row r="1021" spans="7:7" x14ac:dyDescent="0.25">
      <c r="G1021" s="47"/>
    </row>
    <row r="1022" spans="7:7" x14ac:dyDescent="0.25">
      <c r="G1022" s="47"/>
    </row>
    <row r="1023" spans="7:7" x14ac:dyDescent="0.25">
      <c r="G1023" s="47"/>
    </row>
    <row r="1024" spans="7:7" x14ac:dyDescent="0.25">
      <c r="G1024" s="47"/>
    </row>
    <row r="1025" spans="7:7" x14ac:dyDescent="0.25">
      <c r="G1025" s="47"/>
    </row>
    <row r="1026" spans="7:7" x14ac:dyDescent="0.25">
      <c r="G1026" s="47"/>
    </row>
    <row r="1027" spans="7:7" x14ac:dyDescent="0.25">
      <c r="G1027" s="47"/>
    </row>
    <row r="1028" spans="7:7" x14ac:dyDescent="0.25">
      <c r="G1028" s="47"/>
    </row>
    <row r="1029" spans="7:7" x14ac:dyDescent="0.25">
      <c r="G1029" s="47"/>
    </row>
    <row r="1030" spans="7:7" x14ac:dyDescent="0.25">
      <c r="G1030" s="47"/>
    </row>
    <row r="1031" spans="7:7" x14ac:dyDescent="0.25">
      <c r="G1031" s="47"/>
    </row>
    <row r="1032" spans="7:7" x14ac:dyDescent="0.25">
      <c r="G1032" s="47"/>
    </row>
    <row r="1033" spans="7:7" x14ac:dyDescent="0.25">
      <c r="G1033" s="47"/>
    </row>
    <row r="1034" spans="7:7" x14ac:dyDescent="0.25">
      <c r="G1034" s="47"/>
    </row>
    <row r="1035" spans="7:7" x14ac:dyDescent="0.25">
      <c r="G1035" s="47"/>
    </row>
    <row r="1036" spans="7:7" x14ac:dyDescent="0.25">
      <c r="G1036" s="47"/>
    </row>
    <row r="1037" spans="7:7" x14ac:dyDescent="0.25">
      <c r="G1037" s="47"/>
    </row>
    <row r="1038" spans="7:7" x14ac:dyDescent="0.25">
      <c r="G1038" s="47"/>
    </row>
    <row r="1039" spans="7:7" x14ac:dyDescent="0.25">
      <c r="G1039" s="47"/>
    </row>
    <row r="1040" spans="7:7" x14ac:dyDescent="0.25">
      <c r="G1040" s="47"/>
    </row>
    <row r="1041" spans="7:7" x14ac:dyDescent="0.25">
      <c r="G1041" s="47"/>
    </row>
    <row r="1042" spans="7:7" x14ac:dyDescent="0.25">
      <c r="G1042" s="47"/>
    </row>
    <row r="1043" spans="7:7" x14ac:dyDescent="0.25">
      <c r="G1043" s="47"/>
    </row>
    <row r="1044" spans="7:7" x14ac:dyDescent="0.25">
      <c r="G1044" s="47"/>
    </row>
    <row r="1045" spans="7:7" x14ac:dyDescent="0.25">
      <c r="G1045" s="47"/>
    </row>
    <row r="1046" spans="7:7" x14ac:dyDescent="0.25">
      <c r="G1046" s="47"/>
    </row>
    <row r="1047" spans="7:7" x14ac:dyDescent="0.25">
      <c r="G1047" s="47"/>
    </row>
    <row r="1048" spans="7:7" x14ac:dyDescent="0.25">
      <c r="G1048" s="47"/>
    </row>
    <row r="1049" spans="7:7" x14ac:dyDescent="0.25">
      <c r="G1049" s="47"/>
    </row>
    <row r="1050" spans="7:7" x14ac:dyDescent="0.25">
      <c r="G1050" s="47"/>
    </row>
    <row r="1051" spans="7:7" x14ac:dyDescent="0.25">
      <c r="G1051" s="47"/>
    </row>
    <row r="1052" spans="7:7" x14ac:dyDescent="0.25">
      <c r="G1052" s="47"/>
    </row>
    <row r="1053" spans="7:7" x14ac:dyDescent="0.25">
      <c r="G1053" s="47"/>
    </row>
    <row r="1054" spans="7:7" x14ac:dyDescent="0.25">
      <c r="G1054" s="47"/>
    </row>
    <row r="1055" spans="7:7" x14ac:dyDescent="0.25">
      <c r="G1055" s="47"/>
    </row>
    <row r="1056" spans="7:7" x14ac:dyDescent="0.25">
      <c r="G1056" s="47"/>
    </row>
    <row r="1057" spans="7:7" x14ac:dyDescent="0.25">
      <c r="G1057" s="47"/>
    </row>
    <row r="1058" spans="7:7" x14ac:dyDescent="0.25">
      <c r="G1058" s="47"/>
    </row>
    <row r="1059" spans="7:7" x14ac:dyDescent="0.25">
      <c r="G1059" s="47"/>
    </row>
    <row r="1060" spans="7:7" x14ac:dyDescent="0.25">
      <c r="G1060" s="47"/>
    </row>
    <row r="1061" spans="7:7" x14ac:dyDescent="0.25">
      <c r="G1061" s="47"/>
    </row>
    <row r="1062" spans="7:7" x14ac:dyDescent="0.25">
      <c r="G1062" s="47"/>
    </row>
    <row r="1063" spans="7:7" x14ac:dyDescent="0.25">
      <c r="G1063" s="47"/>
    </row>
    <row r="1064" spans="7:7" x14ac:dyDescent="0.25">
      <c r="G1064" s="47"/>
    </row>
    <row r="1065" spans="7:7" x14ac:dyDescent="0.25">
      <c r="G1065" s="47"/>
    </row>
    <row r="1066" spans="7:7" x14ac:dyDescent="0.25">
      <c r="G1066" s="47"/>
    </row>
    <row r="1067" spans="7:7" x14ac:dyDescent="0.25">
      <c r="G1067" s="47"/>
    </row>
    <row r="1068" spans="7:7" x14ac:dyDescent="0.25">
      <c r="G1068" s="47"/>
    </row>
    <row r="1069" spans="7:7" x14ac:dyDescent="0.25">
      <c r="G1069" s="47"/>
    </row>
    <row r="1070" spans="7:7" x14ac:dyDescent="0.25">
      <c r="G1070" s="47"/>
    </row>
    <row r="1071" spans="7:7" x14ac:dyDescent="0.25">
      <c r="G1071" s="47"/>
    </row>
    <row r="1072" spans="7:7" x14ac:dyDescent="0.25">
      <c r="G1072" s="47"/>
    </row>
    <row r="1073" spans="7:7" x14ac:dyDescent="0.25">
      <c r="G1073" s="47"/>
    </row>
    <row r="1074" spans="7:7" x14ac:dyDescent="0.25">
      <c r="G1074" s="47"/>
    </row>
    <row r="1075" spans="7:7" x14ac:dyDescent="0.25">
      <c r="G1075" s="47"/>
    </row>
    <row r="1076" spans="7:7" x14ac:dyDescent="0.25">
      <c r="G1076" s="47"/>
    </row>
    <row r="1077" spans="7:7" x14ac:dyDescent="0.25">
      <c r="G1077" s="47"/>
    </row>
    <row r="1078" spans="7:7" x14ac:dyDescent="0.25">
      <c r="G1078" s="47"/>
    </row>
    <row r="1079" spans="7:7" x14ac:dyDescent="0.25">
      <c r="G1079" s="47"/>
    </row>
    <row r="1080" spans="7:7" x14ac:dyDescent="0.25">
      <c r="G1080" s="47"/>
    </row>
    <row r="1081" spans="7:7" x14ac:dyDescent="0.25">
      <c r="G1081" s="47"/>
    </row>
    <row r="1082" spans="7:7" x14ac:dyDescent="0.25">
      <c r="G1082" s="47"/>
    </row>
    <row r="1083" spans="7:7" x14ac:dyDescent="0.25">
      <c r="G1083" s="47"/>
    </row>
    <row r="1084" spans="7:7" x14ac:dyDescent="0.25">
      <c r="G1084" s="47"/>
    </row>
    <row r="1085" spans="7:7" x14ac:dyDescent="0.25">
      <c r="G1085" s="47"/>
    </row>
    <row r="1086" spans="7:7" x14ac:dyDescent="0.25">
      <c r="G1086" s="47"/>
    </row>
    <row r="1087" spans="7:7" x14ac:dyDescent="0.25">
      <c r="G1087" s="47"/>
    </row>
    <row r="1088" spans="7:7" x14ac:dyDescent="0.25">
      <c r="G1088" s="47"/>
    </row>
    <row r="1089" spans="7:7" x14ac:dyDescent="0.25">
      <c r="G1089" s="47"/>
    </row>
    <row r="1090" spans="7:7" x14ac:dyDescent="0.25">
      <c r="G1090" s="47"/>
    </row>
    <row r="1091" spans="7:7" x14ac:dyDescent="0.25">
      <c r="G1091" s="47"/>
    </row>
    <row r="1092" spans="7:7" x14ac:dyDescent="0.25">
      <c r="G1092" s="47"/>
    </row>
    <row r="1093" spans="7:7" x14ac:dyDescent="0.25">
      <c r="G1093" s="47"/>
    </row>
    <row r="1094" spans="7:7" x14ac:dyDescent="0.25">
      <c r="G1094" s="47"/>
    </row>
    <row r="1095" spans="7:7" x14ac:dyDescent="0.25">
      <c r="G1095" s="47"/>
    </row>
    <row r="1096" spans="7:7" x14ac:dyDescent="0.25">
      <c r="G1096" s="47"/>
    </row>
    <row r="1097" spans="7:7" x14ac:dyDescent="0.25">
      <c r="G1097" s="47"/>
    </row>
    <row r="1098" spans="7:7" x14ac:dyDescent="0.25">
      <c r="G1098" s="47"/>
    </row>
    <row r="1099" spans="7:7" x14ac:dyDescent="0.25">
      <c r="G1099" s="47"/>
    </row>
    <row r="1100" spans="7:7" x14ac:dyDescent="0.25">
      <c r="G1100" s="47"/>
    </row>
    <row r="1101" spans="7:7" x14ac:dyDescent="0.25">
      <c r="G1101" s="47"/>
    </row>
    <row r="1102" spans="7:7" x14ac:dyDescent="0.25">
      <c r="G1102" s="47"/>
    </row>
    <row r="1103" spans="7:7" x14ac:dyDescent="0.25">
      <c r="G1103" s="47"/>
    </row>
    <row r="1104" spans="7:7" x14ac:dyDescent="0.25">
      <c r="G1104" s="47"/>
    </row>
    <row r="1105" spans="7:7" x14ac:dyDescent="0.25">
      <c r="G1105" s="47"/>
    </row>
    <row r="1106" spans="7:7" x14ac:dyDescent="0.25">
      <c r="G1106" s="47"/>
    </row>
    <row r="1107" spans="7:7" x14ac:dyDescent="0.25">
      <c r="G1107" s="47"/>
    </row>
    <row r="1108" spans="7:7" x14ac:dyDescent="0.25">
      <c r="G1108" s="47"/>
    </row>
    <row r="1109" spans="7:7" x14ac:dyDescent="0.25">
      <c r="G1109" s="47"/>
    </row>
    <row r="1110" spans="7:7" x14ac:dyDescent="0.25">
      <c r="G1110" s="47"/>
    </row>
    <row r="1111" spans="7:7" x14ac:dyDescent="0.25">
      <c r="G1111" s="47"/>
    </row>
    <row r="1112" spans="7:7" x14ac:dyDescent="0.25">
      <c r="G1112" s="47"/>
    </row>
    <row r="1113" spans="7:7" x14ac:dyDescent="0.25">
      <c r="G1113" s="47"/>
    </row>
    <row r="1114" spans="7:7" x14ac:dyDescent="0.25">
      <c r="G1114" s="47"/>
    </row>
    <row r="1115" spans="7:7" x14ac:dyDescent="0.25">
      <c r="G1115" s="47"/>
    </row>
    <row r="1116" spans="7:7" x14ac:dyDescent="0.25">
      <c r="G1116" s="47"/>
    </row>
    <row r="1117" spans="7:7" x14ac:dyDescent="0.25">
      <c r="G1117" s="47"/>
    </row>
    <row r="1118" spans="7:7" x14ac:dyDescent="0.25">
      <c r="G1118" s="47"/>
    </row>
    <row r="1119" spans="7:7" x14ac:dyDescent="0.25">
      <c r="G1119" s="47"/>
    </row>
    <row r="1120" spans="7:7" x14ac:dyDescent="0.25">
      <c r="G1120" s="47"/>
    </row>
    <row r="1121" spans="7:7" x14ac:dyDescent="0.25">
      <c r="G1121" s="47"/>
    </row>
    <row r="1122" spans="7:7" x14ac:dyDescent="0.25">
      <c r="G1122" s="47"/>
    </row>
    <row r="1123" spans="7:7" x14ac:dyDescent="0.25">
      <c r="G1123" s="47"/>
    </row>
    <row r="1124" spans="7:7" x14ac:dyDescent="0.25">
      <c r="G1124" s="47"/>
    </row>
    <row r="1125" spans="7:7" x14ac:dyDescent="0.25">
      <c r="G1125" s="47"/>
    </row>
    <row r="1126" spans="7:7" x14ac:dyDescent="0.25">
      <c r="G1126" s="47"/>
    </row>
    <row r="1127" spans="7:7" x14ac:dyDescent="0.25">
      <c r="G1127" s="47"/>
    </row>
    <row r="1128" spans="7:7" x14ac:dyDescent="0.25">
      <c r="G1128" s="47"/>
    </row>
    <row r="1129" spans="7:7" x14ac:dyDescent="0.25">
      <c r="G1129" s="47"/>
    </row>
    <row r="1130" spans="7:7" x14ac:dyDescent="0.25">
      <c r="G1130" s="47"/>
    </row>
    <row r="1131" spans="7:7" x14ac:dyDescent="0.25">
      <c r="G1131" s="47"/>
    </row>
    <row r="1132" spans="7:7" x14ac:dyDescent="0.25">
      <c r="G1132" s="47"/>
    </row>
    <row r="1133" spans="7:7" x14ac:dyDescent="0.25">
      <c r="G1133" s="47"/>
    </row>
    <row r="1134" spans="7:7" x14ac:dyDescent="0.25">
      <c r="G1134" s="47"/>
    </row>
    <row r="1135" spans="7:7" x14ac:dyDescent="0.25">
      <c r="G1135" s="47"/>
    </row>
    <row r="1136" spans="7:7" x14ac:dyDescent="0.25">
      <c r="G1136" s="47"/>
    </row>
    <row r="1137" spans="7:7" x14ac:dyDescent="0.25">
      <c r="G1137" s="47"/>
    </row>
    <row r="1138" spans="7:7" x14ac:dyDescent="0.25">
      <c r="G1138" s="47"/>
    </row>
    <row r="1139" spans="7:7" x14ac:dyDescent="0.25">
      <c r="G1139" s="47"/>
    </row>
    <row r="1140" spans="7:7" x14ac:dyDescent="0.25">
      <c r="G1140" s="47"/>
    </row>
    <row r="1141" spans="7:7" x14ac:dyDescent="0.25">
      <c r="G1141" s="47"/>
    </row>
    <row r="1142" spans="7:7" x14ac:dyDescent="0.25">
      <c r="G1142" s="47"/>
    </row>
    <row r="1143" spans="7:7" x14ac:dyDescent="0.25">
      <c r="G1143" s="47"/>
    </row>
    <row r="1144" spans="7:7" x14ac:dyDescent="0.25">
      <c r="G1144" s="47"/>
    </row>
    <row r="1145" spans="7:7" x14ac:dyDescent="0.25">
      <c r="G1145" s="47"/>
    </row>
    <row r="1146" spans="7:7" x14ac:dyDescent="0.25">
      <c r="G1146" s="47"/>
    </row>
    <row r="1147" spans="7:7" x14ac:dyDescent="0.25">
      <c r="G1147" s="47"/>
    </row>
    <row r="1148" spans="7:7" x14ac:dyDescent="0.25">
      <c r="G1148" s="47"/>
    </row>
    <row r="1149" spans="7:7" x14ac:dyDescent="0.25">
      <c r="G1149" s="47"/>
    </row>
    <row r="1150" spans="7:7" x14ac:dyDescent="0.25">
      <c r="G1150" s="47"/>
    </row>
    <row r="1151" spans="7:7" x14ac:dyDescent="0.25">
      <c r="G1151" s="47"/>
    </row>
    <row r="1152" spans="7:7" x14ac:dyDescent="0.25">
      <c r="G1152" s="47"/>
    </row>
    <row r="1153" spans="7:7" x14ac:dyDescent="0.25">
      <c r="G1153" s="47"/>
    </row>
    <row r="1154" spans="7:7" x14ac:dyDescent="0.25">
      <c r="G1154" s="47"/>
    </row>
    <row r="1155" spans="7:7" x14ac:dyDescent="0.25">
      <c r="G1155" s="47"/>
    </row>
    <row r="1156" spans="7:7" x14ac:dyDescent="0.25">
      <c r="G1156" s="47"/>
    </row>
    <row r="1157" spans="7:7" x14ac:dyDescent="0.25">
      <c r="G1157" s="47"/>
    </row>
    <row r="1158" spans="7:7" x14ac:dyDescent="0.25">
      <c r="G1158" s="47"/>
    </row>
    <row r="1159" spans="7:7" x14ac:dyDescent="0.25">
      <c r="G1159" s="47"/>
    </row>
    <row r="1160" spans="7:7" x14ac:dyDescent="0.25">
      <c r="G1160" s="47"/>
    </row>
    <row r="1161" spans="7:7" x14ac:dyDescent="0.25">
      <c r="G1161" s="47"/>
    </row>
    <row r="1162" spans="7:7" x14ac:dyDescent="0.25">
      <c r="G1162" s="47"/>
    </row>
    <row r="1163" spans="7:7" x14ac:dyDescent="0.25">
      <c r="G1163" s="47"/>
    </row>
    <row r="1164" spans="7:7" x14ac:dyDescent="0.25">
      <c r="G1164" s="47"/>
    </row>
    <row r="1165" spans="7:7" x14ac:dyDescent="0.25">
      <c r="G1165" s="47"/>
    </row>
    <row r="1166" spans="7:7" x14ac:dyDescent="0.25">
      <c r="G1166" s="47"/>
    </row>
    <row r="1167" spans="7:7" x14ac:dyDescent="0.25">
      <c r="G1167" s="47"/>
    </row>
    <row r="1168" spans="7:7" x14ac:dyDescent="0.25">
      <c r="G1168" s="47"/>
    </row>
    <row r="1169" spans="7:7" x14ac:dyDescent="0.25">
      <c r="G1169" s="47"/>
    </row>
    <row r="1170" spans="7:7" x14ac:dyDescent="0.25">
      <c r="G1170" s="47"/>
    </row>
    <row r="1171" spans="7:7" x14ac:dyDescent="0.25">
      <c r="G1171" s="47"/>
    </row>
    <row r="1172" spans="7:7" x14ac:dyDescent="0.25">
      <c r="G1172" s="47"/>
    </row>
    <row r="1173" spans="7:7" x14ac:dyDescent="0.25">
      <c r="G1173" s="47"/>
    </row>
    <row r="1174" spans="7:7" x14ac:dyDescent="0.25">
      <c r="G1174" s="47"/>
    </row>
    <row r="1175" spans="7:7" x14ac:dyDescent="0.25">
      <c r="G1175" s="47"/>
    </row>
    <row r="1176" spans="7:7" x14ac:dyDescent="0.25">
      <c r="G1176" s="47"/>
    </row>
    <row r="1177" spans="7:7" x14ac:dyDescent="0.25">
      <c r="G1177" s="47"/>
    </row>
    <row r="1178" spans="7:7" x14ac:dyDescent="0.25">
      <c r="G1178" s="47"/>
    </row>
    <row r="1179" spans="7:7" x14ac:dyDescent="0.25">
      <c r="G1179" s="47"/>
    </row>
    <row r="1180" spans="7:7" x14ac:dyDescent="0.25">
      <c r="G1180" s="47"/>
    </row>
    <row r="1181" spans="7:7" x14ac:dyDescent="0.25">
      <c r="G1181" s="47"/>
    </row>
    <row r="1182" spans="7:7" x14ac:dyDescent="0.25">
      <c r="G1182" s="47"/>
    </row>
    <row r="1183" spans="7:7" x14ac:dyDescent="0.25">
      <c r="G1183" s="47"/>
    </row>
    <row r="1184" spans="7:7" x14ac:dyDescent="0.25">
      <c r="G1184" s="47"/>
    </row>
    <row r="1185" spans="7:7" x14ac:dyDescent="0.25">
      <c r="G1185" s="47"/>
    </row>
    <row r="1186" spans="7:7" x14ac:dyDescent="0.25">
      <c r="G1186" s="47"/>
    </row>
    <row r="1187" spans="7:7" x14ac:dyDescent="0.25">
      <c r="G1187" s="47"/>
    </row>
    <row r="1188" spans="7:7" x14ac:dyDescent="0.25">
      <c r="G1188" s="47"/>
    </row>
    <row r="1189" spans="7:7" x14ac:dyDescent="0.25">
      <c r="G1189" s="47"/>
    </row>
    <row r="1190" spans="7:7" x14ac:dyDescent="0.25">
      <c r="G1190" s="47"/>
    </row>
    <row r="1191" spans="7:7" x14ac:dyDescent="0.25">
      <c r="G1191" s="47"/>
    </row>
    <row r="1192" spans="7:7" x14ac:dyDescent="0.25">
      <c r="G1192" s="47"/>
    </row>
    <row r="1193" spans="7:7" x14ac:dyDescent="0.25">
      <c r="G1193" s="47"/>
    </row>
    <row r="1194" spans="7:7" x14ac:dyDescent="0.25">
      <c r="G1194" s="47"/>
    </row>
    <row r="1195" spans="7:7" x14ac:dyDescent="0.25">
      <c r="G1195" s="47"/>
    </row>
    <row r="1196" spans="7:7" x14ac:dyDescent="0.25">
      <c r="G1196" s="47"/>
    </row>
    <row r="1197" spans="7:7" x14ac:dyDescent="0.25">
      <c r="G1197" s="47"/>
    </row>
    <row r="1198" spans="7:7" x14ac:dyDescent="0.25">
      <c r="G1198" s="47"/>
    </row>
    <row r="1199" spans="7:7" x14ac:dyDescent="0.25">
      <c r="G1199" s="47"/>
    </row>
    <row r="1200" spans="7:7" x14ac:dyDescent="0.25">
      <c r="G1200" s="47"/>
    </row>
    <row r="1201" spans="7:7" x14ac:dyDescent="0.25">
      <c r="G1201" s="47"/>
    </row>
    <row r="1202" spans="7:7" x14ac:dyDescent="0.25">
      <c r="G1202" s="47"/>
    </row>
    <row r="1203" spans="7:7" x14ac:dyDescent="0.25">
      <c r="G1203" s="47"/>
    </row>
    <row r="1204" spans="7:7" x14ac:dyDescent="0.25">
      <c r="G1204" s="47"/>
    </row>
    <row r="1205" spans="7:7" x14ac:dyDescent="0.25">
      <c r="G1205" s="47"/>
    </row>
    <row r="1206" spans="7:7" x14ac:dyDescent="0.25">
      <c r="G1206" s="47"/>
    </row>
    <row r="1207" spans="7:7" x14ac:dyDescent="0.25">
      <c r="G1207" s="47"/>
    </row>
    <row r="1208" spans="7:7" x14ac:dyDescent="0.25">
      <c r="G1208" s="47"/>
    </row>
    <row r="1209" spans="7:7" x14ac:dyDescent="0.25">
      <c r="G1209" s="47"/>
    </row>
    <row r="1210" spans="7:7" x14ac:dyDescent="0.25">
      <c r="G1210" s="47"/>
    </row>
    <row r="1211" spans="7:7" x14ac:dyDescent="0.25">
      <c r="G1211" s="47"/>
    </row>
    <row r="1212" spans="7:7" x14ac:dyDescent="0.25">
      <c r="G1212" s="47"/>
    </row>
    <row r="1213" spans="7:7" x14ac:dyDescent="0.25">
      <c r="G1213" s="47"/>
    </row>
    <row r="1214" spans="7:7" x14ac:dyDescent="0.25">
      <c r="G1214" s="47"/>
    </row>
    <row r="1215" spans="7:7" x14ac:dyDescent="0.25">
      <c r="G1215" s="47"/>
    </row>
    <row r="1216" spans="7:7" x14ac:dyDescent="0.25">
      <c r="G1216" s="47"/>
    </row>
    <row r="1217" spans="7:7" x14ac:dyDescent="0.25">
      <c r="G1217" s="47"/>
    </row>
    <row r="1218" spans="7:7" x14ac:dyDescent="0.25">
      <c r="G1218" s="47"/>
    </row>
    <row r="1219" spans="7:7" x14ac:dyDescent="0.25">
      <c r="G1219" s="47"/>
    </row>
    <row r="1220" spans="7:7" x14ac:dyDescent="0.25">
      <c r="G1220" s="47"/>
    </row>
    <row r="1221" spans="7:7" x14ac:dyDescent="0.25">
      <c r="G1221" s="47"/>
    </row>
    <row r="1222" spans="7:7" x14ac:dyDescent="0.25">
      <c r="G1222" s="47"/>
    </row>
    <row r="1223" spans="7:7" x14ac:dyDescent="0.25">
      <c r="G1223" s="47"/>
    </row>
    <row r="1224" spans="7:7" x14ac:dyDescent="0.25">
      <c r="G1224" s="47"/>
    </row>
    <row r="1225" spans="7:7" x14ac:dyDescent="0.25">
      <c r="G1225" s="47"/>
    </row>
    <row r="1226" spans="7:7" x14ac:dyDescent="0.25">
      <c r="G1226" s="47"/>
    </row>
    <row r="1227" spans="7:7" x14ac:dyDescent="0.25">
      <c r="G1227" s="47"/>
    </row>
    <row r="1228" spans="7:7" x14ac:dyDescent="0.25">
      <c r="G1228" s="47"/>
    </row>
    <row r="1229" spans="7:7" x14ac:dyDescent="0.25">
      <c r="G1229" s="47"/>
    </row>
    <row r="1230" spans="7:7" x14ac:dyDescent="0.25">
      <c r="G1230" s="47"/>
    </row>
    <row r="1231" spans="7:7" x14ac:dyDescent="0.25">
      <c r="G1231" s="47"/>
    </row>
    <row r="1232" spans="7:7" x14ac:dyDescent="0.25">
      <c r="G1232" s="47"/>
    </row>
    <row r="1233" spans="7:7" x14ac:dyDescent="0.25">
      <c r="G1233" s="47"/>
    </row>
    <row r="1234" spans="7:7" x14ac:dyDescent="0.25">
      <c r="G1234" s="47"/>
    </row>
    <row r="1235" spans="7:7" x14ac:dyDescent="0.25">
      <c r="G1235" s="47"/>
    </row>
    <row r="1236" spans="7:7" x14ac:dyDescent="0.25">
      <c r="G1236" s="47"/>
    </row>
    <row r="1237" spans="7:7" x14ac:dyDescent="0.25">
      <c r="G1237" s="47"/>
    </row>
    <row r="1238" spans="7:7" x14ac:dyDescent="0.25">
      <c r="G1238" s="47"/>
    </row>
    <row r="1239" spans="7:7" x14ac:dyDescent="0.25">
      <c r="G1239" s="47"/>
    </row>
    <row r="1240" spans="7:7" x14ac:dyDescent="0.25">
      <c r="G1240" s="47"/>
    </row>
    <row r="1241" spans="7:7" x14ac:dyDescent="0.25">
      <c r="G1241" s="47"/>
    </row>
    <row r="1242" spans="7:7" x14ac:dyDescent="0.25">
      <c r="G1242" s="47"/>
    </row>
    <row r="1243" spans="7:7" x14ac:dyDescent="0.25">
      <c r="G1243" s="47"/>
    </row>
    <row r="1244" spans="7:7" x14ac:dyDescent="0.25">
      <c r="G1244" s="47"/>
    </row>
    <row r="1245" spans="7:7" x14ac:dyDescent="0.25">
      <c r="G1245" s="47"/>
    </row>
    <row r="1246" spans="7:7" x14ac:dyDescent="0.25">
      <c r="G1246" s="47"/>
    </row>
    <row r="1247" spans="7:7" x14ac:dyDescent="0.25">
      <c r="G1247" s="47"/>
    </row>
    <row r="1248" spans="7:7" x14ac:dyDescent="0.25">
      <c r="G1248" s="47"/>
    </row>
    <row r="1249" spans="7:7" x14ac:dyDescent="0.25">
      <c r="G1249" s="47"/>
    </row>
    <row r="1250" spans="7:7" x14ac:dyDescent="0.25">
      <c r="G1250" s="47"/>
    </row>
    <row r="1251" spans="7:7" x14ac:dyDescent="0.25">
      <c r="G1251" s="47"/>
    </row>
    <row r="1252" spans="7:7" x14ac:dyDescent="0.25">
      <c r="G1252" s="47"/>
    </row>
    <row r="1253" spans="7:7" x14ac:dyDescent="0.25">
      <c r="G1253" s="47"/>
    </row>
    <row r="1254" spans="7:7" x14ac:dyDescent="0.25">
      <c r="G1254" s="47"/>
    </row>
    <row r="1255" spans="7:7" x14ac:dyDescent="0.25">
      <c r="G1255" s="47"/>
    </row>
    <row r="1256" spans="7:7" x14ac:dyDescent="0.25">
      <c r="G1256" s="47"/>
    </row>
    <row r="1257" spans="7:7" x14ac:dyDescent="0.25">
      <c r="G1257" s="47"/>
    </row>
    <row r="1258" spans="7:7" x14ac:dyDescent="0.25">
      <c r="G1258" s="47"/>
    </row>
    <row r="1259" spans="7:7" x14ac:dyDescent="0.25">
      <c r="G1259" s="47"/>
    </row>
    <row r="1260" spans="7:7" x14ac:dyDescent="0.25">
      <c r="G1260" s="47"/>
    </row>
    <row r="1261" spans="7:7" x14ac:dyDescent="0.25">
      <c r="G1261" s="47"/>
    </row>
    <row r="1262" spans="7:7" x14ac:dyDescent="0.25">
      <c r="G1262" s="47"/>
    </row>
    <row r="1263" spans="7:7" x14ac:dyDescent="0.25">
      <c r="G1263" s="47"/>
    </row>
    <row r="1264" spans="7:7" x14ac:dyDescent="0.25">
      <c r="G1264" s="47"/>
    </row>
    <row r="1265" spans="7:7" x14ac:dyDescent="0.25">
      <c r="G1265" s="47"/>
    </row>
    <row r="1266" spans="7:7" x14ac:dyDescent="0.25">
      <c r="G1266" s="47"/>
    </row>
    <row r="1267" spans="7:7" x14ac:dyDescent="0.25">
      <c r="G1267" s="47"/>
    </row>
    <row r="1268" spans="7:7" x14ac:dyDescent="0.25">
      <c r="G1268" s="47"/>
    </row>
    <row r="1269" spans="7:7" x14ac:dyDescent="0.25">
      <c r="G1269" s="47"/>
    </row>
    <row r="1270" spans="7:7" x14ac:dyDescent="0.25">
      <c r="G1270" s="47"/>
    </row>
    <row r="1271" spans="7:7" x14ac:dyDescent="0.25">
      <c r="G1271" s="47"/>
    </row>
    <row r="1272" spans="7:7" x14ac:dyDescent="0.25">
      <c r="G1272" s="47"/>
    </row>
    <row r="1273" spans="7:7" x14ac:dyDescent="0.25">
      <c r="G1273" s="47"/>
    </row>
    <row r="1274" spans="7:7" x14ac:dyDescent="0.25">
      <c r="G1274" s="47"/>
    </row>
    <row r="1275" spans="7:7" x14ac:dyDescent="0.25">
      <c r="G1275" s="47"/>
    </row>
    <row r="1276" spans="7:7" x14ac:dyDescent="0.25">
      <c r="G1276" s="47"/>
    </row>
    <row r="1277" spans="7:7" x14ac:dyDescent="0.25">
      <c r="G1277" s="47"/>
    </row>
    <row r="1278" spans="7:7" x14ac:dyDescent="0.25">
      <c r="G1278" s="47"/>
    </row>
    <row r="1279" spans="7:7" x14ac:dyDescent="0.25">
      <c r="G1279" s="47"/>
    </row>
    <row r="1280" spans="7:7" x14ac:dyDescent="0.25">
      <c r="G1280" s="47"/>
    </row>
    <row r="1281" spans="7:7" x14ac:dyDescent="0.25">
      <c r="G1281" s="47"/>
    </row>
    <row r="1282" spans="7:7" x14ac:dyDescent="0.25">
      <c r="G1282" s="47"/>
    </row>
    <row r="1283" spans="7:7" x14ac:dyDescent="0.25">
      <c r="G1283" s="47"/>
    </row>
    <row r="1284" spans="7:7" x14ac:dyDescent="0.25">
      <c r="G1284" s="47"/>
    </row>
    <row r="1285" spans="7:7" x14ac:dyDescent="0.25">
      <c r="G1285" s="47"/>
    </row>
    <row r="1286" spans="7:7" x14ac:dyDescent="0.25">
      <c r="G1286" s="47"/>
    </row>
    <row r="1287" spans="7:7" x14ac:dyDescent="0.25">
      <c r="G1287" s="47"/>
    </row>
    <row r="1288" spans="7:7" x14ac:dyDescent="0.25">
      <c r="G1288" s="47"/>
    </row>
    <row r="1289" spans="7:7" x14ac:dyDescent="0.25">
      <c r="G1289" s="47"/>
    </row>
    <row r="1290" spans="7:7" x14ac:dyDescent="0.25">
      <c r="G1290" s="47"/>
    </row>
    <row r="1291" spans="7:7" x14ac:dyDescent="0.25">
      <c r="G1291" s="47"/>
    </row>
    <row r="1292" spans="7:7" x14ac:dyDescent="0.25">
      <c r="G1292" s="47"/>
    </row>
    <row r="1293" spans="7:7" x14ac:dyDescent="0.25">
      <c r="G1293" s="47"/>
    </row>
    <row r="1294" spans="7:7" x14ac:dyDescent="0.25">
      <c r="G1294" s="47"/>
    </row>
    <row r="1295" spans="7:7" x14ac:dyDescent="0.25">
      <c r="G1295" s="47"/>
    </row>
    <row r="1296" spans="7:7" x14ac:dyDescent="0.25">
      <c r="G1296" s="47"/>
    </row>
    <row r="1297" spans="7:7" x14ac:dyDescent="0.25">
      <c r="G1297" s="47"/>
    </row>
    <row r="1298" spans="7:7" x14ac:dyDescent="0.25">
      <c r="G1298" s="47"/>
    </row>
    <row r="1299" spans="7:7" x14ac:dyDescent="0.25">
      <c r="G1299" s="47"/>
    </row>
    <row r="1300" spans="7:7" x14ac:dyDescent="0.25">
      <c r="G1300" s="47"/>
    </row>
    <row r="1301" spans="7:7" x14ac:dyDescent="0.25">
      <c r="G1301" s="47"/>
    </row>
    <row r="1302" spans="7:7" x14ac:dyDescent="0.25">
      <c r="G1302" s="47"/>
    </row>
    <row r="1303" spans="7:7" x14ac:dyDescent="0.25">
      <c r="G1303" s="47"/>
    </row>
    <row r="1304" spans="7:7" x14ac:dyDescent="0.25">
      <c r="G1304" s="47"/>
    </row>
    <row r="1305" spans="7:7" x14ac:dyDescent="0.25">
      <c r="G1305" s="47"/>
    </row>
    <row r="1306" spans="7:7" x14ac:dyDescent="0.25">
      <c r="G1306" s="47"/>
    </row>
    <row r="1307" spans="7:7" x14ac:dyDescent="0.25">
      <c r="G1307" s="47"/>
    </row>
    <row r="1308" spans="7:7" x14ac:dyDescent="0.25">
      <c r="G1308" s="47"/>
    </row>
    <row r="1309" spans="7:7" x14ac:dyDescent="0.25">
      <c r="G1309" s="47"/>
    </row>
    <row r="1310" spans="7:7" x14ac:dyDescent="0.25">
      <c r="G1310" s="47"/>
    </row>
    <row r="1311" spans="7:7" x14ac:dyDescent="0.25">
      <c r="G1311" s="47"/>
    </row>
    <row r="1312" spans="7:7" x14ac:dyDescent="0.25">
      <c r="G1312" s="47"/>
    </row>
    <row r="1313" spans="7:7" x14ac:dyDescent="0.25">
      <c r="G1313" s="47"/>
    </row>
    <row r="1314" spans="7:7" x14ac:dyDescent="0.25">
      <c r="G1314" s="47"/>
    </row>
    <row r="1315" spans="7:7" x14ac:dyDescent="0.25">
      <c r="G1315" s="47"/>
    </row>
    <row r="1316" spans="7:7" x14ac:dyDescent="0.25">
      <c r="G1316" s="47"/>
    </row>
    <row r="1317" spans="7:7" x14ac:dyDescent="0.25">
      <c r="G1317" s="47"/>
    </row>
    <row r="1318" spans="7:7" x14ac:dyDescent="0.25">
      <c r="G1318" s="47"/>
    </row>
    <row r="1319" spans="7:7" x14ac:dyDescent="0.25">
      <c r="G1319" s="47"/>
    </row>
    <row r="1320" spans="7:7" x14ac:dyDescent="0.25">
      <c r="G1320" s="47"/>
    </row>
    <row r="1321" spans="7:7" x14ac:dyDescent="0.25">
      <c r="G1321" s="47"/>
    </row>
    <row r="1322" spans="7:7" x14ac:dyDescent="0.25">
      <c r="G1322" s="47"/>
    </row>
    <row r="1323" spans="7:7" x14ac:dyDescent="0.25">
      <c r="G1323" s="47"/>
    </row>
    <row r="1324" spans="7:7" x14ac:dyDescent="0.25">
      <c r="G1324" s="47"/>
    </row>
    <row r="1325" spans="7:7" x14ac:dyDescent="0.25">
      <c r="G1325" s="47"/>
    </row>
    <row r="1326" spans="7:7" x14ac:dyDescent="0.25">
      <c r="G1326" s="47"/>
    </row>
    <row r="1327" spans="7:7" x14ac:dyDescent="0.25">
      <c r="G1327" s="47"/>
    </row>
    <row r="1328" spans="7:7" x14ac:dyDescent="0.25">
      <c r="G1328" s="47"/>
    </row>
    <row r="1329" spans="7:7" x14ac:dyDescent="0.25">
      <c r="G1329" s="47"/>
    </row>
    <row r="1330" spans="7:7" x14ac:dyDescent="0.25">
      <c r="G1330" s="47"/>
    </row>
    <row r="1331" spans="7:7" x14ac:dyDescent="0.25">
      <c r="G1331" s="47"/>
    </row>
    <row r="1332" spans="7:7" x14ac:dyDescent="0.25">
      <c r="G1332" s="47"/>
    </row>
    <row r="1333" spans="7:7" x14ac:dyDescent="0.25">
      <c r="G1333" s="47"/>
    </row>
    <row r="1334" spans="7:7" x14ac:dyDescent="0.25">
      <c r="G1334" s="47"/>
    </row>
    <row r="1335" spans="7:7" x14ac:dyDescent="0.25">
      <c r="G1335" s="47"/>
    </row>
    <row r="1336" spans="7:7" x14ac:dyDescent="0.25">
      <c r="G1336" s="47"/>
    </row>
    <row r="1337" spans="7:7" x14ac:dyDescent="0.25">
      <c r="G1337" s="47"/>
    </row>
    <row r="1338" spans="7:7" x14ac:dyDescent="0.25">
      <c r="G1338" s="47"/>
    </row>
    <row r="1339" spans="7:7" x14ac:dyDescent="0.25">
      <c r="G1339" s="47"/>
    </row>
    <row r="1340" spans="7:7" x14ac:dyDescent="0.25">
      <c r="G1340" s="47"/>
    </row>
    <row r="1341" spans="7:7" x14ac:dyDescent="0.25">
      <c r="G1341" s="47"/>
    </row>
    <row r="1342" spans="7:7" x14ac:dyDescent="0.25">
      <c r="G1342" s="47"/>
    </row>
    <row r="1343" spans="7:7" x14ac:dyDescent="0.25">
      <c r="G1343" s="47"/>
    </row>
    <row r="1344" spans="7:7" x14ac:dyDescent="0.25">
      <c r="G1344" s="47"/>
    </row>
    <row r="1345" spans="7:7" x14ac:dyDescent="0.25">
      <c r="G1345" s="47"/>
    </row>
    <row r="1346" spans="7:7" x14ac:dyDescent="0.25">
      <c r="G1346" s="47"/>
    </row>
    <row r="1347" spans="7:7" x14ac:dyDescent="0.25">
      <c r="G1347" s="47"/>
    </row>
    <row r="1348" spans="7:7" x14ac:dyDescent="0.25">
      <c r="G1348" s="47"/>
    </row>
    <row r="1349" spans="7:7" x14ac:dyDescent="0.25">
      <c r="G1349" s="47"/>
    </row>
    <row r="1350" spans="7:7" x14ac:dyDescent="0.25">
      <c r="G1350" s="47"/>
    </row>
    <row r="1351" spans="7:7" x14ac:dyDescent="0.25">
      <c r="G1351" s="47"/>
    </row>
    <row r="1352" spans="7:7" x14ac:dyDescent="0.25">
      <c r="G1352" s="47"/>
    </row>
    <row r="1353" spans="7:7" x14ac:dyDescent="0.25">
      <c r="G1353" s="47"/>
    </row>
    <row r="1354" spans="7:7" x14ac:dyDescent="0.25">
      <c r="G1354" s="47"/>
    </row>
    <row r="1355" spans="7:7" x14ac:dyDescent="0.25">
      <c r="G1355" s="47"/>
    </row>
    <row r="1356" spans="7:7" x14ac:dyDescent="0.25">
      <c r="G1356" s="47"/>
    </row>
    <row r="1357" spans="7:7" x14ac:dyDescent="0.25">
      <c r="G1357" s="47"/>
    </row>
    <row r="1358" spans="7:7" x14ac:dyDescent="0.25">
      <c r="G1358" s="47"/>
    </row>
    <row r="1359" spans="7:7" x14ac:dyDescent="0.25">
      <c r="G1359" s="47"/>
    </row>
    <row r="1360" spans="7:7" x14ac:dyDescent="0.25">
      <c r="G1360" s="47"/>
    </row>
    <row r="1361" spans="7:7" x14ac:dyDescent="0.25">
      <c r="G1361" s="47"/>
    </row>
    <row r="1362" spans="7:7" x14ac:dyDescent="0.25">
      <c r="G1362" s="47"/>
    </row>
    <row r="1363" spans="7:7" x14ac:dyDescent="0.25">
      <c r="G1363" s="47"/>
    </row>
    <row r="1364" spans="7:7" x14ac:dyDescent="0.25">
      <c r="G1364" s="47"/>
    </row>
    <row r="1365" spans="7:7" x14ac:dyDescent="0.25">
      <c r="G1365" s="47"/>
    </row>
    <row r="1366" spans="7:7" x14ac:dyDescent="0.25">
      <c r="G1366" s="47"/>
    </row>
    <row r="1367" spans="7:7" x14ac:dyDescent="0.25">
      <c r="G1367" s="47"/>
    </row>
    <row r="1368" spans="7:7" x14ac:dyDescent="0.25">
      <c r="G1368" s="47"/>
    </row>
    <row r="1369" spans="7:7" x14ac:dyDescent="0.25">
      <c r="G1369" s="47"/>
    </row>
    <row r="1370" spans="7:7" x14ac:dyDescent="0.25">
      <c r="G1370" s="47"/>
    </row>
    <row r="1371" spans="7:7" x14ac:dyDescent="0.25">
      <c r="G1371" s="47"/>
    </row>
    <row r="1372" spans="7:7" x14ac:dyDescent="0.25">
      <c r="G1372" s="47"/>
    </row>
    <row r="1373" spans="7:7" x14ac:dyDescent="0.25">
      <c r="G1373" s="47"/>
    </row>
    <row r="1374" spans="7:7" x14ac:dyDescent="0.25">
      <c r="G1374" s="47"/>
    </row>
    <row r="1375" spans="7:7" x14ac:dyDescent="0.25">
      <c r="G1375" s="47"/>
    </row>
    <row r="1376" spans="7:7" x14ac:dyDescent="0.25">
      <c r="G1376" s="47"/>
    </row>
    <row r="1377" spans="7:7" x14ac:dyDescent="0.25">
      <c r="G1377" s="47"/>
    </row>
    <row r="1378" spans="7:7" x14ac:dyDescent="0.25">
      <c r="G1378" s="47"/>
    </row>
    <row r="1379" spans="7:7" x14ac:dyDescent="0.25">
      <c r="G1379" s="47"/>
    </row>
    <row r="1380" spans="7:7" x14ac:dyDescent="0.25">
      <c r="G1380" s="47"/>
    </row>
    <row r="1381" spans="7:7" x14ac:dyDescent="0.25">
      <c r="G1381" s="47"/>
    </row>
    <row r="1382" spans="7:7" x14ac:dyDescent="0.25">
      <c r="G1382" s="47"/>
    </row>
    <row r="1383" spans="7:7" x14ac:dyDescent="0.25">
      <c r="G1383" s="47"/>
    </row>
    <row r="1384" spans="7:7" x14ac:dyDescent="0.25">
      <c r="G1384" s="47"/>
    </row>
    <row r="1385" spans="7:7" x14ac:dyDescent="0.25">
      <c r="G1385" s="47"/>
    </row>
    <row r="1386" spans="7:7" x14ac:dyDescent="0.25">
      <c r="G1386" s="47"/>
    </row>
    <row r="1387" spans="7:7" x14ac:dyDescent="0.25">
      <c r="G1387" s="47"/>
    </row>
    <row r="1388" spans="7:7" x14ac:dyDescent="0.25">
      <c r="G1388" s="47"/>
    </row>
    <row r="1389" spans="7:7" x14ac:dyDescent="0.25">
      <c r="G1389" s="47"/>
    </row>
    <row r="1390" spans="7:7" x14ac:dyDescent="0.25">
      <c r="G1390" s="47"/>
    </row>
    <row r="1391" spans="7:7" x14ac:dyDescent="0.25">
      <c r="G1391" s="47"/>
    </row>
    <row r="1392" spans="7:7" x14ac:dyDescent="0.25">
      <c r="G1392" s="47"/>
    </row>
    <row r="1393" spans="7:7" x14ac:dyDescent="0.25">
      <c r="G1393" s="47"/>
    </row>
    <row r="1394" spans="7:7" x14ac:dyDescent="0.25">
      <c r="G1394" s="47"/>
    </row>
    <row r="1395" spans="7:7" x14ac:dyDescent="0.25">
      <c r="G1395" s="47"/>
    </row>
    <row r="1396" spans="7:7" x14ac:dyDescent="0.25">
      <c r="G1396" s="47"/>
    </row>
    <row r="1397" spans="7:7" x14ac:dyDescent="0.25">
      <c r="G1397" s="47"/>
    </row>
    <row r="1398" spans="7:7" x14ac:dyDescent="0.25">
      <c r="G1398" s="47"/>
    </row>
    <row r="1399" spans="7:7" x14ac:dyDescent="0.25">
      <c r="G1399" s="47"/>
    </row>
    <row r="1400" spans="7:7" x14ac:dyDescent="0.25">
      <c r="G1400" s="47"/>
    </row>
    <row r="1401" spans="7:7" x14ac:dyDescent="0.25">
      <c r="G1401" s="47"/>
    </row>
    <row r="1402" spans="7:7" x14ac:dyDescent="0.25">
      <c r="G1402" s="47"/>
    </row>
    <row r="1403" spans="7:7" x14ac:dyDescent="0.25">
      <c r="G1403" s="47"/>
    </row>
    <row r="1404" spans="7:7" x14ac:dyDescent="0.25">
      <c r="G1404" s="47"/>
    </row>
    <row r="1405" spans="7:7" x14ac:dyDescent="0.25">
      <c r="G1405" s="47"/>
    </row>
    <row r="1406" spans="7:7" x14ac:dyDescent="0.25">
      <c r="G1406" s="47"/>
    </row>
    <row r="1407" spans="7:7" x14ac:dyDescent="0.25">
      <c r="G1407" s="47"/>
    </row>
    <row r="1408" spans="7:7" x14ac:dyDescent="0.25">
      <c r="G1408" s="47"/>
    </row>
    <row r="1409" spans="7:7" x14ac:dyDescent="0.25">
      <c r="G1409" s="47"/>
    </row>
    <row r="1410" spans="7:7" x14ac:dyDescent="0.25">
      <c r="G1410" s="47"/>
    </row>
    <row r="1411" spans="7:7" x14ac:dyDescent="0.25">
      <c r="G1411" s="47"/>
    </row>
    <row r="1412" spans="7:7" x14ac:dyDescent="0.25">
      <c r="G1412" s="47"/>
    </row>
    <row r="1413" spans="7:7" x14ac:dyDescent="0.25">
      <c r="G1413" s="47"/>
    </row>
    <row r="1414" spans="7:7" x14ac:dyDescent="0.25">
      <c r="G1414" s="47"/>
    </row>
    <row r="1415" spans="7:7" x14ac:dyDescent="0.25">
      <c r="G1415" s="47"/>
    </row>
    <row r="1416" spans="7:7" x14ac:dyDescent="0.25">
      <c r="G1416" s="47"/>
    </row>
    <row r="1417" spans="7:7" x14ac:dyDescent="0.25">
      <c r="G1417" s="47"/>
    </row>
    <row r="1418" spans="7:7" x14ac:dyDescent="0.25">
      <c r="G1418" s="47"/>
    </row>
    <row r="1419" spans="7:7" x14ac:dyDescent="0.25">
      <c r="G1419" s="47"/>
    </row>
    <row r="1420" spans="7:7" x14ac:dyDescent="0.25">
      <c r="G1420" s="47"/>
    </row>
    <row r="1421" spans="7:7" x14ac:dyDescent="0.25">
      <c r="G1421" s="47"/>
    </row>
    <row r="1422" spans="7:7" x14ac:dyDescent="0.25">
      <c r="G1422" s="47"/>
    </row>
    <row r="1423" spans="7:7" x14ac:dyDescent="0.25">
      <c r="G1423" s="47"/>
    </row>
    <row r="1424" spans="7:7" x14ac:dyDescent="0.25">
      <c r="G1424" s="47"/>
    </row>
    <row r="1425" spans="7:7" x14ac:dyDescent="0.25">
      <c r="G1425" s="47"/>
    </row>
    <row r="1426" spans="7:7" x14ac:dyDescent="0.25">
      <c r="G1426" s="47"/>
    </row>
    <row r="1427" spans="7:7" x14ac:dyDescent="0.25">
      <c r="G1427" s="47"/>
    </row>
    <row r="1428" spans="7:7" x14ac:dyDescent="0.25">
      <c r="G1428" s="47"/>
    </row>
    <row r="1429" spans="7:7" x14ac:dyDescent="0.25">
      <c r="G1429" s="47"/>
    </row>
    <row r="1430" spans="7:7" x14ac:dyDescent="0.25">
      <c r="G1430" s="47"/>
    </row>
    <row r="1431" spans="7:7" x14ac:dyDescent="0.25">
      <c r="G1431" s="47"/>
    </row>
    <row r="1432" spans="7:7" x14ac:dyDescent="0.25">
      <c r="G1432" s="47"/>
    </row>
    <row r="1433" spans="7:7" x14ac:dyDescent="0.25">
      <c r="G1433" s="47"/>
    </row>
    <row r="1434" spans="7:7" x14ac:dyDescent="0.25">
      <c r="G1434" s="47"/>
    </row>
    <row r="1435" spans="7:7" x14ac:dyDescent="0.25">
      <c r="G1435" s="47"/>
    </row>
    <row r="1436" spans="7:7" x14ac:dyDescent="0.25">
      <c r="G1436" s="47"/>
    </row>
    <row r="1437" spans="7:7" x14ac:dyDescent="0.25">
      <c r="G1437" s="47"/>
    </row>
    <row r="1438" spans="7:7" x14ac:dyDescent="0.25">
      <c r="G1438" s="47"/>
    </row>
    <row r="1439" spans="7:7" x14ac:dyDescent="0.25">
      <c r="G1439" s="47"/>
    </row>
    <row r="1440" spans="7:7" x14ac:dyDescent="0.25">
      <c r="G1440" s="47"/>
    </row>
    <row r="1441" spans="7:7" x14ac:dyDescent="0.25">
      <c r="G1441" s="47"/>
    </row>
    <row r="1442" spans="7:7" x14ac:dyDescent="0.25">
      <c r="G1442" s="47"/>
    </row>
    <row r="1443" spans="7:7" x14ac:dyDescent="0.25">
      <c r="G1443" s="47"/>
    </row>
    <row r="1444" spans="7:7" x14ac:dyDescent="0.25">
      <c r="G1444" s="47"/>
    </row>
    <row r="1445" spans="7:7" x14ac:dyDescent="0.25">
      <c r="G1445" s="47"/>
    </row>
    <row r="1446" spans="7:7" x14ac:dyDescent="0.25">
      <c r="G1446" s="47"/>
    </row>
    <row r="1447" spans="7:7" x14ac:dyDescent="0.25">
      <c r="G1447" s="47"/>
    </row>
    <row r="1448" spans="7:7" x14ac:dyDescent="0.25">
      <c r="G1448" s="47"/>
    </row>
    <row r="1449" spans="7:7" x14ac:dyDescent="0.25">
      <c r="G1449" s="47"/>
    </row>
    <row r="1450" spans="7:7" x14ac:dyDescent="0.25">
      <c r="G1450" s="47"/>
    </row>
    <row r="1451" spans="7:7" x14ac:dyDescent="0.25">
      <c r="G1451" s="47"/>
    </row>
    <row r="1452" spans="7:7" x14ac:dyDescent="0.25">
      <c r="G1452" s="47"/>
    </row>
    <row r="1453" spans="7:7" x14ac:dyDescent="0.25">
      <c r="G1453" s="47"/>
    </row>
    <row r="1454" spans="7:7" x14ac:dyDescent="0.25">
      <c r="G1454" s="47"/>
    </row>
    <row r="1455" spans="7:7" x14ac:dyDescent="0.25">
      <c r="G1455" s="47"/>
    </row>
    <row r="1456" spans="7:7" x14ac:dyDescent="0.25">
      <c r="G1456" s="47"/>
    </row>
    <row r="1457" spans="7:7" x14ac:dyDescent="0.25">
      <c r="G1457" s="47"/>
    </row>
    <row r="1458" spans="7:7" x14ac:dyDescent="0.25">
      <c r="G1458" s="47"/>
    </row>
    <row r="1459" spans="7:7" x14ac:dyDescent="0.25">
      <c r="G1459" s="47"/>
    </row>
    <row r="1460" spans="7:7" x14ac:dyDescent="0.25">
      <c r="G1460" s="47"/>
    </row>
    <row r="1461" spans="7:7" x14ac:dyDescent="0.25">
      <c r="G1461" s="47"/>
    </row>
    <row r="1462" spans="7:7" x14ac:dyDescent="0.25">
      <c r="G1462" s="47"/>
    </row>
    <row r="1463" spans="7:7" x14ac:dyDescent="0.25">
      <c r="G1463" s="47"/>
    </row>
    <row r="1464" spans="7:7" x14ac:dyDescent="0.25">
      <c r="G1464" s="47"/>
    </row>
    <row r="1465" spans="7:7" x14ac:dyDescent="0.25">
      <c r="G1465" s="47"/>
    </row>
    <row r="1466" spans="7:7" x14ac:dyDescent="0.25">
      <c r="G1466" s="47"/>
    </row>
    <row r="1467" spans="7:7" x14ac:dyDescent="0.25">
      <c r="G1467" s="47"/>
    </row>
    <row r="1468" spans="7:7" x14ac:dyDescent="0.25">
      <c r="G1468" s="47"/>
    </row>
    <row r="1469" spans="7:7" x14ac:dyDescent="0.25">
      <c r="G1469" s="47"/>
    </row>
    <row r="1470" spans="7:7" x14ac:dyDescent="0.25">
      <c r="G1470" s="47"/>
    </row>
    <row r="1471" spans="7:7" x14ac:dyDescent="0.25">
      <c r="G1471" s="47"/>
    </row>
    <row r="1472" spans="7:7" x14ac:dyDescent="0.25">
      <c r="G1472" s="47"/>
    </row>
    <row r="1473" spans="7:7" x14ac:dyDescent="0.25">
      <c r="G1473" s="47"/>
    </row>
    <row r="1474" spans="7:7" x14ac:dyDescent="0.25">
      <c r="G1474" s="47"/>
    </row>
    <row r="1475" spans="7:7" x14ac:dyDescent="0.25">
      <c r="G1475" s="47"/>
    </row>
    <row r="1476" spans="7:7" x14ac:dyDescent="0.25">
      <c r="G1476" s="47"/>
    </row>
    <row r="1477" spans="7:7" x14ac:dyDescent="0.25">
      <c r="G1477" s="47"/>
    </row>
    <row r="1478" spans="7:7" x14ac:dyDescent="0.25">
      <c r="G1478" s="47"/>
    </row>
    <row r="1479" spans="7:7" x14ac:dyDescent="0.25">
      <c r="G1479" s="47"/>
    </row>
    <row r="1480" spans="7:7" x14ac:dyDescent="0.25">
      <c r="G1480" s="47"/>
    </row>
    <row r="1481" spans="7:7" x14ac:dyDescent="0.25">
      <c r="G1481" s="47"/>
    </row>
    <row r="1482" spans="7:7" x14ac:dyDescent="0.25">
      <c r="G1482" s="47"/>
    </row>
    <row r="1483" spans="7:7" x14ac:dyDescent="0.25">
      <c r="G1483" s="47"/>
    </row>
    <row r="1484" spans="7:7" x14ac:dyDescent="0.25">
      <c r="G1484" s="47"/>
    </row>
    <row r="1485" spans="7:7" x14ac:dyDescent="0.25">
      <c r="G1485" s="47"/>
    </row>
    <row r="1486" spans="7:7" x14ac:dyDescent="0.25">
      <c r="G1486" s="47"/>
    </row>
    <row r="1487" spans="7:7" x14ac:dyDescent="0.25">
      <c r="G1487" s="47"/>
    </row>
    <row r="1488" spans="7:7" x14ac:dyDescent="0.25">
      <c r="G1488" s="47"/>
    </row>
    <row r="1489" spans="7:7" x14ac:dyDescent="0.25">
      <c r="G1489" s="47"/>
    </row>
    <row r="1490" spans="7:7" x14ac:dyDescent="0.25">
      <c r="G1490" s="47"/>
    </row>
    <row r="1491" spans="7:7" x14ac:dyDescent="0.25">
      <c r="G1491" s="47"/>
    </row>
    <row r="1492" spans="7:7" x14ac:dyDescent="0.25">
      <c r="G1492" s="47"/>
    </row>
    <row r="1493" spans="7:7" x14ac:dyDescent="0.25">
      <c r="G1493" s="47"/>
    </row>
    <row r="1494" spans="7:7" x14ac:dyDescent="0.25">
      <c r="G1494" s="47"/>
    </row>
    <row r="1495" spans="7:7" x14ac:dyDescent="0.25">
      <c r="G1495" s="47"/>
    </row>
    <row r="1496" spans="7:7" x14ac:dyDescent="0.25">
      <c r="G1496" s="47"/>
    </row>
    <row r="1497" spans="7:7" x14ac:dyDescent="0.25">
      <c r="G1497" s="47"/>
    </row>
    <row r="1498" spans="7:7" x14ac:dyDescent="0.25">
      <c r="G1498" s="47"/>
    </row>
    <row r="1499" spans="7:7" x14ac:dyDescent="0.25">
      <c r="G1499" s="47"/>
    </row>
    <row r="1500" spans="7:7" x14ac:dyDescent="0.25">
      <c r="G1500" s="47"/>
    </row>
    <row r="1501" spans="7:7" x14ac:dyDescent="0.25">
      <c r="G1501" s="47"/>
    </row>
    <row r="1502" spans="7:7" x14ac:dyDescent="0.25">
      <c r="G1502" s="47"/>
    </row>
    <row r="1503" spans="7:7" x14ac:dyDescent="0.25">
      <c r="G1503" s="47"/>
    </row>
    <row r="1504" spans="7:7" x14ac:dyDescent="0.25">
      <c r="G1504" s="47"/>
    </row>
    <row r="1505" spans="7:7" x14ac:dyDescent="0.25">
      <c r="G1505" s="47"/>
    </row>
    <row r="1506" spans="7:7" x14ac:dyDescent="0.25">
      <c r="G1506" s="47"/>
    </row>
    <row r="1507" spans="7:7" x14ac:dyDescent="0.25">
      <c r="G1507" s="47"/>
    </row>
    <row r="1508" spans="7:7" x14ac:dyDescent="0.25">
      <c r="G1508" s="47"/>
    </row>
    <row r="1509" spans="7:7" x14ac:dyDescent="0.25">
      <c r="G1509" s="47"/>
    </row>
    <row r="1510" spans="7:7" x14ac:dyDescent="0.25">
      <c r="G1510" s="47"/>
    </row>
    <row r="1511" spans="7:7" x14ac:dyDescent="0.25">
      <c r="G1511" s="47"/>
    </row>
    <row r="1512" spans="7:7" x14ac:dyDescent="0.25">
      <c r="G1512" s="47"/>
    </row>
    <row r="1513" spans="7:7" x14ac:dyDescent="0.25">
      <c r="G1513" s="47"/>
    </row>
    <row r="1514" spans="7:7" x14ac:dyDescent="0.25">
      <c r="G1514" s="47"/>
    </row>
    <row r="1515" spans="7:7" x14ac:dyDescent="0.25">
      <c r="G1515" s="47"/>
    </row>
    <row r="1516" spans="7:7" x14ac:dyDescent="0.25">
      <c r="G1516" s="47"/>
    </row>
    <row r="1517" spans="7:7" x14ac:dyDescent="0.25">
      <c r="G1517" s="47"/>
    </row>
    <row r="1518" spans="7:7" x14ac:dyDescent="0.25">
      <c r="G1518" s="47"/>
    </row>
    <row r="1519" spans="7:7" x14ac:dyDescent="0.25">
      <c r="G1519" s="47"/>
    </row>
    <row r="1520" spans="7:7" x14ac:dyDescent="0.25">
      <c r="G1520" s="47"/>
    </row>
    <row r="1521" spans="7:7" x14ac:dyDescent="0.25">
      <c r="G1521" s="47"/>
    </row>
    <row r="1522" spans="7:7" x14ac:dyDescent="0.25">
      <c r="G1522" s="47"/>
    </row>
    <row r="1523" spans="7:7" x14ac:dyDescent="0.25">
      <c r="G1523" s="47"/>
    </row>
    <row r="1524" spans="7:7" x14ac:dyDescent="0.25">
      <c r="G1524" s="47"/>
    </row>
    <row r="1525" spans="7:7" x14ac:dyDescent="0.25">
      <c r="G1525" s="47"/>
    </row>
    <row r="1526" spans="7:7" x14ac:dyDescent="0.25">
      <c r="G1526" s="47"/>
    </row>
    <row r="1527" spans="7:7" x14ac:dyDescent="0.25">
      <c r="G1527" s="47"/>
    </row>
    <row r="1528" spans="7:7" x14ac:dyDescent="0.25">
      <c r="G1528" s="47"/>
    </row>
    <row r="1529" spans="7:7" x14ac:dyDescent="0.25">
      <c r="G1529" s="47"/>
    </row>
    <row r="1530" spans="7:7" x14ac:dyDescent="0.25">
      <c r="G1530" s="47"/>
    </row>
    <row r="1531" spans="7:7" x14ac:dyDescent="0.25">
      <c r="G1531" s="47"/>
    </row>
    <row r="1532" spans="7:7" x14ac:dyDescent="0.25">
      <c r="G1532" s="47"/>
    </row>
    <row r="1533" spans="7:7" x14ac:dyDescent="0.25">
      <c r="G1533" s="47"/>
    </row>
    <row r="1534" spans="7:7" x14ac:dyDescent="0.25">
      <c r="G1534" s="47"/>
    </row>
    <row r="1535" spans="7:7" x14ac:dyDescent="0.25">
      <c r="G1535" s="47"/>
    </row>
    <row r="1536" spans="7:7" x14ac:dyDescent="0.25">
      <c r="G1536" s="47"/>
    </row>
    <row r="1537" spans="7:7" x14ac:dyDescent="0.25">
      <c r="G1537" s="47"/>
    </row>
    <row r="1538" spans="7:7" x14ac:dyDescent="0.25">
      <c r="G1538" s="47"/>
    </row>
    <row r="1539" spans="7:7" x14ac:dyDescent="0.25">
      <c r="G1539" s="47"/>
    </row>
    <row r="1540" spans="7:7" x14ac:dyDescent="0.25">
      <c r="G1540" s="47"/>
    </row>
    <row r="1541" spans="7:7" x14ac:dyDescent="0.25">
      <c r="G1541" s="47"/>
    </row>
    <row r="1542" spans="7:7" x14ac:dyDescent="0.25">
      <c r="G1542" s="47"/>
    </row>
    <row r="1543" spans="7:7" x14ac:dyDescent="0.25">
      <c r="G1543" s="47"/>
    </row>
    <row r="1544" spans="7:7" x14ac:dyDescent="0.25">
      <c r="G1544" s="47"/>
    </row>
    <row r="1545" spans="7:7" x14ac:dyDescent="0.25">
      <c r="G1545" s="47"/>
    </row>
    <row r="1546" spans="7:7" x14ac:dyDescent="0.25">
      <c r="G1546" s="47"/>
    </row>
    <row r="1547" spans="7:7" x14ac:dyDescent="0.25">
      <c r="G1547" s="47"/>
    </row>
    <row r="1548" spans="7:7" x14ac:dyDescent="0.25">
      <c r="G1548" s="47"/>
    </row>
    <row r="1549" spans="7:7" x14ac:dyDescent="0.25">
      <c r="G1549" s="47"/>
    </row>
    <row r="1550" spans="7:7" x14ac:dyDescent="0.25">
      <c r="G1550" s="47"/>
    </row>
    <row r="1551" spans="7:7" x14ac:dyDescent="0.25">
      <c r="G1551" s="47"/>
    </row>
    <row r="1552" spans="7:7" x14ac:dyDescent="0.25">
      <c r="G1552" s="47"/>
    </row>
    <row r="1553" spans="7:7" x14ac:dyDescent="0.25">
      <c r="G1553" s="47"/>
    </row>
    <row r="1554" spans="7:7" x14ac:dyDescent="0.25">
      <c r="G1554" s="47"/>
    </row>
    <row r="1555" spans="7:7" x14ac:dyDescent="0.25">
      <c r="G1555" s="47"/>
    </row>
    <row r="1556" spans="7:7" x14ac:dyDescent="0.25">
      <c r="G1556" s="47"/>
    </row>
    <row r="1557" spans="7:7" x14ac:dyDescent="0.25">
      <c r="G1557" s="47"/>
    </row>
    <row r="1558" spans="7:7" x14ac:dyDescent="0.25">
      <c r="G1558" s="47"/>
    </row>
    <row r="1559" spans="7:7" x14ac:dyDescent="0.25">
      <c r="G1559" s="47"/>
    </row>
    <row r="1560" spans="7:7" x14ac:dyDescent="0.25">
      <c r="G1560" s="47"/>
    </row>
    <row r="1561" spans="7:7" x14ac:dyDescent="0.25">
      <c r="G1561" s="47"/>
    </row>
    <row r="1562" spans="7:7" x14ac:dyDescent="0.25">
      <c r="G1562" s="47"/>
    </row>
    <row r="1563" spans="7:7" x14ac:dyDescent="0.25">
      <c r="G1563" s="47"/>
    </row>
    <row r="1564" spans="7:7" x14ac:dyDescent="0.25">
      <c r="G1564" s="47"/>
    </row>
    <row r="1565" spans="7:7" x14ac:dyDescent="0.25">
      <c r="G1565" s="47"/>
    </row>
    <row r="1566" spans="7:7" x14ac:dyDescent="0.25">
      <c r="G1566" s="47"/>
    </row>
    <row r="1567" spans="7:7" x14ac:dyDescent="0.25">
      <c r="G1567" s="47"/>
    </row>
    <row r="1568" spans="7:7" x14ac:dyDescent="0.25">
      <c r="G1568" s="47"/>
    </row>
    <row r="1569" spans="7:7" x14ac:dyDescent="0.25">
      <c r="G1569" s="47"/>
    </row>
    <row r="1570" spans="7:7" x14ac:dyDescent="0.25">
      <c r="G1570" s="47"/>
    </row>
    <row r="1571" spans="7:7" x14ac:dyDescent="0.25">
      <c r="G1571" s="47"/>
    </row>
    <row r="1572" spans="7:7" x14ac:dyDescent="0.25">
      <c r="G1572" s="47"/>
    </row>
    <row r="1573" spans="7:7" x14ac:dyDescent="0.25">
      <c r="G1573" s="47"/>
    </row>
    <row r="1574" spans="7:7" x14ac:dyDescent="0.25">
      <c r="G1574" s="47"/>
    </row>
    <row r="1575" spans="7:7" x14ac:dyDescent="0.25">
      <c r="G1575" s="47"/>
    </row>
    <row r="1576" spans="7:7" x14ac:dyDescent="0.25">
      <c r="G1576" s="47"/>
    </row>
    <row r="1577" spans="7:7" x14ac:dyDescent="0.25">
      <c r="G1577" s="47"/>
    </row>
    <row r="1578" spans="7:7" x14ac:dyDescent="0.25">
      <c r="G1578" s="47"/>
    </row>
    <row r="1579" spans="7:7" x14ac:dyDescent="0.25">
      <c r="G1579" s="47"/>
    </row>
    <row r="1580" spans="7:7" x14ac:dyDescent="0.25">
      <c r="G1580" s="47"/>
    </row>
    <row r="1581" spans="7:7" x14ac:dyDescent="0.25">
      <c r="G1581" s="47"/>
    </row>
    <row r="1582" spans="7:7" x14ac:dyDescent="0.25">
      <c r="G1582" s="47"/>
    </row>
    <row r="1583" spans="7:7" x14ac:dyDescent="0.25">
      <c r="G1583" s="47"/>
    </row>
    <row r="1584" spans="7:7" x14ac:dyDescent="0.25">
      <c r="G1584" s="47"/>
    </row>
    <row r="1585" spans="7:7" x14ac:dyDescent="0.25">
      <c r="G1585" s="47"/>
    </row>
    <row r="1586" spans="7:7" x14ac:dyDescent="0.25">
      <c r="G1586" s="47"/>
    </row>
    <row r="1587" spans="7:7" x14ac:dyDescent="0.25">
      <c r="G1587" s="47"/>
    </row>
    <row r="1588" spans="7:7" x14ac:dyDescent="0.25">
      <c r="G1588" s="47"/>
    </row>
    <row r="1589" spans="7:7" x14ac:dyDescent="0.25">
      <c r="G1589" s="47"/>
    </row>
    <row r="1590" spans="7:7" x14ac:dyDescent="0.25">
      <c r="G1590" s="47"/>
    </row>
    <row r="1591" spans="7:7" x14ac:dyDescent="0.25">
      <c r="G1591" s="47"/>
    </row>
    <row r="1592" spans="7:7" x14ac:dyDescent="0.25">
      <c r="G1592" s="47"/>
    </row>
    <row r="1593" spans="7:7" x14ac:dyDescent="0.25">
      <c r="G1593" s="47"/>
    </row>
    <row r="1594" spans="7:7" x14ac:dyDescent="0.25">
      <c r="G1594" s="47"/>
    </row>
    <row r="1595" spans="7:7" x14ac:dyDescent="0.25">
      <c r="G1595" s="47"/>
    </row>
    <row r="1596" spans="7:7" x14ac:dyDescent="0.25">
      <c r="G1596" s="47"/>
    </row>
    <row r="1597" spans="7:7" x14ac:dyDescent="0.25">
      <c r="G1597" s="47"/>
    </row>
    <row r="1598" spans="7:7" x14ac:dyDescent="0.25">
      <c r="G1598" s="47"/>
    </row>
    <row r="1599" spans="7:7" x14ac:dyDescent="0.25">
      <c r="G1599" s="47"/>
    </row>
    <row r="1600" spans="7:7" x14ac:dyDescent="0.25">
      <c r="G1600" s="47"/>
    </row>
    <row r="1601" spans="7:7" x14ac:dyDescent="0.25">
      <c r="G1601" s="47"/>
    </row>
    <row r="1602" spans="7:7" x14ac:dyDescent="0.25">
      <c r="G1602" s="47"/>
    </row>
    <row r="1603" spans="7:7" x14ac:dyDescent="0.25">
      <c r="G1603" s="47"/>
    </row>
    <row r="1604" spans="7:7" x14ac:dyDescent="0.25">
      <c r="G1604" s="47"/>
    </row>
    <row r="1605" spans="7:7" x14ac:dyDescent="0.25">
      <c r="G1605" s="47"/>
    </row>
    <row r="1606" spans="7:7" x14ac:dyDescent="0.25">
      <c r="G1606" s="47"/>
    </row>
  </sheetData>
  <mergeCells count="4">
    <mergeCell ref="A1:I1"/>
    <mergeCell ref="K1:Q1"/>
    <mergeCell ref="S1:Y1"/>
    <mergeCell ref="H3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1606"/>
  <sheetViews>
    <sheetView workbookViewId="0">
      <selection activeCell="H3" sqref="H3:I3"/>
    </sheetView>
  </sheetViews>
  <sheetFormatPr defaultColWidth="11.42578125" defaultRowHeight="15" x14ac:dyDescent="0.25"/>
  <cols>
    <col min="1" max="9" width="9.85546875" style="2" customWidth="1"/>
    <col min="257" max="265" width="9.85546875" customWidth="1"/>
    <col min="513" max="521" width="9.85546875" customWidth="1"/>
    <col min="769" max="777" width="9.85546875" customWidth="1"/>
    <col min="1025" max="1033" width="9.85546875" customWidth="1"/>
    <col min="1281" max="1289" width="9.85546875" customWidth="1"/>
    <col min="1537" max="1545" width="9.85546875" customWidth="1"/>
    <col min="1793" max="1801" width="9.85546875" customWidth="1"/>
    <col min="2049" max="2057" width="9.85546875" customWidth="1"/>
    <col min="2305" max="2313" width="9.85546875" customWidth="1"/>
    <col min="2561" max="2569" width="9.85546875" customWidth="1"/>
    <col min="2817" max="2825" width="9.85546875" customWidth="1"/>
    <col min="3073" max="3081" width="9.85546875" customWidth="1"/>
    <col min="3329" max="3337" width="9.85546875" customWidth="1"/>
    <col min="3585" max="3593" width="9.85546875" customWidth="1"/>
    <col min="3841" max="3849" width="9.85546875" customWidth="1"/>
    <col min="4097" max="4105" width="9.85546875" customWidth="1"/>
    <col min="4353" max="4361" width="9.85546875" customWidth="1"/>
    <col min="4609" max="4617" width="9.85546875" customWidth="1"/>
    <col min="4865" max="4873" width="9.85546875" customWidth="1"/>
    <col min="5121" max="5129" width="9.85546875" customWidth="1"/>
    <col min="5377" max="5385" width="9.85546875" customWidth="1"/>
    <col min="5633" max="5641" width="9.85546875" customWidth="1"/>
    <col min="5889" max="5897" width="9.85546875" customWidth="1"/>
    <col min="6145" max="6153" width="9.85546875" customWidth="1"/>
    <col min="6401" max="6409" width="9.85546875" customWidth="1"/>
    <col min="6657" max="6665" width="9.85546875" customWidth="1"/>
    <col min="6913" max="6921" width="9.85546875" customWidth="1"/>
    <col min="7169" max="7177" width="9.85546875" customWidth="1"/>
    <col min="7425" max="7433" width="9.85546875" customWidth="1"/>
    <col min="7681" max="7689" width="9.85546875" customWidth="1"/>
    <col min="7937" max="7945" width="9.85546875" customWidth="1"/>
    <col min="8193" max="8201" width="9.85546875" customWidth="1"/>
    <col min="8449" max="8457" width="9.85546875" customWidth="1"/>
    <col min="8705" max="8713" width="9.85546875" customWidth="1"/>
    <col min="8961" max="8969" width="9.85546875" customWidth="1"/>
    <col min="9217" max="9225" width="9.85546875" customWidth="1"/>
    <col min="9473" max="9481" width="9.85546875" customWidth="1"/>
    <col min="9729" max="9737" width="9.85546875" customWidth="1"/>
    <col min="9985" max="9993" width="9.85546875" customWidth="1"/>
    <col min="10241" max="10249" width="9.85546875" customWidth="1"/>
    <col min="10497" max="10505" width="9.85546875" customWidth="1"/>
    <col min="10753" max="10761" width="9.85546875" customWidth="1"/>
    <col min="11009" max="11017" width="9.85546875" customWidth="1"/>
    <col min="11265" max="11273" width="9.85546875" customWidth="1"/>
    <col min="11521" max="11529" width="9.85546875" customWidth="1"/>
    <col min="11777" max="11785" width="9.85546875" customWidth="1"/>
    <col min="12033" max="12041" width="9.85546875" customWidth="1"/>
    <col min="12289" max="12297" width="9.85546875" customWidth="1"/>
    <col min="12545" max="12553" width="9.85546875" customWidth="1"/>
    <col min="12801" max="12809" width="9.85546875" customWidth="1"/>
    <col min="13057" max="13065" width="9.85546875" customWidth="1"/>
    <col min="13313" max="13321" width="9.85546875" customWidth="1"/>
    <col min="13569" max="13577" width="9.85546875" customWidth="1"/>
    <col min="13825" max="13833" width="9.85546875" customWidth="1"/>
    <col min="14081" max="14089" width="9.85546875" customWidth="1"/>
    <col min="14337" max="14345" width="9.85546875" customWidth="1"/>
    <col min="14593" max="14601" width="9.85546875" customWidth="1"/>
    <col min="14849" max="14857" width="9.85546875" customWidth="1"/>
    <col min="15105" max="15113" width="9.85546875" customWidth="1"/>
    <col min="15361" max="15369" width="9.85546875" customWidth="1"/>
    <col min="15617" max="15625" width="9.85546875" customWidth="1"/>
    <col min="15873" max="15881" width="9.85546875" customWidth="1"/>
    <col min="16129" max="16137" width="9.85546875" customWidth="1"/>
  </cols>
  <sheetData>
    <row r="1" spans="1:9" s="1" customFormat="1" ht="22.5" customHeight="1" x14ac:dyDescent="0.25">
      <c r="A1" s="362" t="s">
        <v>7</v>
      </c>
      <c r="B1" s="362"/>
      <c r="C1" s="362"/>
      <c r="D1" s="362"/>
      <c r="E1" s="362"/>
      <c r="F1" s="362"/>
      <c r="G1" s="362"/>
      <c r="H1" s="362"/>
      <c r="I1" s="362"/>
    </row>
    <row r="2" spans="1:9" s="1" customFormat="1" ht="15.75" customHeight="1" thickBot="1" x14ac:dyDescent="0.3">
      <c r="A2" s="2"/>
      <c r="B2" s="2"/>
      <c r="C2" s="2"/>
      <c r="D2" s="2"/>
      <c r="E2" s="2"/>
      <c r="F2" s="2"/>
      <c r="G2" s="2"/>
      <c r="H2" s="2"/>
      <c r="I2" s="2"/>
    </row>
    <row r="3" spans="1:9" s="5" customFormat="1" ht="15.75" customHeight="1" thickBot="1" x14ac:dyDescent="0.3">
      <c r="A3" s="3" t="s">
        <v>3</v>
      </c>
      <c r="B3" s="4">
        <f>'données brutes'!B3</f>
        <v>0</v>
      </c>
      <c r="D3" s="3" t="s">
        <v>2</v>
      </c>
      <c r="E3" s="4">
        <f>'données brutes'!E3</f>
        <v>0</v>
      </c>
      <c r="G3" s="6" t="s">
        <v>4</v>
      </c>
      <c r="H3" s="360">
        <f>'données brutes'!H3:I3</f>
        <v>0</v>
      </c>
      <c r="I3" s="361"/>
    </row>
    <row r="4" spans="1:9" s="1" customFormat="1" ht="15.75" customHeight="1" thickBot="1" x14ac:dyDescent="0.3">
      <c r="A4" s="2"/>
      <c r="B4" s="2"/>
      <c r="C4" s="2"/>
      <c r="D4" s="2"/>
      <c r="E4" s="2"/>
      <c r="F4" s="2"/>
      <c r="G4" s="2"/>
      <c r="H4" s="2"/>
      <c r="I4" s="2"/>
    </row>
    <row r="5" spans="1:9" s="1" customFormat="1" ht="20.25" customHeight="1" thickBot="1" x14ac:dyDescent="0.3">
      <c r="A5" s="2"/>
      <c r="B5" s="48" t="s">
        <v>1</v>
      </c>
      <c r="C5" s="49" t="str">
        <f>vérification!C5</f>
        <v>Fréq.</v>
      </c>
      <c r="D5" s="49" t="str">
        <f>vérification!D5</f>
        <v>E1</v>
      </c>
      <c r="E5" s="49" t="str">
        <f>vérification!E5</f>
        <v>E2</v>
      </c>
      <c r="F5" s="49" t="str">
        <f>vérification!F5</f>
        <v>E*</v>
      </c>
      <c r="G5" s="50" t="str">
        <f>vérification!G5</f>
        <v>Phase</v>
      </c>
      <c r="H5" s="51" t="str">
        <f>vérification!H5</f>
        <v>Ecart type</v>
      </c>
      <c r="I5" s="2"/>
    </row>
    <row r="6" spans="1:9" ht="12.6" customHeight="1" x14ac:dyDescent="0.25">
      <c r="B6" s="52">
        <f>vérification!B6</f>
        <v>-10</v>
      </c>
      <c r="C6" s="17">
        <f>vérification!C6</f>
        <v>40</v>
      </c>
      <c r="D6" s="17">
        <f>ABS(vérification!D6)</f>
        <v>19640.143</v>
      </c>
      <c r="E6" s="17">
        <f>ABS(vérification!E6)</f>
        <v>1256.27575</v>
      </c>
      <c r="F6" s="17">
        <f>vérification!F6</f>
        <v>19681.225749999998</v>
      </c>
      <c r="G6" s="53">
        <f>vérification!G6</f>
        <v>3.6750000000000003</v>
      </c>
      <c r="H6" s="54">
        <f>vérification!H6</f>
        <v>1638.3137055676843</v>
      </c>
    </row>
    <row r="7" spans="1:9" ht="12.6" customHeight="1" x14ac:dyDescent="0.25">
      <c r="B7" s="55"/>
      <c r="C7" s="12">
        <f>vérification!C7</f>
        <v>30</v>
      </c>
      <c r="D7" s="12">
        <f>ABS(vérification!D7)</f>
        <v>19384.718999999997</v>
      </c>
      <c r="E7" s="12">
        <f>ABS(vérification!E7)</f>
        <v>1281.883</v>
      </c>
      <c r="F7" s="12">
        <f>vérification!F7</f>
        <v>19428.074499999999</v>
      </c>
      <c r="G7" s="56">
        <f>vérification!G7</f>
        <v>3.8250000000000002</v>
      </c>
      <c r="H7" s="57">
        <f>vérification!H7</f>
        <v>1636.0592554439056</v>
      </c>
    </row>
    <row r="8" spans="1:9" ht="12.6" customHeight="1" x14ac:dyDescent="0.25">
      <c r="B8" s="55"/>
      <c r="C8" s="12">
        <f>vérification!C8</f>
        <v>25</v>
      </c>
      <c r="D8" s="12">
        <f>ABS(vérification!D8)</f>
        <v>19261.356749999999</v>
      </c>
      <c r="E8" s="12">
        <f>ABS(vérification!E8)</f>
        <v>1314.1052500000001</v>
      </c>
      <c r="F8" s="12">
        <f>vérification!F8</f>
        <v>19307.15825</v>
      </c>
      <c r="G8" s="56">
        <f>vérification!G8</f>
        <v>3.95</v>
      </c>
      <c r="H8" s="57">
        <f>vérification!H8</f>
        <v>1663.0902793076443</v>
      </c>
    </row>
    <row r="9" spans="1:9" ht="12.6" customHeight="1" x14ac:dyDescent="0.25">
      <c r="B9" s="55"/>
      <c r="C9" s="12">
        <f>vérification!C9</f>
        <v>10</v>
      </c>
      <c r="D9" s="12">
        <f>ABS(vérification!D9)</f>
        <v>18440.193750000002</v>
      </c>
      <c r="E9" s="12">
        <f>ABS(vérification!E9)</f>
        <v>1393.2247500000001</v>
      </c>
      <c r="F9" s="12">
        <f>vérification!F9</f>
        <v>18493.767250000001</v>
      </c>
      <c r="G9" s="56">
        <f>vérification!G9</f>
        <v>4.375</v>
      </c>
      <c r="H9" s="57">
        <f>vérification!H9</f>
        <v>1690.9830104254693</v>
      </c>
    </row>
    <row r="10" spans="1:9" ht="12.6" customHeight="1" x14ac:dyDescent="0.25">
      <c r="B10" s="55"/>
      <c r="C10" s="12">
        <f>vérification!C10</f>
        <v>3</v>
      </c>
      <c r="D10" s="12">
        <f>ABS(vérification!D10)</f>
        <v>17313.38625</v>
      </c>
      <c r="E10" s="12">
        <f>ABS(vérification!E10)</f>
        <v>1508.509</v>
      </c>
      <c r="F10" s="12">
        <f>vérification!F10</f>
        <v>17379.9905</v>
      </c>
      <c r="G10" s="56">
        <f>vérification!G10</f>
        <v>5.0250000000000004</v>
      </c>
      <c r="H10" s="57">
        <f>vérification!H10</f>
        <v>1754.3944035012012</v>
      </c>
    </row>
    <row r="11" spans="1:9" ht="12.6" customHeight="1" x14ac:dyDescent="0.25">
      <c r="B11" s="55"/>
      <c r="C11" s="12">
        <f>vérification!C11</f>
        <v>1</v>
      </c>
      <c r="D11" s="12">
        <f>ABS(vérification!D11)</f>
        <v>16228.767749999999</v>
      </c>
      <c r="E11" s="12">
        <f>ABS(vérification!E11)</f>
        <v>1578.2212500000001</v>
      </c>
      <c r="F11" s="12">
        <f>vérification!F11</f>
        <v>16306.190500000002</v>
      </c>
      <c r="G11" s="56">
        <f>vérification!G11</f>
        <v>5.6</v>
      </c>
      <c r="H11" s="57">
        <f>vérification!H11</f>
        <v>1778.7165335534316</v>
      </c>
    </row>
    <row r="12" spans="1:9" ht="12.6" customHeight="1" x14ac:dyDescent="0.25">
      <c r="B12" s="58">
        <f>vérification!B12</f>
        <v>0</v>
      </c>
      <c r="C12" s="12">
        <f>vérification!C12</f>
        <v>40</v>
      </c>
      <c r="D12" s="12">
        <f>ABS(vérification!D12)</f>
        <v>15781.31925</v>
      </c>
      <c r="E12" s="12">
        <f>ABS(vérification!E12)</f>
        <v>1702.3427499999998</v>
      </c>
      <c r="F12" s="12">
        <f>vérification!F12</f>
        <v>15874.186249999999</v>
      </c>
      <c r="G12" s="56">
        <f>vérification!G12</f>
        <v>6.2249999999999996</v>
      </c>
      <c r="H12" s="57">
        <f>vérification!H12</f>
        <v>1735.6061531377409</v>
      </c>
    </row>
    <row r="13" spans="1:9" ht="12.6" customHeight="1" x14ac:dyDescent="0.25">
      <c r="B13" s="58"/>
      <c r="C13" s="12">
        <f>vérification!C13</f>
        <v>30</v>
      </c>
      <c r="D13" s="12">
        <f>ABS(vérification!D13)</f>
        <v>15467.8565</v>
      </c>
      <c r="E13" s="12">
        <f>ABS(vérification!E13)</f>
        <v>1723.3947499999999</v>
      </c>
      <c r="F13" s="12">
        <f>vérification!F13</f>
        <v>15564.852500000001</v>
      </c>
      <c r="G13" s="56">
        <f>vérification!G13</f>
        <v>6.4</v>
      </c>
      <c r="H13" s="57">
        <f>vérification!H13</f>
        <v>1725.8183985834089</v>
      </c>
    </row>
    <row r="14" spans="1:9" ht="12.6" customHeight="1" x14ac:dyDescent="0.25">
      <c r="B14" s="58"/>
      <c r="C14" s="12">
        <f>vérification!C14</f>
        <v>25</v>
      </c>
      <c r="D14" s="12">
        <f>ABS(vérification!D14)</f>
        <v>15292.354249999999</v>
      </c>
      <c r="E14" s="12">
        <f>ABS(vérification!E14)</f>
        <v>1740.0464999999999</v>
      </c>
      <c r="F14" s="12">
        <f>vérification!F14</f>
        <v>15392.06725</v>
      </c>
      <c r="G14" s="56">
        <f>vérification!G14</f>
        <v>6.5500000000000007</v>
      </c>
      <c r="H14" s="57">
        <f>vérification!H14</f>
        <v>1749.5767310532337</v>
      </c>
    </row>
    <row r="15" spans="1:9" ht="12.6" customHeight="1" x14ac:dyDescent="0.25">
      <c r="B15" s="58"/>
      <c r="C15" s="12">
        <f>vérification!C15</f>
        <v>10</v>
      </c>
      <c r="D15" s="12">
        <f>ABS(vérification!D15)</f>
        <v>14208.140749999999</v>
      </c>
      <c r="E15" s="12">
        <f>ABS(vérification!E15)</f>
        <v>1790.1585</v>
      </c>
      <c r="F15" s="12">
        <f>vérification!F15</f>
        <v>14321.634</v>
      </c>
      <c r="G15" s="56">
        <f>vérification!G15</f>
        <v>7.2249999999999996</v>
      </c>
      <c r="H15" s="57">
        <f>vérification!H15</f>
        <v>1744.5313793749945</v>
      </c>
    </row>
    <row r="16" spans="1:9" ht="12.6" customHeight="1" x14ac:dyDescent="0.25">
      <c r="B16" s="58"/>
      <c r="C16" s="12">
        <f>vérification!C16</f>
        <v>3</v>
      </c>
      <c r="D16" s="12">
        <f>ABS(vérification!D16)</f>
        <v>12834.249</v>
      </c>
      <c r="E16" s="12">
        <f>ABS(vérification!E16)</f>
        <v>1844.5082499999999</v>
      </c>
      <c r="F16" s="12">
        <f>vérification!F16</f>
        <v>12967.082249999999</v>
      </c>
      <c r="G16" s="56">
        <f>vérification!G16</f>
        <v>8.25</v>
      </c>
      <c r="H16" s="57">
        <f>vérification!H16</f>
        <v>1704.0877057093101</v>
      </c>
    </row>
    <row r="17" spans="2:8" ht="12.6" customHeight="1" x14ac:dyDescent="0.25">
      <c r="B17" s="58"/>
      <c r="C17" s="12">
        <f>vérification!C17</f>
        <v>1</v>
      </c>
      <c r="D17" s="12">
        <f>ABS(vérification!D17)</f>
        <v>11536.266250000001</v>
      </c>
      <c r="E17" s="12">
        <f>ABS(vérification!E17)</f>
        <v>1840.94525</v>
      </c>
      <c r="F17" s="12">
        <f>vérification!F17</f>
        <v>11683.02</v>
      </c>
      <c r="G17" s="56">
        <f>vérification!G17</f>
        <v>9.125</v>
      </c>
      <c r="H17" s="57">
        <f>vérification!H17</f>
        <v>1639.4931593186607</v>
      </c>
    </row>
    <row r="18" spans="2:8" ht="12.6" customHeight="1" x14ac:dyDescent="0.25">
      <c r="B18" s="58">
        <f>vérification!B18</f>
        <v>10</v>
      </c>
      <c r="C18" s="12">
        <f>vérification!C18</f>
        <v>40</v>
      </c>
      <c r="D18" s="12">
        <f>ABS(vérification!D18)</f>
        <v>11048.502750000001</v>
      </c>
      <c r="E18" s="12">
        <f>ABS(vérification!E18)</f>
        <v>2016.2047500000001</v>
      </c>
      <c r="F18" s="12">
        <f>vérification!F18</f>
        <v>11232.252</v>
      </c>
      <c r="G18" s="56">
        <f>vérification!G18</f>
        <v>10.450000000000001</v>
      </c>
      <c r="H18" s="57">
        <f>vérification!H18</f>
        <v>1632.4733971008454</v>
      </c>
    </row>
    <row r="19" spans="2:8" ht="12.6" customHeight="1" x14ac:dyDescent="0.25">
      <c r="B19" s="58"/>
      <c r="C19" s="12">
        <f>vérification!C19</f>
        <v>30</v>
      </c>
      <c r="D19" s="12">
        <f>ABS(vérification!D19)</f>
        <v>10689.824500000001</v>
      </c>
      <c r="E19" s="12">
        <f>ABS(vérification!E19)</f>
        <v>1990.7669999999998</v>
      </c>
      <c r="F19" s="12">
        <f>vérification!F19</f>
        <v>10874.86975</v>
      </c>
      <c r="G19" s="56">
        <f>vérification!G19</f>
        <v>10.649999999999999</v>
      </c>
      <c r="H19" s="57">
        <f>vérification!H19</f>
        <v>1606.7688938030076</v>
      </c>
    </row>
    <row r="20" spans="2:8" ht="12.6" customHeight="1" x14ac:dyDescent="0.25">
      <c r="B20" s="58"/>
      <c r="C20" s="12">
        <f>vérification!C20</f>
        <v>25</v>
      </c>
      <c r="D20" s="12">
        <f>ABS(vérification!D20)</f>
        <v>10460.511</v>
      </c>
      <c r="E20" s="12">
        <f>ABS(vérification!E20)</f>
        <v>2002.6145000000001</v>
      </c>
      <c r="F20" s="12">
        <f>vérification!F20</f>
        <v>10651.77425</v>
      </c>
      <c r="G20" s="56">
        <f>vérification!G20</f>
        <v>10.950000000000001</v>
      </c>
      <c r="H20" s="57">
        <f>vérification!H20</f>
        <v>1597.1101907683887</v>
      </c>
    </row>
    <row r="21" spans="2:8" ht="12.6" customHeight="1" x14ac:dyDescent="0.25">
      <c r="B21" s="58"/>
      <c r="C21" s="12">
        <f>vérification!C21</f>
        <v>10</v>
      </c>
      <c r="D21" s="12">
        <f>ABS(vérification!D21)</f>
        <v>9298.8557500000006</v>
      </c>
      <c r="E21" s="12">
        <f>ABS(vérification!E21)</f>
        <v>1989.6167499999999</v>
      </c>
      <c r="F21" s="12">
        <f>vérification!F21</f>
        <v>9510.2842500000006</v>
      </c>
      <c r="G21" s="56">
        <f>vérification!G21</f>
        <v>12.174999999999999</v>
      </c>
      <c r="H21" s="57">
        <f>vérification!H21</f>
        <v>1512.6533637266571</v>
      </c>
    </row>
    <row r="22" spans="2:8" ht="12.6" customHeight="1" x14ac:dyDescent="0.25">
      <c r="B22" s="58"/>
      <c r="C22" s="12">
        <f>vérification!C22</f>
        <v>3</v>
      </c>
      <c r="D22" s="12">
        <f>ABS(vérification!D22)</f>
        <v>7791.5879999999997</v>
      </c>
      <c r="E22" s="12">
        <f>ABS(vérification!E22)</f>
        <v>1931.5052500000002</v>
      </c>
      <c r="F22" s="12">
        <f>vérification!F22</f>
        <v>8028.1205</v>
      </c>
      <c r="G22" s="56">
        <f>vérification!G22</f>
        <v>14</v>
      </c>
      <c r="H22" s="57">
        <f>vérification!H22</f>
        <v>1360.0610408136126</v>
      </c>
    </row>
    <row r="23" spans="2:8" ht="12.6" customHeight="1" x14ac:dyDescent="0.25">
      <c r="B23" s="58"/>
      <c r="C23" s="12">
        <f>vérification!C23</f>
        <v>1</v>
      </c>
      <c r="D23" s="12">
        <f>ABS(vérification!D23)</f>
        <v>6473.4457499999999</v>
      </c>
      <c r="E23" s="12">
        <f>ABS(vérification!E23)</f>
        <v>1820.8932499999999</v>
      </c>
      <c r="F23" s="12">
        <f>vérification!F23</f>
        <v>6725.1197499999998</v>
      </c>
      <c r="G23" s="56">
        <f>vérification!G23</f>
        <v>15.774999999999999</v>
      </c>
      <c r="H23" s="57">
        <f>vérification!H23</f>
        <v>1197.6917915012964</v>
      </c>
    </row>
    <row r="24" spans="2:8" ht="12.6" customHeight="1" x14ac:dyDescent="0.25">
      <c r="B24" s="58">
        <f>vérification!B24</f>
        <v>15</v>
      </c>
      <c r="C24" s="12">
        <f>vérification!C24</f>
        <v>40</v>
      </c>
      <c r="D24" s="12">
        <f>ABS(vérification!D24)</f>
        <v>8657.2532500000016</v>
      </c>
      <c r="E24" s="12">
        <f>ABS(vérification!E24)</f>
        <v>2045.2665</v>
      </c>
      <c r="F24" s="12">
        <f>vérification!F24</f>
        <v>8896.5357499999991</v>
      </c>
      <c r="G24" s="56">
        <f>vérification!G24</f>
        <v>13.4</v>
      </c>
      <c r="H24" s="57">
        <f>vérification!H24</f>
        <v>1415.784849879007</v>
      </c>
    </row>
    <row r="25" spans="2:8" ht="12.6" customHeight="1" x14ac:dyDescent="0.25">
      <c r="B25" s="58"/>
      <c r="C25" s="12">
        <f>vérification!C25</f>
        <v>30</v>
      </c>
      <c r="D25" s="12">
        <f>ABS(vérification!D25)</f>
        <v>8303.1209999999992</v>
      </c>
      <c r="E25" s="12">
        <f>ABS(vérification!E25)</f>
        <v>2008.5219999999999</v>
      </c>
      <c r="F25" s="12">
        <f>vérification!F25</f>
        <v>8543.5272499999992</v>
      </c>
      <c r="G25" s="56">
        <f>vérification!G25</f>
        <v>13.674999999999999</v>
      </c>
      <c r="H25" s="57">
        <f>vérification!H25</f>
        <v>1386.4119588170479</v>
      </c>
    </row>
    <row r="26" spans="2:8" ht="12.6" customHeight="1" x14ac:dyDescent="0.25">
      <c r="B26" s="58"/>
      <c r="C26" s="12">
        <f>vérification!C26</f>
        <v>25</v>
      </c>
      <c r="D26" s="12">
        <f>ABS(vérification!D26)</f>
        <v>8067.6532500000003</v>
      </c>
      <c r="E26" s="12">
        <f>ABS(vérification!E26)</f>
        <v>2018.4727500000001</v>
      </c>
      <c r="F26" s="12">
        <f>vérification!F26</f>
        <v>8317.2017500000002</v>
      </c>
      <c r="G26" s="56">
        <f>vérification!G26</f>
        <v>14.15</v>
      </c>
      <c r="H26" s="57">
        <f>vérification!H26</f>
        <v>1356.9734769580384</v>
      </c>
    </row>
    <row r="27" spans="2:8" ht="12.6" customHeight="1" x14ac:dyDescent="0.25">
      <c r="B27" s="58"/>
      <c r="C27" s="12">
        <f>vérification!C27</f>
        <v>10</v>
      </c>
      <c r="D27" s="12">
        <f>ABS(vérification!D27)</f>
        <v>6905.0592500000002</v>
      </c>
      <c r="E27" s="12">
        <f>ABS(vérification!E27)</f>
        <v>1940.6689999999999</v>
      </c>
      <c r="F27" s="12">
        <f>vérification!F27</f>
        <v>7173.1582500000004</v>
      </c>
      <c r="G27" s="56">
        <f>vérification!G27</f>
        <v>15.8</v>
      </c>
      <c r="H27" s="57">
        <f>vérification!H27</f>
        <v>1242.9921664178892</v>
      </c>
    </row>
    <row r="28" spans="2:8" ht="12.6" customHeight="1" x14ac:dyDescent="0.25">
      <c r="B28" s="58"/>
      <c r="C28" s="12">
        <f>vérification!C28</f>
        <v>3</v>
      </c>
      <c r="D28" s="12">
        <f>ABS(vérification!D28)</f>
        <v>5474.3637500000004</v>
      </c>
      <c r="E28" s="12">
        <f>ABS(vérification!E28)</f>
        <v>1808.0554999999999</v>
      </c>
      <c r="F28" s="12">
        <f>vérification!F28</f>
        <v>5765.5107500000004</v>
      </c>
      <c r="G28" s="56">
        <f>vérification!G28</f>
        <v>18.324999999999999</v>
      </c>
      <c r="H28" s="57">
        <f>vérification!H28</f>
        <v>1035.4727553890145</v>
      </c>
    </row>
    <row r="29" spans="2:8" ht="12.6" customHeight="1" x14ac:dyDescent="0.25">
      <c r="B29" s="58"/>
      <c r="C29" s="12">
        <f>vérification!C29</f>
        <v>1</v>
      </c>
      <c r="D29" s="12">
        <f>ABS(vérification!D29)</f>
        <v>4268.8202500000007</v>
      </c>
      <c r="E29" s="12">
        <f>ABS(vérification!E29)</f>
        <v>1619.50225</v>
      </c>
      <c r="F29" s="12">
        <f>vérification!F29</f>
        <v>4565.8262500000001</v>
      </c>
      <c r="G29" s="56">
        <f>vérification!G29</f>
        <v>20.774999999999999</v>
      </c>
      <c r="H29" s="57">
        <f>vérification!H29</f>
        <v>843.54333320320893</v>
      </c>
    </row>
    <row r="30" spans="2:8" ht="12.6" customHeight="1" x14ac:dyDescent="0.25">
      <c r="B30" s="58">
        <f>vérification!B30</f>
        <v>20</v>
      </c>
      <c r="C30" s="12">
        <f>vérification!C30</f>
        <v>40</v>
      </c>
      <c r="D30" s="12">
        <f>ABS(vérification!D30)</f>
        <v>6488.2505000000001</v>
      </c>
      <c r="E30" s="12">
        <f>ABS(vérification!E30)</f>
        <v>1978.92875</v>
      </c>
      <c r="F30" s="12">
        <f>vérification!F30</f>
        <v>6783.8689999999997</v>
      </c>
      <c r="G30" s="56">
        <f>vérification!G30</f>
        <v>17.049999999999997</v>
      </c>
      <c r="H30" s="57">
        <f>vérification!H30</f>
        <v>1147.9988901861636</v>
      </c>
    </row>
    <row r="31" spans="2:8" ht="12.6" customHeight="1" x14ac:dyDescent="0.25">
      <c r="B31" s="58"/>
      <c r="C31" s="12">
        <f>vérification!C31</f>
        <v>30</v>
      </c>
      <c r="D31" s="12">
        <f>ABS(vérification!D31)</f>
        <v>6149.4797500000004</v>
      </c>
      <c r="E31" s="12">
        <f>ABS(vérification!E31)</f>
        <v>1930.2937500000003</v>
      </c>
      <c r="F31" s="12">
        <f>vérification!F31</f>
        <v>6445.7849999999999</v>
      </c>
      <c r="G31" s="56">
        <f>vérification!G31</f>
        <v>17.5</v>
      </c>
      <c r="H31" s="57">
        <f>vérification!H31</f>
        <v>1108.1515496299876</v>
      </c>
    </row>
    <row r="32" spans="2:8" ht="12.6" customHeight="1" x14ac:dyDescent="0.25">
      <c r="B32" s="58"/>
      <c r="C32" s="12">
        <f>vérification!C32</f>
        <v>25</v>
      </c>
      <c r="D32" s="12">
        <f>ABS(vérification!D32)</f>
        <v>5915.0120000000006</v>
      </c>
      <c r="E32" s="12">
        <f>ABS(vérification!E32)</f>
        <v>1923.9192499999999</v>
      </c>
      <c r="F32" s="12">
        <f>vérification!F32</f>
        <v>6220.4177500000005</v>
      </c>
      <c r="G32" s="56">
        <f>vérification!G32</f>
        <v>18.075000000000003</v>
      </c>
      <c r="H32" s="57">
        <f>vérification!H32</f>
        <v>1083.2079495745818</v>
      </c>
    </row>
    <row r="33" spans="2:8" ht="12.6" customHeight="1" x14ac:dyDescent="0.25">
      <c r="B33" s="58"/>
      <c r="C33" s="12">
        <f>vérification!C33</f>
        <v>10</v>
      </c>
      <c r="D33" s="12">
        <f>ABS(vérification!D33)</f>
        <v>4833.0577499999999</v>
      </c>
      <c r="E33" s="12">
        <f>ABS(vérification!E33)</f>
        <v>1783.1769999999999</v>
      </c>
      <c r="F33" s="12">
        <f>vérification!F33</f>
        <v>5151.7247499999994</v>
      </c>
      <c r="G33" s="56">
        <f>vérification!G33</f>
        <v>20.274999999999999</v>
      </c>
      <c r="H33" s="57">
        <f>vérification!H33</f>
        <v>916.73784467039809</v>
      </c>
    </row>
    <row r="34" spans="2:8" ht="12.6" customHeight="1" x14ac:dyDescent="0.25">
      <c r="B34" s="58"/>
      <c r="C34" s="12">
        <f>vérification!C34</f>
        <v>3</v>
      </c>
      <c r="D34" s="12">
        <f>ABS(vérification!D34)</f>
        <v>3561.8987500000003</v>
      </c>
      <c r="E34" s="12">
        <f>ABS(vérification!E34)</f>
        <v>1563.2094999999999</v>
      </c>
      <c r="F34" s="12">
        <f>vérification!F34</f>
        <v>3889.9727499999999</v>
      </c>
      <c r="G34" s="56">
        <f>vérification!G34</f>
        <v>23.675000000000001</v>
      </c>
      <c r="H34" s="57">
        <f>vérification!H34</f>
        <v>704.65916288627432</v>
      </c>
    </row>
    <row r="35" spans="2:8" ht="12.6" customHeight="1" x14ac:dyDescent="0.25">
      <c r="B35" s="58"/>
      <c r="C35" s="12">
        <f>vérification!C35</f>
        <v>1</v>
      </c>
      <c r="D35" s="12">
        <f>ABS(vérification!D35)</f>
        <v>2567.7042500000002</v>
      </c>
      <c r="E35" s="12">
        <f>ABS(vérification!E35)</f>
        <v>1303.6605</v>
      </c>
      <c r="F35" s="12">
        <f>vérification!F35</f>
        <v>2880.0245</v>
      </c>
      <c r="G35" s="56">
        <f>vérification!G35</f>
        <v>26.774999999999999</v>
      </c>
      <c r="H35" s="57">
        <f>vérification!H35</f>
        <v>508.78955380032494</v>
      </c>
    </row>
    <row r="36" spans="2:8" ht="12.6" customHeight="1" x14ac:dyDescent="0.25">
      <c r="B36" s="58">
        <f>vérification!B36</f>
        <v>30</v>
      </c>
      <c r="C36" s="12">
        <f>vérification!C36</f>
        <v>40</v>
      </c>
      <c r="D36" s="12">
        <f>ABS(vérification!D36)</f>
        <v>3065.4267500000001</v>
      </c>
      <c r="E36" s="12">
        <f>ABS(vérification!E36)</f>
        <v>1560.2665000000002</v>
      </c>
      <c r="F36" s="12">
        <f>vérification!F36</f>
        <v>3439.8912500000001</v>
      </c>
      <c r="G36" s="56">
        <f>vérification!G36</f>
        <v>26.9</v>
      </c>
      <c r="H36" s="57">
        <f>vérification!H36</f>
        <v>615.28060729576987</v>
      </c>
    </row>
    <row r="37" spans="2:8" ht="12.6" customHeight="1" x14ac:dyDescent="0.25">
      <c r="B37" s="58"/>
      <c r="C37" s="12">
        <f>vérification!C37</f>
        <v>30</v>
      </c>
      <c r="D37" s="12">
        <f>ABS(vérification!D37)</f>
        <v>2792.6107499999998</v>
      </c>
      <c r="E37" s="12">
        <f>ABS(vérification!E37)</f>
        <v>1473.20975</v>
      </c>
      <c r="F37" s="12">
        <f>vérification!F37</f>
        <v>3157.6439999999998</v>
      </c>
      <c r="G37" s="56">
        <f>vérification!G37</f>
        <v>27.7</v>
      </c>
      <c r="H37" s="57">
        <f>vérification!H37</f>
        <v>561.88702602688397</v>
      </c>
    </row>
    <row r="38" spans="2:8" ht="12.6" customHeight="1" x14ac:dyDescent="0.25">
      <c r="B38" s="58"/>
      <c r="C38" s="12">
        <f>vérification!C38</f>
        <v>25</v>
      </c>
      <c r="D38" s="12">
        <f>ABS(vérification!D38)</f>
        <v>2618.3737499999997</v>
      </c>
      <c r="E38" s="12">
        <f>ABS(vérification!E38)</f>
        <v>1431.56825</v>
      </c>
      <c r="F38" s="12">
        <f>vérification!F38</f>
        <v>2984.5107499999999</v>
      </c>
      <c r="G38" s="56">
        <f>vérification!G38</f>
        <v>28.575000000000003</v>
      </c>
      <c r="H38" s="57">
        <f>vérification!H38</f>
        <v>528.05724286569284</v>
      </c>
    </row>
    <row r="39" spans="2:8" ht="12.6" customHeight="1" x14ac:dyDescent="0.25">
      <c r="B39" s="58"/>
      <c r="C39" s="12">
        <f>vérification!C39</f>
        <v>10</v>
      </c>
      <c r="D39" s="12">
        <f>ABS(vérification!D39)</f>
        <v>1880.2885000000001</v>
      </c>
      <c r="E39" s="12">
        <f>ABS(vérification!E39)</f>
        <v>1180.7914999999998</v>
      </c>
      <c r="F39" s="12">
        <f>vérification!F39</f>
        <v>2221.0855000000001</v>
      </c>
      <c r="G39" s="56">
        <f>vérification!G39</f>
        <v>31.925000000000004</v>
      </c>
      <c r="H39" s="57">
        <f>vérification!H39</f>
        <v>372.07245176757107</v>
      </c>
    </row>
    <row r="40" spans="2:8" ht="12.6" customHeight="1" x14ac:dyDescent="0.25">
      <c r="B40" s="58"/>
      <c r="C40" s="12">
        <f>vérification!C40</f>
        <v>3</v>
      </c>
      <c r="D40" s="12">
        <f>ABS(vérification!D40)</f>
        <v>1143.5084999999999</v>
      </c>
      <c r="E40" s="12">
        <f>ABS(vérification!E40)</f>
        <v>850.07174999999995</v>
      </c>
      <c r="F40" s="12">
        <f>vérification!F40</f>
        <v>1426.3432499999999</v>
      </c>
      <c r="G40" s="56">
        <f>vérification!G40</f>
        <v>36.324999999999996</v>
      </c>
      <c r="H40" s="57">
        <f>vérification!H40</f>
        <v>200.95750568113647</v>
      </c>
    </row>
    <row r="41" spans="2:8" ht="12.6" customHeight="1" x14ac:dyDescent="0.25">
      <c r="B41" s="58"/>
      <c r="C41" s="12">
        <f>vérification!C41</f>
        <v>1</v>
      </c>
      <c r="D41" s="12">
        <f>ABS(vérification!D41)</f>
        <v>690.01850000000002</v>
      </c>
      <c r="E41" s="12">
        <f>ABS(vérification!E41)</f>
        <v>576.34799999999996</v>
      </c>
      <c r="F41" s="12">
        <f>vérification!F41</f>
        <v>900.81100000000004</v>
      </c>
      <c r="G41" s="56">
        <f>vérification!G41</f>
        <v>39.6</v>
      </c>
      <c r="H41" s="57">
        <f>vérification!H41</f>
        <v>84.419732191788782</v>
      </c>
    </row>
    <row r="42" spans="2:8" ht="12.6" customHeight="1" x14ac:dyDescent="0.25">
      <c r="B42" s="58">
        <f>vérification!B42</f>
        <v>40</v>
      </c>
      <c r="C42" s="12">
        <f>vérification!C42</f>
        <v>40</v>
      </c>
      <c r="D42" s="12">
        <f>ABS(vérification!D42)</f>
        <v>1060.77025</v>
      </c>
      <c r="E42" s="12">
        <f>ABS(vérification!E42)</f>
        <v>875.08050000000003</v>
      </c>
      <c r="F42" s="12">
        <f>vérification!F42</f>
        <v>1376.6982500000001</v>
      </c>
      <c r="G42" s="56">
        <f>vérification!G42</f>
        <v>39.225000000000001</v>
      </c>
      <c r="H42" s="57">
        <f>vérification!H42</f>
        <v>194.90992990160771</v>
      </c>
    </row>
    <row r="43" spans="2:8" ht="12.6" customHeight="1" x14ac:dyDescent="0.25">
      <c r="B43" s="58"/>
      <c r="C43" s="12">
        <f>vérification!C43</f>
        <v>30</v>
      </c>
      <c r="D43" s="12">
        <f>ABS(vérification!D43)</f>
        <v>929.00850000000003</v>
      </c>
      <c r="E43" s="12">
        <f>ABS(vérification!E43)</f>
        <v>788.06074999999998</v>
      </c>
      <c r="F43" s="12">
        <f>vérification!F43</f>
        <v>1219.7127499999999</v>
      </c>
      <c r="G43" s="56">
        <f>vérification!G43</f>
        <v>40</v>
      </c>
      <c r="H43" s="57">
        <f>vérification!H43</f>
        <v>161.94411560653816</v>
      </c>
    </row>
    <row r="44" spans="2:8" ht="12.6" customHeight="1" x14ac:dyDescent="0.25">
      <c r="B44" s="58"/>
      <c r="C44" s="12">
        <f>vérification!C44</f>
        <v>25</v>
      </c>
      <c r="D44" s="12">
        <f>ABS(vérification!D44)</f>
        <v>848.96600000000001</v>
      </c>
      <c r="E44" s="12">
        <f>ABS(vérification!E44)</f>
        <v>737.52025000000003</v>
      </c>
      <c r="F44" s="12">
        <f>vérification!F44</f>
        <v>1126.067</v>
      </c>
      <c r="G44" s="56">
        <f>vérification!G44</f>
        <v>40.674999999999997</v>
      </c>
      <c r="H44" s="57">
        <f>vérification!H44</f>
        <v>145.14650708163742</v>
      </c>
    </row>
    <row r="45" spans="2:8" ht="12.6" customHeight="1" x14ac:dyDescent="0.25">
      <c r="B45" s="58"/>
      <c r="C45" s="12">
        <f>vérification!C45</f>
        <v>10</v>
      </c>
      <c r="D45" s="12">
        <f>ABS(vérification!D45)</f>
        <v>533.92975000000001</v>
      </c>
      <c r="E45" s="12">
        <f>ABS(vérification!E45)</f>
        <v>514.56925000000001</v>
      </c>
      <c r="F45" s="12">
        <f>vérification!F45</f>
        <v>743.27250000000004</v>
      </c>
      <c r="G45" s="56">
        <f>vérification!G45</f>
        <v>43.674999999999997</v>
      </c>
      <c r="H45" s="57">
        <f>vérification!H45</f>
        <v>69.829557130200939</v>
      </c>
    </row>
    <row r="46" spans="2:8" ht="12.6" customHeight="1" x14ac:dyDescent="0.25">
      <c r="B46" s="58"/>
      <c r="C46" s="12">
        <f>vérification!C46</f>
        <v>3</v>
      </c>
      <c r="D46" s="12">
        <f>ABS(vérification!D46)</f>
        <v>290.09275000000002</v>
      </c>
      <c r="E46" s="12">
        <f>ABS(vérification!E46)</f>
        <v>297.05325000000005</v>
      </c>
      <c r="F46" s="12">
        <f>vérification!F46</f>
        <v>416.55449999999996</v>
      </c>
      <c r="G46" s="56">
        <f>vérification!G46</f>
        <v>45.625</v>
      </c>
      <c r="H46" s="57">
        <f>vérification!H46</f>
        <v>21.401630350668764</v>
      </c>
    </row>
    <row r="47" spans="2:8" ht="12.6" customHeight="1" x14ac:dyDescent="0.25">
      <c r="B47" s="58"/>
      <c r="C47" s="12">
        <f>vérification!C47</f>
        <v>1</v>
      </c>
      <c r="D47" s="12">
        <f>ABS(vérification!D47)</f>
        <v>171.14250000000001</v>
      </c>
      <c r="E47" s="12">
        <f>ABS(vérification!E47)</f>
        <v>168.41174999999998</v>
      </c>
      <c r="F47" s="12">
        <f>vérification!F47</f>
        <v>240.9265</v>
      </c>
      <c r="G47" s="56">
        <f>vérification!G47</f>
        <v>44.800000000000004</v>
      </c>
      <c r="H47" s="57">
        <f>vérification!H47</f>
        <v>19.270121475140378</v>
      </c>
    </row>
    <row r="48" spans="2:8" ht="12.6" customHeight="1" x14ac:dyDescent="0.25">
      <c r="B48" s="58"/>
      <c r="C48" s="12"/>
      <c r="D48" s="12"/>
      <c r="E48" s="12"/>
      <c r="F48" s="12"/>
      <c r="G48" s="56"/>
      <c r="H48" s="57"/>
    </row>
    <row r="49" spans="1:9" ht="12.6" customHeight="1" x14ac:dyDescent="0.25">
      <c r="B49" s="58"/>
      <c r="C49" s="12"/>
      <c r="D49" s="12"/>
      <c r="E49" s="12"/>
      <c r="F49" s="12"/>
      <c r="G49" s="56"/>
      <c r="H49" s="57"/>
    </row>
    <row r="50" spans="1:9" ht="12.6" customHeight="1" x14ac:dyDescent="0.25">
      <c r="B50" s="58"/>
      <c r="C50" s="12"/>
      <c r="D50" s="12"/>
      <c r="E50" s="12"/>
      <c r="F50" s="12"/>
      <c r="G50" s="56"/>
      <c r="H50" s="57"/>
    </row>
    <row r="51" spans="1:9" ht="12.6" customHeight="1" x14ac:dyDescent="0.25">
      <c r="B51" s="58"/>
      <c r="C51" s="12"/>
      <c r="D51" s="12"/>
      <c r="E51" s="12"/>
      <c r="F51" s="12"/>
      <c r="G51" s="56"/>
      <c r="H51" s="57"/>
    </row>
    <row r="52" spans="1:9" ht="12.6" customHeight="1" x14ac:dyDescent="0.25">
      <c r="B52" s="58"/>
      <c r="C52" s="12"/>
      <c r="D52" s="12"/>
      <c r="E52" s="12"/>
      <c r="F52" s="12"/>
      <c r="G52" s="56"/>
      <c r="H52" s="57"/>
    </row>
    <row r="53" spans="1:9" ht="12.6" customHeight="1" x14ac:dyDescent="0.25">
      <c r="B53" s="58"/>
      <c r="C53" s="12"/>
      <c r="D53" s="12"/>
      <c r="E53" s="12"/>
      <c r="F53" s="12"/>
      <c r="G53" s="56"/>
      <c r="H53" s="57"/>
    </row>
    <row r="54" spans="1:9" ht="12.6" customHeight="1" x14ac:dyDescent="0.25">
      <c r="B54" s="58"/>
      <c r="C54" s="12"/>
      <c r="D54" s="12"/>
      <c r="E54" s="12"/>
      <c r="F54" s="12"/>
      <c r="G54" s="56"/>
      <c r="H54" s="57"/>
    </row>
    <row r="55" spans="1:9" ht="12.6" customHeight="1" x14ac:dyDescent="0.25">
      <c r="B55" s="58"/>
      <c r="C55" s="12"/>
      <c r="D55" s="12"/>
      <c r="E55" s="12"/>
      <c r="F55" s="12"/>
      <c r="G55" s="56"/>
      <c r="H55" s="57"/>
    </row>
    <row r="56" spans="1:9" ht="12.6" customHeight="1" x14ac:dyDescent="0.25">
      <c r="B56" s="58"/>
      <c r="C56" s="12"/>
      <c r="D56" s="12"/>
      <c r="E56" s="12"/>
      <c r="F56" s="12"/>
      <c r="G56" s="56"/>
      <c r="H56" s="57"/>
    </row>
    <row r="57" spans="1:9" ht="12.6" customHeight="1" x14ac:dyDescent="0.25">
      <c r="B57" s="58"/>
      <c r="C57" s="12"/>
      <c r="D57" s="12"/>
      <c r="E57" s="12"/>
      <c r="F57" s="12"/>
      <c r="G57" s="56"/>
      <c r="H57" s="57"/>
    </row>
    <row r="58" spans="1:9" ht="12.6" customHeight="1" x14ac:dyDescent="0.25">
      <c r="B58" s="58"/>
      <c r="C58" s="12"/>
      <c r="D58" s="12"/>
      <c r="E58" s="12"/>
      <c r="F58" s="12"/>
      <c r="G58" s="56"/>
      <c r="H58" s="57"/>
    </row>
    <row r="59" spans="1:9" ht="12.6" customHeight="1" thickBot="1" x14ac:dyDescent="0.3">
      <c r="B59" s="59"/>
      <c r="C59" s="35"/>
      <c r="D59" s="35"/>
      <c r="E59" s="35"/>
      <c r="F59" s="35"/>
      <c r="G59" s="60"/>
      <c r="H59" s="61"/>
    </row>
    <row r="60" spans="1:9" ht="9" customHeight="1" thickBot="1" x14ac:dyDescent="0.3">
      <c r="B60" s="11"/>
      <c r="C60" s="11"/>
      <c r="D60" s="12"/>
      <c r="E60" s="12"/>
      <c r="F60" s="12"/>
      <c r="G60" s="13"/>
      <c r="H60" s="12"/>
    </row>
    <row r="61" spans="1:9" ht="15.75" thickBot="1" x14ac:dyDescent="0.3">
      <c r="A61" s="363" t="s">
        <v>8</v>
      </c>
      <c r="B61" s="364"/>
      <c r="C61" s="364"/>
      <c r="D61" s="62">
        <f>vérification!H27</f>
        <v>1242.9921664178892</v>
      </c>
      <c r="E61" s="12" t="s">
        <v>9</v>
      </c>
      <c r="F61" s="63">
        <f>D61/F27</f>
        <v>0.17328380653220485</v>
      </c>
      <c r="G61" s="365" t="s">
        <v>10</v>
      </c>
      <c r="H61" s="365"/>
      <c r="I61" s="366"/>
    </row>
    <row r="62" spans="1:9" x14ac:dyDescent="0.25">
      <c r="B62" s="11"/>
      <c r="C62" s="11"/>
      <c r="D62" s="12"/>
      <c r="E62" s="12"/>
      <c r="F62" s="12"/>
      <c r="G62" s="13"/>
      <c r="H62" s="12"/>
    </row>
    <row r="63" spans="1:9" x14ac:dyDescent="0.25">
      <c r="B63" s="11"/>
      <c r="C63" s="11"/>
      <c r="D63" s="12"/>
      <c r="E63" s="12"/>
      <c r="F63" s="12"/>
      <c r="G63" s="13"/>
      <c r="H63" s="12"/>
    </row>
    <row r="64" spans="1:9" x14ac:dyDescent="0.25">
      <c r="B64" s="11"/>
      <c r="C64" s="11"/>
      <c r="D64" s="12"/>
      <c r="E64" s="12"/>
      <c r="F64" s="12"/>
      <c r="G64" s="13"/>
      <c r="H64" s="12"/>
    </row>
    <row r="65" spans="2:8" x14ac:dyDescent="0.25">
      <c r="B65" s="11"/>
      <c r="C65" s="11"/>
      <c r="D65" s="12"/>
      <c r="E65" s="12"/>
      <c r="F65" s="12"/>
      <c r="G65" s="13"/>
      <c r="H65" s="12"/>
    </row>
    <row r="66" spans="2:8" x14ac:dyDescent="0.25">
      <c r="B66" s="11"/>
      <c r="C66" s="11"/>
      <c r="D66" s="26"/>
      <c r="E66" s="26"/>
      <c r="F66" s="26"/>
      <c r="G66" s="26"/>
      <c r="H66" s="26"/>
    </row>
    <row r="67" spans="2:8" x14ac:dyDescent="0.25">
      <c r="B67" s="11"/>
      <c r="C67" s="11"/>
      <c r="D67" s="26"/>
      <c r="E67" s="26"/>
      <c r="F67" s="26"/>
      <c r="G67" s="26"/>
      <c r="H67" s="26"/>
    </row>
    <row r="68" spans="2:8" x14ac:dyDescent="0.25">
      <c r="B68" s="11"/>
      <c r="C68" s="11"/>
      <c r="D68" s="26"/>
      <c r="E68" s="26"/>
      <c r="F68" s="26"/>
      <c r="G68" s="26"/>
      <c r="H68" s="26"/>
    </row>
    <row r="69" spans="2:8" x14ac:dyDescent="0.25">
      <c r="B69" s="11"/>
      <c r="C69" s="11"/>
      <c r="D69" s="26"/>
      <c r="E69" s="26"/>
      <c r="F69" s="26"/>
      <c r="G69" s="26"/>
      <c r="H69" s="26"/>
    </row>
    <row r="70" spans="2:8" x14ac:dyDescent="0.25">
      <c r="B70" s="11"/>
      <c r="C70" s="11"/>
      <c r="D70" s="26"/>
      <c r="E70" s="26"/>
      <c r="F70" s="26"/>
      <c r="G70" s="26"/>
      <c r="H70" s="26"/>
    </row>
    <row r="71" spans="2:8" x14ac:dyDescent="0.25">
      <c r="B71" s="11"/>
      <c r="C71" s="11"/>
      <c r="D71" s="26"/>
      <c r="E71" s="26"/>
      <c r="F71" s="26"/>
      <c r="G71" s="26"/>
      <c r="H71" s="26"/>
    </row>
    <row r="72" spans="2:8" x14ac:dyDescent="0.25">
      <c r="D72" s="46"/>
      <c r="E72" s="46"/>
      <c r="F72" s="46"/>
      <c r="G72" s="47"/>
      <c r="H72" s="46"/>
    </row>
    <row r="73" spans="2:8" x14ac:dyDescent="0.25">
      <c r="D73" s="46"/>
      <c r="E73" s="46"/>
      <c r="F73" s="46"/>
      <c r="G73" s="47"/>
      <c r="H73" s="46"/>
    </row>
    <row r="74" spans="2:8" x14ac:dyDescent="0.25">
      <c r="D74" s="46"/>
      <c r="E74" s="46"/>
      <c r="F74" s="46"/>
      <c r="G74" s="47"/>
      <c r="H74" s="46"/>
    </row>
    <row r="75" spans="2:8" x14ac:dyDescent="0.25">
      <c r="D75" s="46"/>
      <c r="E75" s="46"/>
      <c r="F75" s="46"/>
      <c r="G75" s="47"/>
      <c r="H75" s="46"/>
    </row>
    <row r="76" spans="2:8" x14ac:dyDescent="0.25">
      <c r="D76" s="46"/>
      <c r="E76" s="46"/>
      <c r="F76" s="46"/>
      <c r="G76" s="47"/>
      <c r="H76" s="46"/>
    </row>
    <row r="77" spans="2:8" x14ac:dyDescent="0.25">
      <c r="D77" s="46"/>
      <c r="E77" s="46"/>
      <c r="F77" s="46"/>
      <c r="G77" s="47"/>
      <c r="H77" s="46"/>
    </row>
    <row r="78" spans="2:8" x14ac:dyDescent="0.25">
      <c r="D78" s="46"/>
      <c r="E78" s="46"/>
      <c r="F78" s="46"/>
      <c r="G78" s="47"/>
      <c r="H78" s="46"/>
    </row>
    <row r="79" spans="2:8" x14ac:dyDescent="0.25">
      <c r="D79" s="46"/>
      <c r="E79" s="46"/>
      <c r="F79" s="46"/>
      <c r="G79" s="47"/>
      <c r="H79" s="46"/>
    </row>
    <row r="80" spans="2:8" x14ac:dyDescent="0.25">
      <c r="D80" s="46"/>
      <c r="E80" s="46"/>
      <c r="F80" s="46"/>
      <c r="G80" s="47"/>
      <c r="H80" s="46"/>
    </row>
    <row r="81" spans="4:8" x14ac:dyDescent="0.25">
      <c r="D81" s="46"/>
      <c r="E81" s="46"/>
      <c r="F81" s="46"/>
      <c r="G81" s="47"/>
      <c r="H81" s="46"/>
    </row>
    <row r="82" spans="4:8" x14ac:dyDescent="0.25">
      <c r="D82" s="46"/>
      <c r="E82" s="46"/>
      <c r="F82" s="46"/>
      <c r="G82" s="47"/>
      <c r="H82" s="46"/>
    </row>
    <row r="83" spans="4:8" x14ac:dyDescent="0.25">
      <c r="D83" s="46"/>
      <c r="E83" s="46"/>
      <c r="F83" s="46"/>
      <c r="G83" s="47"/>
      <c r="H83" s="46"/>
    </row>
    <row r="84" spans="4:8" x14ac:dyDescent="0.25">
      <c r="D84" s="46"/>
      <c r="E84" s="46"/>
      <c r="F84" s="46"/>
      <c r="G84" s="47"/>
      <c r="H84" s="46"/>
    </row>
    <row r="85" spans="4:8" x14ac:dyDescent="0.25">
      <c r="D85" s="46"/>
      <c r="E85" s="46"/>
      <c r="F85" s="46"/>
      <c r="G85" s="47"/>
      <c r="H85" s="46"/>
    </row>
    <row r="86" spans="4:8" x14ac:dyDescent="0.25">
      <c r="D86" s="46"/>
      <c r="E86" s="46"/>
      <c r="F86" s="46"/>
      <c r="G86" s="47"/>
      <c r="H86" s="46"/>
    </row>
    <row r="87" spans="4:8" x14ac:dyDescent="0.25">
      <c r="D87" s="46"/>
      <c r="E87" s="46"/>
      <c r="F87" s="46"/>
      <c r="G87" s="47"/>
      <c r="H87" s="46"/>
    </row>
    <row r="88" spans="4:8" x14ac:dyDescent="0.25">
      <c r="D88" s="46"/>
      <c r="E88" s="46"/>
      <c r="F88" s="46"/>
      <c r="G88" s="47"/>
      <c r="H88" s="46"/>
    </row>
    <row r="89" spans="4:8" x14ac:dyDescent="0.25">
      <c r="D89" s="46"/>
      <c r="E89" s="46"/>
      <c r="F89" s="46"/>
      <c r="G89" s="47"/>
      <c r="H89" s="46"/>
    </row>
    <row r="90" spans="4:8" x14ac:dyDescent="0.25">
      <c r="D90" s="1"/>
      <c r="E90" s="1"/>
      <c r="F90" s="1"/>
      <c r="G90" s="1"/>
      <c r="H90" s="1"/>
    </row>
    <row r="91" spans="4:8" x14ac:dyDescent="0.25">
      <c r="D91" s="1"/>
      <c r="E91" s="1"/>
      <c r="F91" s="1"/>
      <c r="G91" s="1"/>
      <c r="H91" s="1"/>
    </row>
    <row r="92" spans="4:8" x14ac:dyDescent="0.25">
      <c r="D92" s="1"/>
      <c r="E92" s="1"/>
      <c r="F92" s="1"/>
      <c r="G92" s="1"/>
      <c r="H92" s="1"/>
    </row>
    <row r="93" spans="4:8" x14ac:dyDescent="0.25">
      <c r="D93" s="1"/>
      <c r="E93" s="1"/>
      <c r="F93" s="1"/>
      <c r="G93" s="1"/>
      <c r="H93" s="1"/>
    </row>
    <row r="94" spans="4:8" x14ac:dyDescent="0.25">
      <c r="D94" s="1"/>
      <c r="E94" s="1"/>
      <c r="F94" s="1"/>
      <c r="G94" s="1"/>
      <c r="H94" s="1"/>
    </row>
    <row r="95" spans="4:8" x14ac:dyDescent="0.25">
      <c r="D95" s="1"/>
      <c r="E95" s="1"/>
      <c r="F95" s="1"/>
      <c r="G95" s="1"/>
      <c r="H95" s="1"/>
    </row>
    <row r="96" spans="4:8" x14ac:dyDescent="0.25">
      <c r="D96" s="46"/>
      <c r="E96" s="46"/>
      <c r="F96" s="46"/>
      <c r="G96" s="47"/>
      <c r="H96" s="46"/>
    </row>
    <row r="97" spans="4:8" x14ac:dyDescent="0.25">
      <c r="D97" s="46"/>
      <c r="E97" s="46"/>
      <c r="F97" s="46"/>
      <c r="G97" s="47"/>
      <c r="H97" s="46"/>
    </row>
    <row r="98" spans="4:8" x14ac:dyDescent="0.25">
      <c r="D98" s="46"/>
      <c r="E98" s="46"/>
      <c r="F98" s="46"/>
      <c r="G98" s="47"/>
      <c r="H98" s="46"/>
    </row>
    <row r="99" spans="4:8" x14ac:dyDescent="0.25">
      <c r="D99" s="46"/>
      <c r="E99" s="46"/>
      <c r="F99" s="46"/>
      <c r="G99" s="47"/>
      <c r="H99" s="46"/>
    </row>
    <row r="100" spans="4:8" x14ac:dyDescent="0.25">
      <c r="D100" s="46"/>
      <c r="E100" s="46"/>
      <c r="F100" s="46"/>
      <c r="G100" s="47"/>
      <c r="H100" s="46"/>
    </row>
    <row r="101" spans="4:8" x14ac:dyDescent="0.25">
      <c r="D101" s="46"/>
      <c r="E101" s="46"/>
      <c r="F101" s="46"/>
      <c r="G101" s="47"/>
      <c r="H101" s="46"/>
    </row>
    <row r="102" spans="4:8" x14ac:dyDescent="0.25">
      <c r="D102" s="46"/>
      <c r="E102" s="46"/>
      <c r="F102" s="46"/>
      <c r="G102" s="47"/>
      <c r="H102" s="46"/>
    </row>
    <row r="103" spans="4:8" x14ac:dyDescent="0.25">
      <c r="D103" s="46"/>
      <c r="E103" s="46"/>
      <c r="F103" s="46"/>
      <c r="G103" s="47"/>
      <c r="H103" s="46"/>
    </row>
    <row r="104" spans="4:8" x14ac:dyDescent="0.25">
      <c r="D104" s="46"/>
      <c r="E104" s="46"/>
      <c r="F104" s="46"/>
      <c r="G104" s="47"/>
      <c r="H104" s="46"/>
    </row>
    <row r="105" spans="4:8" x14ac:dyDescent="0.25">
      <c r="D105" s="46"/>
      <c r="E105" s="46"/>
      <c r="F105" s="46"/>
      <c r="G105" s="47"/>
      <c r="H105" s="46"/>
    </row>
    <row r="106" spans="4:8" x14ac:dyDescent="0.25">
      <c r="D106" s="46"/>
      <c r="E106" s="46"/>
      <c r="F106" s="46"/>
      <c r="G106" s="47"/>
      <c r="H106" s="46"/>
    </row>
    <row r="107" spans="4:8" x14ac:dyDescent="0.25">
      <c r="D107" s="46"/>
      <c r="E107" s="46"/>
      <c r="F107" s="46"/>
      <c r="G107" s="47"/>
      <c r="H107" s="46"/>
    </row>
    <row r="108" spans="4:8" x14ac:dyDescent="0.25">
      <c r="D108" s="46"/>
      <c r="E108" s="46"/>
      <c r="F108" s="46"/>
      <c r="G108" s="47"/>
      <c r="H108" s="46"/>
    </row>
    <row r="109" spans="4:8" x14ac:dyDescent="0.25">
      <c r="D109" s="46"/>
      <c r="E109" s="46"/>
      <c r="F109" s="46"/>
      <c r="G109" s="47"/>
      <c r="H109" s="46"/>
    </row>
    <row r="110" spans="4:8" x14ac:dyDescent="0.25">
      <c r="D110" s="46"/>
      <c r="E110" s="46"/>
      <c r="F110" s="46"/>
      <c r="G110" s="47"/>
      <c r="H110" s="46"/>
    </row>
    <row r="111" spans="4:8" x14ac:dyDescent="0.25">
      <c r="D111" s="46"/>
      <c r="E111" s="46"/>
      <c r="F111" s="46"/>
      <c r="G111" s="47"/>
      <c r="H111" s="46"/>
    </row>
    <row r="112" spans="4:8" x14ac:dyDescent="0.25">
      <c r="D112" s="46"/>
      <c r="E112" s="46"/>
      <c r="F112" s="46"/>
      <c r="G112" s="47"/>
      <c r="H112" s="46"/>
    </row>
    <row r="113" spans="4:8" x14ac:dyDescent="0.25">
      <c r="D113" s="46"/>
      <c r="E113" s="46"/>
      <c r="F113" s="46"/>
      <c r="G113" s="47"/>
      <c r="H113" s="46"/>
    </row>
    <row r="114" spans="4:8" x14ac:dyDescent="0.25">
      <c r="D114" s="46"/>
      <c r="E114" s="46"/>
      <c r="F114" s="46"/>
      <c r="G114" s="47"/>
      <c r="H114" s="46"/>
    </row>
    <row r="115" spans="4:8" x14ac:dyDescent="0.25">
      <c r="D115" s="46"/>
      <c r="E115" s="46"/>
      <c r="F115" s="46"/>
      <c r="G115" s="47"/>
      <c r="H115" s="46"/>
    </row>
    <row r="116" spans="4:8" x14ac:dyDescent="0.25">
      <c r="D116" s="46"/>
      <c r="E116" s="46"/>
      <c r="F116" s="46"/>
      <c r="G116" s="47"/>
      <c r="H116" s="46"/>
    </row>
    <row r="117" spans="4:8" x14ac:dyDescent="0.25">
      <c r="D117" s="46"/>
      <c r="E117" s="46"/>
      <c r="F117" s="46"/>
      <c r="G117" s="47"/>
      <c r="H117" s="46"/>
    </row>
    <row r="118" spans="4:8" x14ac:dyDescent="0.25">
      <c r="D118" s="46"/>
      <c r="E118" s="46"/>
      <c r="F118" s="46"/>
      <c r="G118" s="47"/>
      <c r="H118" s="46"/>
    </row>
    <row r="119" spans="4:8" x14ac:dyDescent="0.25">
      <c r="D119" s="46"/>
      <c r="E119" s="46"/>
      <c r="F119" s="46"/>
      <c r="G119" s="47"/>
      <c r="H119" s="46"/>
    </row>
    <row r="120" spans="4:8" x14ac:dyDescent="0.25">
      <c r="D120" s="46"/>
      <c r="E120" s="46"/>
      <c r="F120" s="46"/>
      <c r="G120" s="47"/>
      <c r="H120" s="46"/>
    </row>
    <row r="121" spans="4:8" x14ac:dyDescent="0.25">
      <c r="D121" s="46"/>
      <c r="E121" s="46"/>
      <c r="F121" s="46"/>
      <c r="G121" s="47"/>
      <c r="H121" s="46"/>
    </row>
    <row r="122" spans="4:8" x14ac:dyDescent="0.25">
      <c r="D122" s="46"/>
      <c r="E122" s="46"/>
      <c r="F122" s="46"/>
      <c r="G122" s="47"/>
      <c r="H122" s="46"/>
    </row>
    <row r="123" spans="4:8" x14ac:dyDescent="0.25">
      <c r="D123" s="46"/>
      <c r="E123" s="46"/>
      <c r="F123" s="46"/>
      <c r="G123" s="47"/>
      <c r="H123" s="46"/>
    </row>
    <row r="124" spans="4:8" x14ac:dyDescent="0.25">
      <c r="D124" s="46"/>
      <c r="E124" s="46"/>
      <c r="F124" s="46"/>
      <c r="G124" s="47"/>
      <c r="H124" s="46"/>
    </row>
    <row r="125" spans="4:8" x14ac:dyDescent="0.25">
      <c r="D125" s="46"/>
      <c r="E125" s="46"/>
      <c r="F125" s="46"/>
      <c r="G125" s="47"/>
      <c r="H125" s="46"/>
    </row>
    <row r="126" spans="4:8" x14ac:dyDescent="0.25">
      <c r="D126" s="46"/>
      <c r="E126" s="46"/>
      <c r="F126" s="46"/>
      <c r="G126" s="47"/>
      <c r="H126" s="46"/>
    </row>
    <row r="127" spans="4:8" x14ac:dyDescent="0.25">
      <c r="D127" s="46"/>
      <c r="E127" s="46"/>
      <c r="F127" s="46"/>
      <c r="G127" s="47"/>
      <c r="H127" s="46"/>
    </row>
    <row r="128" spans="4:8" x14ac:dyDescent="0.25">
      <c r="D128" s="46"/>
      <c r="E128" s="46"/>
      <c r="F128" s="46"/>
      <c r="G128" s="47"/>
      <c r="H128" s="46"/>
    </row>
    <row r="129" spans="4:8" x14ac:dyDescent="0.25">
      <c r="D129" s="46"/>
      <c r="E129" s="46"/>
      <c r="F129" s="46"/>
      <c r="G129" s="47"/>
      <c r="H129" s="46"/>
    </row>
    <row r="130" spans="4:8" x14ac:dyDescent="0.25">
      <c r="D130" s="46"/>
      <c r="E130" s="46"/>
      <c r="F130" s="46"/>
      <c r="G130" s="47"/>
      <c r="H130" s="46"/>
    </row>
    <row r="131" spans="4:8" x14ac:dyDescent="0.25">
      <c r="D131" s="46"/>
      <c r="E131" s="46"/>
      <c r="F131" s="46"/>
      <c r="G131" s="47"/>
      <c r="H131" s="46"/>
    </row>
    <row r="132" spans="4:8" x14ac:dyDescent="0.25">
      <c r="D132" s="46"/>
      <c r="E132" s="46"/>
      <c r="F132" s="46"/>
      <c r="G132" s="47"/>
      <c r="H132" s="46"/>
    </row>
    <row r="133" spans="4:8" x14ac:dyDescent="0.25">
      <c r="D133" s="46"/>
      <c r="E133" s="46"/>
      <c r="F133" s="46"/>
      <c r="G133" s="47"/>
      <c r="H133" s="46"/>
    </row>
    <row r="134" spans="4:8" x14ac:dyDescent="0.25">
      <c r="D134" s="46"/>
      <c r="E134" s="46"/>
      <c r="F134" s="46"/>
      <c r="G134" s="47"/>
      <c r="H134" s="46"/>
    </row>
    <row r="135" spans="4:8" x14ac:dyDescent="0.25">
      <c r="D135" s="46"/>
      <c r="E135" s="46"/>
      <c r="F135" s="46"/>
      <c r="G135" s="47"/>
      <c r="H135" s="46"/>
    </row>
    <row r="136" spans="4:8" x14ac:dyDescent="0.25">
      <c r="D136" s="46"/>
      <c r="E136" s="46"/>
      <c r="F136" s="46"/>
      <c r="G136" s="47"/>
      <c r="H136" s="46"/>
    </row>
    <row r="137" spans="4:8" x14ac:dyDescent="0.25">
      <c r="D137" s="46"/>
      <c r="E137" s="46"/>
      <c r="F137" s="46"/>
      <c r="G137" s="47"/>
      <c r="H137" s="46"/>
    </row>
    <row r="138" spans="4:8" x14ac:dyDescent="0.25">
      <c r="D138" s="46"/>
      <c r="E138" s="46"/>
      <c r="F138" s="46"/>
      <c r="G138" s="47"/>
      <c r="H138" s="46"/>
    </row>
    <row r="139" spans="4:8" x14ac:dyDescent="0.25">
      <c r="D139" s="46"/>
      <c r="E139" s="46"/>
      <c r="F139" s="46"/>
      <c r="G139" s="47"/>
      <c r="H139" s="46"/>
    </row>
    <row r="140" spans="4:8" x14ac:dyDescent="0.25">
      <c r="D140" s="46"/>
      <c r="E140" s="46"/>
      <c r="F140" s="46"/>
      <c r="G140" s="47"/>
      <c r="H140" s="46"/>
    </row>
    <row r="141" spans="4:8" x14ac:dyDescent="0.25">
      <c r="D141" s="46"/>
      <c r="E141" s="46"/>
      <c r="F141" s="46"/>
      <c r="G141" s="47"/>
      <c r="H141" s="46"/>
    </row>
    <row r="142" spans="4:8" x14ac:dyDescent="0.25">
      <c r="D142" s="46"/>
      <c r="E142" s="46"/>
      <c r="F142" s="46"/>
      <c r="G142" s="47"/>
      <c r="H142" s="46"/>
    </row>
    <row r="143" spans="4:8" x14ac:dyDescent="0.25">
      <c r="D143" s="46"/>
      <c r="E143" s="46"/>
      <c r="F143" s="46"/>
      <c r="G143" s="47"/>
      <c r="H143" s="46"/>
    </row>
    <row r="144" spans="4:8" x14ac:dyDescent="0.25">
      <c r="D144" s="1"/>
      <c r="E144" s="1"/>
      <c r="F144" s="1"/>
      <c r="G144" s="1"/>
      <c r="H144" s="1"/>
    </row>
    <row r="145" spans="4:8" x14ac:dyDescent="0.25">
      <c r="D145" s="1"/>
      <c r="E145" s="1"/>
      <c r="F145" s="1"/>
      <c r="G145" s="1"/>
      <c r="H145" s="1"/>
    </row>
    <row r="146" spans="4:8" x14ac:dyDescent="0.25">
      <c r="D146" s="1"/>
      <c r="E146" s="1"/>
      <c r="F146" s="1"/>
      <c r="G146" s="1"/>
      <c r="H146" s="1"/>
    </row>
    <row r="147" spans="4:8" x14ac:dyDescent="0.25">
      <c r="D147" s="1"/>
      <c r="E147" s="1"/>
      <c r="F147" s="1"/>
      <c r="G147" s="1"/>
      <c r="H147" s="1"/>
    </row>
    <row r="148" spans="4:8" x14ac:dyDescent="0.25">
      <c r="D148" s="1"/>
      <c r="E148" s="1"/>
      <c r="F148" s="1"/>
      <c r="G148" s="1"/>
      <c r="H148" s="1"/>
    </row>
    <row r="149" spans="4:8" x14ac:dyDescent="0.25">
      <c r="D149" s="1"/>
      <c r="E149" s="1"/>
      <c r="F149" s="1"/>
      <c r="G149" s="1"/>
      <c r="H149" s="1"/>
    </row>
    <row r="150" spans="4:8" x14ac:dyDescent="0.25">
      <c r="D150" s="46"/>
      <c r="E150" s="46"/>
      <c r="F150" s="46"/>
      <c r="G150" s="47"/>
      <c r="H150" s="46"/>
    </row>
    <row r="151" spans="4:8" x14ac:dyDescent="0.25">
      <c r="D151" s="46"/>
      <c r="E151" s="46"/>
      <c r="F151" s="46"/>
      <c r="G151" s="47"/>
      <c r="H151" s="46"/>
    </row>
    <row r="152" spans="4:8" x14ac:dyDescent="0.25">
      <c r="D152" s="46"/>
      <c r="E152" s="46"/>
      <c r="F152" s="46"/>
      <c r="G152" s="47"/>
      <c r="H152" s="46"/>
    </row>
    <row r="153" spans="4:8" x14ac:dyDescent="0.25">
      <c r="D153" s="46"/>
      <c r="E153" s="46"/>
      <c r="F153" s="46"/>
      <c r="G153" s="47"/>
      <c r="H153" s="46"/>
    </row>
    <row r="154" spans="4:8" x14ac:dyDescent="0.25">
      <c r="D154" s="46"/>
      <c r="E154" s="46"/>
      <c r="F154" s="46"/>
      <c r="G154" s="47"/>
      <c r="H154" s="46"/>
    </row>
    <row r="155" spans="4:8" x14ac:dyDescent="0.25">
      <c r="D155" s="46"/>
      <c r="E155" s="46"/>
      <c r="F155" s="46"/>
      <c r="G155" s="47"/>
      <c r="H155" s="46"/>
    </row>
    <row r="156" spans="4:8" x14ac:dyDescent="0.25">
      <c r="D156" s="46"/>
      <c r="E156" s="46"/>
      <c r="F156" s="46"/>
      <c r="G156" s="47"/>
      <c r="H156" s="46"/>
    </row>
    <row r="157" spans="4:8" x14ac:dyDescent="0.25">
      <c r="D157" s="46"/>
      <c r="E157" s="46"/>
      <c r="F157" s="46"/>
      <c r="G157" s="47"/>
      <c r="H157" s="46"/>
    </row>
    <row r="158" spans="4:8" x14ac:dyDescent="0.25">
      <c r="D158" s="46"/>
      <c r="E158" s="46"/>
      <c r="F158" s="46"/>
      <c r="G158" s="47"/>
      <c r="H158" s="46"/>
    </row>
    <row r="159" spans="4:8" x14ac:dyDescent="0.25">
      <c r="D159" s="46"/>
      <c r="E159" s="46"/>
      <c r="F159" s="46"/>
      <c r="G159" s="47"/>
      <c r="H159" s="46"/>
    </row>
    <row r="160" spans="4:8" x14ac:dyDescent="0.25">
      <c r="D160" s="46"/>
      <c r="E160" s="46"/>
      <c r="F160" s="46"/>
      <c r="G160" s="47"/>
      <c r="H160" s="46"/>
    </row>
    <row r="161" spans="4:8" x14ac:dyDescent="0.25">
      <c r="D161" s="46"/>
      <c r="E161" s="46"/>
      <c r="F161" s="46"/>
      <c r="G161" s="47"/>
      <c r="H161" s="46"/>
    </row>
    <row r="162" spans="4:8" x14ac:dyDescent="0.25">
      <c r="D162" s="46"/>
      <c r="E162" s="46"/>
      <c r="F162" s="46"/>
      <c r="G162" s="47"/>
      <c r="H162" s="46"/>
    </row>
    <row r="163" spans="4:8" x14ac:dyDescent="0.25">
      <c r="D163" s="46"/>
      <c r="E163" s="46"/>
      <c r="F163" s="46"/>
      <c r="G163" s="47"/>
      <c r="H163" s="46"/>
    </row>
    <row r="164" spans="4:8" x14ac:dyDescent="0.25">
      <c r="D164" s="46"/>
      <c r="E164" s="46"/>
      <c r="F164" s="46"/>
      <c r="G164" s="47"/>
      <c r="H164" s="46"/>
    </row>
    <row r="165" spans="4:8" x14ac:dyDescent="0.25">
      <c r="D165" s="46"/>
      <c r="E165" s="46"/>
      <c r="F165" s="46"/>
      <c r="G165" s="47"/>
      <c r="H165" s="46"/>
    </row>
    <row r="166" spans="4:8" x14ac:dyDescent="0.25">
      <c r="D166" s="46"/>
      <c r="E166" s="46"/>
      <c r="F166" s="46"/>
      <c r="G166" s="47"/>
      <c r="H166" s="46"/>
    </row>
    <row r="167" spans="4:8" x14ac:dyDescent="0.25">
      <c r="D167" s="46"/>
      <c r="E167" s="46"/>
      <c r="F167" s="46"/>
      <c r="G167" s="47"/>
      <c r="H167" s="46"/>
    </row>
    <row r="168" spans="4:8" x14ac:dyDescent="0.25">
      <c r="D168" s="1"/>
      <c r="E168" s="1"/>
      <c r="F168" s="1"/>
      <c r="G168" s="1"/>
      <c r="H168" s="1"/>
    </row>
    <row r="169" spans="4:8" x14ac:dyDescent="0.25">
      <c r="D169" s="1"/>
      <c r="E169" s="1"/>
      <c r="F169" s="1"/>
      <c r="G169" s="1"/>
      <c r="H169" s="1"/>
    </row>
    <row r="170" spans="4:8" x14ac:dyDescent="0.25">
      <c r="D170" s="1"/>
      <c r="E170" s="1"/>
      <c r="F170" s="1"/>
      <c r="G170" s="1"/>
      <c r="H170" s="1"/>
    </row>
    <row r="171" spans="4:8" x14ac:dyDescent="0.25">
      <c r="D171" s="1"/>
      <c r="E171" s="1"/>
      <c r="F171" s="1"/>
      <c r="G171" s="1"/>
      <c r="H171" s="1"/>
    </row>
    <row r="172" spans="4:8" x14ac:dyDescent="0.25">
      <c r="D172" s="1"/>
      <c r="E172" s="1"/>
      <c r="F172" s="1"/>
      <c r="G172" s="1"/>
      <c r="H172" s="1"/>
    </row>
    <row r="173" spans="4:8" x14ac:dyDescent="0.25">
      <c r="D173" s="1"/>
      <c r="E173" s="1"/>
      <c r="F173" s="1"/>
      <c r="G173" s="1"/>
      <c r="H173" s="1"/>
    </row>
    <row r="174" spans="4:8" x14ac:dyDescent="0.25">
      <c r="D174" s="46"/>
      <c r="E174" s="46"/>
      <c r="F174" s="46"/>
      <c r="G174" s="47"/>
      <c r="H174" s="46"/>
    </row>
    <row r="175" spans="4:8" x14ac:dyDescent="0.25">
      <c r="D175" s="46"/>
      <c r="E175" s="46"/>
      <c r="F175" s="46"/>
      <c r="G175" s="47"/>
      <c r="H175" s="46"/>
    </row>
    <row r="176" spans="4:8" x14ac:dyDescent="0.25">
      <c r="D176" s="46"/>
      <c r="E176" s="46"/>
      <c r="F176" s="46"/>
      <c r="G176" s="47"/>
      <c r="H176" s="46"/>
    </row>
    <row r="177" spans="4:8" x14ac:dyDescent="0.25">
      <c r="D177" s="46"/>
      <c r="E177" s="46"/>
      <c r="F177" s="46"/>
      <c r="G177" s="47"/>
      <c r="H177" s="46"/>
    </row>
    <row r="178" spans="4:8" x14ac:dyDescent="0.25">
      <c r="D178" s="46"/>
      <c r="E178" s="46"/>
      <c r="F178" s="46"/>
      <c r="G178" s="47"/>
      <c r="H178" s="46"/>
    </row>
    <row r="179" spans="4:8" x14ac:dyDescent="0.25">
      <c r="D179" s="46"/>
      <c r="E179" s="46"/>
      <c r="F179" s="46"/>
      <c r="G179" s="47"/>
      <c r="H179" s="46"/>
    </row>
    <row r="180" spans="4:8" x14ac:dyDescent="0.25">
      <c r="D180" s="46"/>
      <c r="E180" s="46"/>
      <c r="F180" s="46"/>
      <c r="G180" s="47"/>
      <c r="H180" s="46"/>
    </row>
    <row r="181" spans="4:8" x14ac:dyDescent="0.25">
      <c r="D181" s="46"/>
      <c r="E181" s="46"/>
      <c r="F181" s="46"/>
      <c r="G181" s="47"/>
      <c r="H181" s="46"/>
    </row>
    <row r="182" spans="4:8" x14ac:dyDescent="0.25">
      <c r="D182" s="46"/>
      <c r="E182" s="46"/>
      <c r="F182" s="46"/>
      <c r="G182" s="47"/>
      <c r="H182" s="46"/>
    </row>
    <row r="183" spans="4:8" x14ac:dyDescent="0.25">
      <c r="D183" s="46"/>
      <c r="E183" s="46"/>
      <c r="F183" s="46"/>
      <c r="G183" s="47"/>
      <c r="H183" s="46"/>
    </row>
    <row r="184" spans="4:8" x14ac:dyDescent="0.25">
      <c r="D184" s="46"/>
      <c r="E184" s="46"/>
      <c r="F184" s="46"/>
      <c r="G184" s="47"/>
      <c r="H184" s="46"/>
    </row>
    <row r="185" spans="4:8" x14ac:dyDescent="0.25">
      <c r="D185" s="46"/>
      <c r="E185" s="46"/>
      <c r="F185" s="46"/>
      <c r="G185" s="47"/>
      <c r="H185" s="46"/>
    </row>
    <row r="186" spans="4:8" x14ac:dyDescent="0.25">
      <c r="D186" s="46"/>
      <c r="E186" s="46"/>
      <c r="F186" s="46"/>
      <c r="G186" s="47"/>
      <c r="H186" s="46"/>
    </row>
    <row r="187" spans="4:8" x14ac:dyDescent="0.25">
      <c r="D187" s="46"/>
      <c r="E187" s="46"/>
      <c r="F187" s="46"/>
      <c r="G187" s="47"/>
      <c r="H187" s="46"/>
    </row>
    <row r="188" spans="4:8" x14ac:dyDescent="0.25">
      <c r="D188" s="46"/>
      <c r="E188" s="46"/>
      <c r="F188" s="46"/>
      <c r="G188" s="47"/>
      <c r="H188" s="46"/>
    </row>
    <row r="189" spans="4:8" x14ac:dyDescent="0.25">
      <c r="D189" s="46"/>
      <c r="E189" s="46"/>
      <c r="F189" s="46"/>
      <c r="G189" s="47"/>
      <c r="H189" s="46"/>
    </row>
    <row r="190" spans="4:8" x14ac:dyDescent="0.25">
      <c r="D190" s="46"/>
      <c r="E190" s="46"/>
      <c r="F190" s="46"/>
      <c r="G190" s="47"/>
      <c r="H190" s="46"/>
    </row>
    <row r="191" spans="4:8" x14ac:dyDescent="0.25">
      <c r="D191" s="46"/>
      <c r="E191" s="46"/>
      <c r="F191" s="46"/>
      <c r="G191" s="47"/>
      <c r="H191" s="46"/>
    </row>
    <row r="192" spans="4:8" x14ac:dyDescent="0.25">
      <c r="D192" s="46"/>
      <c r="E192" s="46"/>
      <c r="F192" s="46"/>
      <c r="G192" s="47"/>
      <c r="H192" s="46"/>
    </row>
    <row r="193" spans="4:8" x14ac:dyDescent="0.25">
      <c r="D193" s="46"/>
      <c r="E193" s="46"/>
      <c r="F193" s="46"/>
      <c r="G193" s="47"/>
      <c r="H193" s="46"/>
    </row>
    <row r="194" spans="4:8" x14ac:dyDescent="0.25">
      <c r="E194" s="46"/>
      <c r="F194" s="46"/>
      <c r="G194" s="47"/>
    </row>
    <row r="195" spans="4:8" x14ac:dyDescent="0.25">
      <c r="E195" s="46"/>
      <c r="F195" s="46"/>
      <c r="G195" s="47"/>
    </row>
    <row r="196" spans="4:8" x14ac:dyDescent="0.25">
      <c r="E196" s="46"/>
      <c r="F196" s="46"/>
      <c r="G196" s="47"/>
    </row>
    <row r="197" spans="4:8" x14ac:dyDescent="0.25">
      <c r="E197" s="46"/>
      <c r="F197" s="46"/>
      <c r="G197" s="47"/>
    </row>
    <row r="198" spans="4:8" x14ac:dyDescent="0.25">
      <c r="E198" s="46"/>
      <c r="F198" s="46"/>
      <c r="G198" s="47"/>
    </row>
    <row r="199" spans="4:8" x14ac:dyDescent="0.25">
      <c r="E199" s="46"/>
      <c r="F199" s="46"/>
      <c r="G199" s="47"/>
    </row>
    <row r="200" spans="4:8" x14ac:dyDescent="0.25">
      <c r="E200" s="46"/>
      <c r="F200" s="46"/>
      <c r="G200" s="47"/>
    </row>
    <row r="201" spans="4:8" x14ac:dyDescent="0.25">
      <c r="E201" s="46"/>
      <c r="F201" s="46"/>
      <c r="G201" s="47"/>
    </row>
    <row r="202" spans="4:8" x14ac:dyDescent="0.25">
      <c r="E202" s="46"/>
      <c r="F202" s="46"/>
      <c r="G202" s="47"/>
    </row>
    <row r="203" spans="4:8" x14ac:dyDescent="0.25">
      <c r="E203" s="46"/>
      <c r="F203" s="46"/>
      <c r="G203" s="47"/>
    </row>
    <row r="204" spans="4:8" x14ac:dyDescent="0.25">
      <c r="E204" s="46"/>
      <c r="F204" s="46"/>
      <c r="G204" s="47"/>
    </row>
    <row r="205" spans="4:8" x14ac:dyDescent="0.25">
      <c r="E205" s="46"/>
      <c r="F205" s="46"/>
      <c r="G205" s="47"/>
    </row>
    <row r="206" spans="4:8" x14ac:dyDescent="0.25">
      <c r="E206" s="46"/>
      <c r="F206" s="46"/>
      <c r="G206" s="47"/>
    </row>
    <row r="207" spans="4:8" x14ac:dyDescent="0.25">
      <c r="E207" s="46"/>
      <c r="F207" s="46"/>
      <c r="G207" s="47"/>
    </row>
    <row r="208" spans="4:8" x14ac:dyDescent="0.25">
      <c r="E208" s="46"/>
      <c r="F208" s="46"/>
      <c r="G208" s="47"/>
    </row>
    <row r="209" spans="5:7" x14ac:dyDescent="0.25">
      <c r="E209" s="46"/>
      <c r="F209" s="46"/>
      <c r="G209" s="47"/>
    </row>
    <row r="210" spans="5:7" x14ac:dyDescent="0.25">
      <c r="E210" s="46"/>
      <c r="F210" s="46"/>
      <c r="G210" s="47"/>
    </row>
    <row r="211" spans="5:7" x14ac:dyDescent="0.25">
      <c r="E211" s="46"/>
      <c r="F211" s="46"/>
      <c r="G211" s="47"/>
    </row>
    <row r="212" spans="5:7" x14ac:dyDescent="0.25">
      <c r="E212" s="46"/>
      <c r="F212" s="46"/>
      <c r="G212" s="47"/>
    </row>
    <row r="213" spans="5:7" x14ac:dyDescent="0.25">
      <c r="E213" s="46"/>
      <c r="F213" s="46"/>
      <c r="G213" s="47"/>
    </row>
    <row r="214" spans="5:7" x14ac:dyDescent="0.25">
      <c r="E214" s="46"/>
      <c r="F214" s="46"/>
      <c r="G214" s="47"/>
    </row>
    <row r="215" spans="5:7" x14ac:dyDescent="0.25">
      <c r="E215" s="46"/>
      <c r="F215" s="46"/>
      <c r="G215" s="47"/>
    </row>
    <row r="216" spans="5:7" x14ac:dyDescent="0.25">
      <c r="E216" s="46"/>
      <c r="F216" s="46"/>
      <c r="G216" s="47"/>
    </row>
    <row r="217" spans="5:7" x14ac:dyDescent="0.25">
      <c r="E217" s="46"/>
      <c r="F217" s="46"/>
      <c r="G217" s="47"/>
    </row>
    <row r="218" spans="5:7" x14ac:dyDescent="0.25">
      <c r="E218" s="46"/>
      <c r="F218" s="46"/>
      <c r="G218" s="47"/>
    </row>
    <row r="219" spans="5:7" x14ac:dyDescent="0.25">
      <c r="E219" s="46"/>
      <c r="F219" s="46"/>
      <c r="G219" s="47"/>
    </row>
    <row r="220" spans="5:7" x14ac:dyDescent="0.25">
      <c r="E220" s="46"/>
      <c r="F220" s="46"/>
      <c r="G220" s="47"/>
    </row>
    <row r="221" spans="5:7" x14ac:dyDescent="0.25">
      <c r="E221" s="46"/>
      <c r="F221" s="46"/>
      <c r="G221" s="47"/>
    </row>
    <row r="222" spans="5:7" x14ac:dyDescent="0.25">
      <c r="G222" s="47"/>
    </row>
    <row r="223" spans="5:7" x14ac:dyDescent="0.25">
      <c r="G223" s="47"/>
    </row>
    <row r="224" spans="5:7" x14ac:dyDescent="0.25">
      <c r="G224" s="47"/>
    </row>
    <row r="225" spans="7:7" x14ac:dyDescent="0.25">
      <c r="G225" s="47"/>
    </row>
    <row r="226" spans="7:7" x14ac:dyDescent="0.25">
      <c r="G226" s="47"/>
    </row>
    <row r="227" spans="7:7" x14ac:dyDescent="0.25">
      <c r="G227" s="47"/>
    </row>
    <row r="228" spans="7:7" x14ac:dyDescent="0.25">
      <c r="G228" s="47"/>
    </row>
    <row r="229" spans="7:7" x14ac:dyDescent="0.25">
      <c r="G229" s="47"/>
    </row>
    <row r="230" spans="7:7" x14ac:dyDescent="0.25">
      <c r="G230" s="47"/>
    </row>
    <row r="231" spans="7:7" x14ac:dyDescent="0.25">
      <c r="G231" s="47"/>
    </row>
    <row r="232" spans="7:7" x14ac:dyDescent="0.25">
      <c r="G232" s="47"/>
    </row>
    <row r="233" spans="7:7" x14ac:dyDescent="0.25">
      <c r="G233" s="47"/>
    </row>
    <row r="234" spans="7:7" x14ac:dyDescent="0.25">
      <c r="G234" s="47"/>
    </row>
    <row r="235" spans="7:7" x14ac:dyDescent="0.25">
      <c r="G235" s="47"/>
    </row>
    <row r="236" spans="7:7" x14ac:dyDescent="0.25">
      <c r="G236" s="47"/>
    </row>
    <row r="237" spans="7:7" x14ac:dyDescent="0.25">
      <c r="G237" s="47"/>
    </row>
    <row r="238" spans="7:7" x14ac:dyDescent="0.25">
      <c r="G238" s="47"/>
    </row>
    <row r="239" spans="7:7" x14ac:dyDescent="0.25">
      <c r="G239" s="47"/>
    </row>
    <row r="240" spans="7:7" x14ac:dyDescent="0.25">
      <c r="G240" s="47"/>
    </row>
    <row r="241" spans="7:7" x14ac:dyDescent="0.25">
      <c r="G241" s="47"/>
    </row>
    <row r="242" spans="7:7" x14ac:dyDescent="0.25">
      <c r="G242" s="47"/>
    </row>
    <row r="243" spans="7:7" x14ac:dyDescent="0.25">
      <c r="G243" s="47"/>
    </row>
    <row r="244" spans="7:7" x14ac:dyDescent="0.25">
      <c r="G244" s="47"/>
    </row>
    <row r="245" spans="7:7" x14ac:dyDescent="0.25">
      <c r="G245" s="47"/>
    </row>
    <row r="246" spans="7:7" x14ac:dyDescent="0.25">
      <c r="G246" s="47"/>
    </row>
    <row r="247" spans="7:7" x14ac:dyDescent="0.25">
      <c r="G247" s="47"/>
    </row>
    <row r="248" spans="7:7" x14ac:dyDescent="0.25">
      <c r="G248" s="47"/>
    </row>
    <row r="249" spans="7:7" x14ac:dyDescent="0.25">
      <c r="G249" s="47"/>
    </row>
    <row r="250" spans="7:7" x14ac:dyDescent="0.25">
      <c r="G250" s="47"/>
    </row>
    <row r="251" spans="7:7" x14ac:dyDescent="0.25">
      <c r="G251" s="47"/>
    </row>
    <row r="252" spans="7:7" x14ac:dyDescent="0.25">
      <c r="G252" s="47"/>
    </row>
    <row r="253" spans="7:7" x14ac:dyDescent="0.25">
      <c r="G253" s="47"/>
    </row>
    <row r="254" spans="7:7" x14ac:dyDescent="0.25">
      <c r="G254" s="47"/>
    </row>
    <row r="255" spans="7:7" x14ac:dyDescent="0.25">
      <c r="G255" s="47"/>
    </row>
    <row r="256" spans="7:7" x14ac:dyDescent="0.25">
      <c r="G256" s="47"/>
    </row>
    <row r="257" spans="7:7" x14ac:dyDescent="0.25">
      <c r="G257" s="47"/>
    </row>
    <row r="258" spans="7:7" x14ac:dyDescent="0.25">
      <c r="G258" s="47"/>
    </row>
    <row r="259" spans="7:7" x14ac:dyDescent="0.25">
      <c r="G259" s="47"/>
    </row>
    <row r="260" spans="7:7" x14ac:dyDescent="0.25">
      <c r="G260" s="47"/>
    </row>
    <row r="261" spans="7:7" x14ac:dyDescent="0.25">
      <c r="G261" s="47"/>
    </row>
    <row r="262" spans="7:7" x14ac:dyDescent="0.25">
      <c r="G262" s="47"/>
    </row>
    <row r="263" spans="7:7" x14ac:dyDescent="0.25">
      <c r="G263" s="47"/>
    </row>
    <row r="264" spans="7:7" x14ac:dyDescent="0.25">
      <c r="G264" s="47"/>
    </row>
    <row r="265" spans="7:7" x14ac:dyDescent="0.25">
      <c r="G265" s="47"/>
    </row>
    <row r="266" spans="7:7" x14ac:dyDescent="0.25">
      <c r="G266" s="47"/>
    </row>
    <row r="267" spans="7:7" x14ac:dyDescent="0.25">
      <c r="G267" s="47"/>
    </row>
    <row r="268" spans="7:7" x14ac:dyDescent="0.25">
      <c r="G268" s="47"/>
    </row>
    <row r="269" spans="7:7" x14ac:dyDescent="0.25">
      <c r="G269" s="47"/>
    </row>
    <row r="270" spans="7:7" x14ac:dyDescent="0.25">
      <c r="G270" s="47"/>
    </row>
    <row r="271" spans="7:7" x14ac:dyDescent="0.25">
      <c r="G271" s="47"/>
    </row>
    <row r="272" spans="7:7" x14ac:dyDescent="0.25">
      <c r="G272" s="47"/>
    </row>
    <row r="273" spans="7:7" x14ac:dyDescent="0.25">
      <c r="G273" s="47"/>
    </row>
    <row r="274" spans="7:7" x14ac:dyDescent="0.25">
      <c r="G274" s="47"/>
    </row>
    <row r="275" spans="7:7" x14ac:dyDescent="0.25">
      <c r="G275" s="47"/>
    </row>
    <row r="276" spans="7:7" x14ac:dyDescent="0.25">
      <c r="G276" s="47"/>
    </row>
    <row r="277" spans="7:7" x14ac:dyDescent="0.25">
      <c r="G277" s="47"/>
    </row>
    <row r="278" spans="7:7" x14ac:dyDescent="0.25">
      <c r="G278" s="47"/>
    </row>
    <row r="279" spans="7:7" x14ac:dyDescent="0.25">
      <c r="G279" s="47"/>
    </row>
    <row r="280" spans="7:7" x14ac:dyDescent="0.25">
      <c r="G280" s="47"/>
    </row>
    <row r="281" spans="7:7" x14ac:dyDescent="0.25">
      <c r="G281" s="47"/>
    </row>
    <row r="282" spans="7:7" x14ac:dyDescent="0.25">
      <c r="G282" s="47"/>
    </row>
    <row r="283" spans="7:7" x14ac:dyDescent="0.25">
      <c r="G283" s="47"/>
    </row>
    <row r="284" spans="7:7" x14ac:dyDescent="0.25">
      <c r="G284" s="47"/>
    </row>
    <row r="285" spans="7:7" x14ac:dyDescent="0.25">
      <c r="G285" s="47"/>
    </row>
    <row r="286" spans="7:7" x14ac:dyDescent="0.25">
      <c r="G286" s="47"/>
    </row>
    <row r="287" spans="7:7" x14ac:dyDescent="0.25">
      <c r="G287" s="47"/>
    </row>
    <row r="288" spans="7:7" x14ac:dyDescent="0.25">
      <c r="G288" s="47"/>
    </row>
    <row r="289" spans="7:7" x14ac:dyDescent="0.25">
      <c r="G289" s="47"/>
    </row>
    <row r="290" spans="7:7" x14ac:dyDescent="0.25">
      <c r="G290" s="47"/>
    </row>
    <row r="291" spans="7:7" x14ac:dyDescent="0.25">
      <c r="G291" s="47"/>
    </row>
    <row r="292" spans="7:7" x14ac:dyDescent="0.25">
      <c r="G292" s="47"/>
    </row>
    <row r="293" spans="7:7" x14ac:dyDescent="0.25">
      <c r="G293" s="47"/>
    </row>
    <row r="294" spans="7:7" x14ac:dyDescent="0.25">
      <c r="G294" s="47"/>
    </row>
    <row r="295" spans="7:7" x14ac:dyDescent="0.25">
      <c r="G295" s="47"/>
    </row>
    <row r="296" spans="7:7" x14ac:dyDescent="0.25">
      <c r="G296" s="47"/>
    </row>
    <row r="297" spans="7:7" x14ac:dyDescent="0.25">
      <c r="G297" s="47"/>
    </row>
    <row r="298" spans="7:7" x14ac:dyDescent="0.25">
      <c r="G298" s="47"/>
    </row>
    <row r="299" spans="7:7" x14ac:dyDescent="0.25">
      <c r="G299" s="47"/>
    </row>
    <row r="300" spans="7:7" x14ac:dyDescent="0.25">
      <c r="G300" s="47"/>
    </row>
    <row r="301" spans="7:7" x14ac:dyDescent="0.25">
      <c r="G301" s="47"/>
    </row>
    <row r="302" spans="7:7" x14ac:dyDescent="0.25">
      <c r="G302" s="47"/>
    </row>
    <row r="303" spans="7:7" x14ac:dyDescent="0.25">
      <c r="G303" s="47"/>
    </row>
    <row r="304" spans="7:7" x14ac:dyDescent="0.25">
      <c r="G304" s="47"/>
    </row>
    <row r="305" spans="7:7" x14ac:dyDescent="0.25">
      <c r="G305" s="47"/>
    </row>
    <row r="306" spans="7:7" x14ac:dyDescent="0.25">
      <c r="G306" s="47"/>
    </row>
    <row r="307" spans="7:7" x14ac:dyDescent="0.25">
      <c r="G307" s="47"/>
    </row>
    <row r="308" spans="7:7" x14ac:dyDescent="0.25">
      <c r="G308" s="47"/>
    </row>
    <row r="309" spans="7:7" x14ac:dyDescent="0.25">
      <c r="G309" s="47"/>
    </row>
    <row r="310" spans="7:7" x14ac:dyDescent="0.25">
      <c r="G310" s="47"/>
    </row>
    <row r="311" spans="7:7" x14ac:dyDescent="0.25">
      <c r="G311" s="47"/>
    </row>
    <row r="312" spans="7:7" x14ac:dyDescent="0.25">
      <c r="G312" s="47"/>
    </row>
    <row r="313" spans="7:7" x14ac:dyDescent="0.25">
      <c r="G313" s="47"/>
    </row>
    <row r="314" spans="7:7" x14ac:dyDescent="0.25">
      <c r="G314" s="47"/>
    </row>
    <row r="315" spans="7:7" x14ac:dyDescent="0.25">
      <c r="G315" s="47"/>
    </row>
    <row r="316" spans="7:7" x14ac:dyDescent="0.25">
      <c r="G316" s="47"/>
    </row>
    <row r="317" spans="7:7" x14ac:dyDescent="0.25">
      <c r="G317" s="47"/>
    </row>
    <row r="318" spans="7:7" x14ac:dyDescent="0.25">
      <c r="G318" s="47"/>
    </row>
    <row r="319" spans="7:7" x14ac:dyDescent="0.25">
      <c r="G319" s="47"/>
    </row>
    <row r="320" spans="7:7" x14ac:dyDescent="0.25">
      <c r="G320" s="47"/>
    </row>
    <row r="321" spans="7:7" x14ac:dyDescent="0.25">
      <c r="G321" s="47"/>
    </row>
    <row r="322" spans="7:7" x14ac:dyDescent="0.25">
      <c r="G322" s="47"/>
    </row>
    <row r="323" spans="7:7" x14ac:dyDescent="0.25">
      <c r="G323" s="47"/>
    </row>
    <row r="324" spans="7:7" x14ac:dyDescent="0.25">
      <c r="G324" s="47"/>
    </row>
    <row r="325" spans="7:7" x14ac:dyDescent="0.25">
      <c r="G325" s="47"/>
    </row>
    <row r="326" spans="7:7" x14ac:dyDescent="0.25">
      <c r="G326" s="47"/>
    </row>
    <row r="327" spans="7:7" x14ac:dyDescent="0.25">
      <c r="G327" s="47"/>
    </row>
    <row r="328" spans="7:7" x14ac:dyDescent="0.25">
      <c r="G328" s="47"/>
    </row>
    <row r="329" spans="7:7" x14ac:dyDescent="0.25">
      <c r="G329" s="47"/>
    </row>
    <row r="330" spans="7:7" x14ac:dyDescent="0.25">
      <c r="G330" s="47"/>
    </row>
    <row r="331" spans="7:7" x14ac:dyDescent="0.25">
      <c r="G331" s="47"/>
    </row>
    <row r="332" spans="7:7" x14ac:dyDescent="0.25">
      <c r="G332" s="47"/>
    </row>
    <row r="333" spans="7:7" x14ac:dyDescent="0.25">
      <c r="G333" s="47"/>
    </row>
    <row r="334" spans="7:7" x14ac:dyDescent="0.25">
      <c r="G334" s="47"/>
    </row>
    <row r="335" spans="7:7" x14ac:dyDescent="0.25">
      <c r="G335" s="47"/>
    </row>
    <row r="336" spans="7:7" x14ac:dyDescent="0.25">
      <c r="G336" s="47"/>
    </row>
    <row r="337" spans="7:7" x14ac:dyDescent="0.25">
      <c r="G337" s="47"/>
    </row>
    <row r="338" spans="7:7" x14ac:dyDescent="0.25">
      <c r="G338" s="47"/>
    </row>
    <row r="339" spans="7:7" x14ac:dyDescent="0.25">
      <c r="G339" s="47"/>
    </row>
    <row r="340" spans="7:7" x14ac:dyDescent="0.25">
      <c r="G340" s="47"/>
    </row>
    <row r="341" spans="7:7" x14ac:dyDescent="0.25">
      <c r="G341" s="47"/>
    </row>
    <row r="342" spans="7:7" x14ac:dyDescent="0.25">
      <c r="G342" s="47"/>
    </row>
    <row r="343" spans="7:7" x14ac:dyDescent="0.25">
      <c r="G343" s="47"/>
    </row>
    <row r="344" spans="7:7" x14ac:dyDescent="0.25">
      <c r="G344" s="47"/>
    </row>
    <row r="345" spans="7:7" x14ac:dyDescent="0.25">
      <c r="G345" s="47"/>
    </row>
    <row r="346" spans="7:7" x14ac:dyDescent="0.25">
      <c r="G346" s="47"/>
    </row>
    <row r="347" spans="7:7" x14ac:dyDescent="0.25">
      <c r="G347" s="47"/>
    </row>
    <row r="348" spans="7:7" x14ac:dyDescent="0.25">
      <c r="G348" s="47"/>
    </row>
    <row r="349" spans="7:7" x14ac:dyDescent="0.25">
      <c r="G349" s="47"/>
    </row>
    <row r="350" spans="7:7" x14ac:dyDescent="0.25">
      <c r="G350" s="47"/>
    </row>
    <row r="351" spans="7:7" x14ac:dyDescent="0.25">
      <c r="G351" s="47"/>
    </row>
    <row r="352" spans="7:7" x14ac:dyDescent="0.25">
      <c r="G352" s="47"/>
    </row>
    <row r="353" spans="7:7" x14ac:dyDescent="0.25">
      <c r="G353" s="47"/>
    </row>
    <row r="354" spans="7:7" x14ac:dyDescent="0.25">
      <c r="G354" s="47"/>
    </row>
    <row r="355" spans="7:7" x14ac:dyDescent="0.25">
      <c r="G355" s="47"/>
    </row>
    <row r="356" spans="7:7" x14ac:dyDescent="0.25">
      <c r="G356" s="47"/>
    </row>
    <row r="357" spans="7:7" x14ac:dyDescent="0.25">
      <c r="G357" s="47"/>
    </row>
    <row r="358" spans="7:7" x14ac:dyDescent="0.25">
      <c r="G358" s="47"/>
    </row>
    <row r="359" spans="7:7" x14ac:dyDescent="0.25">
      <c r="G359" s="47"/>
    </row>
    <row r="360" spans="7:7" x14ac:dyDescent="0.25">
      <c r="G360" s="47"/>
    </row>
    <row r="361" spans="7:7" x14ac:dyDescent="0.25">
      <c r="G361" s="47"/>
    </row>
    <row r="362" spans="7:7" x14ac:dyDescent="0.25">
      <c r="G362" s="47"/>
    </row>
    <row r="363" spans="7:7" x14ac:dyDescent="0.25">
      <c r="G363" s="47"/>
    </row>
    <row r="364" spans="7:7" x14ac:dyDescent="0.25">
      <c r="G364" s="47"/>
    </row>
    <row r="365" spans="7:7" x14ac:dyDescent="0.25">
      <c r="G365" s="47"/>
    </row>
    <row r="366" spans="7:7" x14ac:dyDescent="0.25">
      <c r="G366" s="47"/>
    </row>
    <row r="367" spans="7:7" x14ac:dyDescent="0.25">
      <c r="G367" s="47"/>
    </row>
    <row r="368" spans="7:7" x14ac:dyDescent="0.25">
      <c r="G368" s="47"/>
    </row>
    <row r="369" spans="7:7" x14ac:dyDescent="0.25">
      <c r="G369" s="47"/>
    </row>
    <row r="370" spans="7:7" x14ac:dyDescent="0.25">
      <c r="G370" s="47"/>
    </row>
    <row r="371" spans="7:7" x14ac:dyDescent="0.25">
      <c r="G371" s="47"/>
    </row>
    <row r="372" spans="7:7" x14ac:dyDescent="0.25">
      <c r="G372" s="47"/>
    </row>
    <row r="373" spans="7:7" x14ac:dyDescent="0.25">
      <c r="G373" s="47"/>
    </row>
    <row r="374" spans="7:7" x14ac:dyDescent="0.25">
      <c r="G374" s="47"/>
    </row>
    <row r="375" spans="7:7" x14ac:dyDescent="0.25">
      <c r="G375" s="47"/>
    </row>
    <row r="376" spans="7:7" x14ac:dyDescent="0.25">
      <c r="G376" s="47"/>
    </row>
    <row r="377" spans="7:7" x14ac:dyDescent="0.25">
      <c r="G377" s="47"/>
    </row>
    <row r="378" spans="7:7" x14ac:dyDescent="0.25">
      <c r="G378" s="47"/>
    </row>
    <row r="379" spans="7:7" x14ac:dyDescent="0.25">
      <c r="G379" s="47"/>
    </row>
    <row r="380" spans="7:7" x14ac:dyDescent="0.25">
      <c r="G380" s="47"/>
    </row>
    <row r="381" spans="7:7" x14ac:dyDescent="0.25">
      <c r="G381" s="47"/>
    </row>
    <row r="382" spans="7:7" x14ac:dyDescent="0.25">
      <c r="G382" s="47"/>
    </row>
    <row r="383" spans="7:7" x14ac:dyDescent="0.25">
      <c r="G383" s="47"/>
    </row>
    <row r="384" spans="7:7" x14ac:dyDescent="0.25">
      <c r="G384" s="47"/>
    </row>
    <row r="385" spans="7:7" x14ac:dyDescent="0.25">
      <c r="G385" s="47"/>
    </row>
    <row r="386" spans="7:7" x14ac:dyDescent="0.25">
      <c r="G386" s="47"/>
    </row>
    <row r="387" spans="7:7" x14ac:dyDescent="0.25">
      <c r="G387" s="47"/>
    </row>
    <row r="388" spans="7:7" x14ac:dyDescent="0.25">
      <c r="G388" s="47"/>
    </row>
    <row r="389" spans="7:7" x14ac:dyDescent="0.25">
      <c r="G389" s="47"/>
    </row>
    <row r="390" spans="7:7" x14ac:dyDescent="0.25">
      <c r="G390" s="47"/>
    </row>
    <row r="391" spans="7:7" x14ac:dyDescent="0.25">
      <c r="G391" s="47"/>
    </row>
    <row r="392" spans="7:7" x14ac:dyDescent="0.25">
      <c r="G392" s="47"/>
    </row>
    <row r="393" spans="7:7" x14ac:dyDescent="0.25">
      <c r="G393" s="47"/>
    </row>
    <row r="394" spans="7:7" x14ac:dyDescent="0.25">
      <c r="G394" s="47"/>
    </row>
    <row r="395" spans="7:7" x14ac:dyDescent="0.25">
      <c r="G395" s="47"/>
    </row>
    <row r="396" spans="7:7" x14ac:dyDescent="0.25">
      <c r="G396" s="47"/>
    </row>
    <row r="397" spans="7:7" x14ac:dyDescent="0.25">
      <c r="G397" s="47"/>
    </row>
    <row r="398" spans="7:7" x14ac:dyDescent="0.25">
      <c r="G398" s="47"/>
    </row>
    <row r="399" spans="7:7" x14ac:dyDescent="0.25">
      <c r="G399" s="47"/>
    </row>
    <row r="400" spans="7:7" x14ac:dyDescent="0.25">
      <c r="G400" s="47"/>
    </row>
    <row r="401" spans="7:7" x14ac:dyDescent="0.25">
      <c r="G401" s="47"/>
    </row>
    <row r="402" spans="7:7" x14ac:dyDescent="0.25">
      <c r="G402" s="47"/>
    </row>
    <row r="403" spans="7:7" x14ac:dyDescent="0.25">
      <c r="G403" s="47"/>
    </row>
    <row r="404" spans="7:7" x14ac:dyDescent="0.25">
      <c r="G404" s="47"/>
    </row>
    <row r="405" spans="7:7" x14ac:dyDescent="0.25">
      <c r="G405" s="47"/>
    </row>
    <row r="406" spans="7:7" x14ac:dyDescent="0.25">
      <c r="G406" s="47"/>
    </row>
    <row r="407" spans="7:7" x14ac:dyDescent="0.25">
      <c r="G407" s="47"/>
    </row>
    <row r="408" spans="7:7" x14ac:dyDescent="0.25">
      <c r="G408" s="47"/>
    </row>
    <row r="409" spans="7:7" x14ac:dyDescent="0.25">
      <c r="G409" s="47"/>
    </row>
    <row r="410" spans="7:7" x14ac:dyDescent="0.25">
      <c r="G410" s="47"/>
    </row>
    <row r="411" spans="7:7" x14ac:dyDescent="0.25">
      <c r="G411" s="47"/>
    </row>
    <row r="412" spans="7:7" x14ac:dyDescent="0.25">
      <c r="G412" s="47"/>
    </row>
    <row r="413" spans="7:7" x14ac:dyDescent="0.25">
      <c r="G413" s="47"/>
    </row>
    <row r="414" spans="7:7" x14ac:dyDescent="0.25">
      <c r="G414" s="47"/>
    </row>
    <row r="415" spans="7:7" x14ac:dyDescent="0.25">
      <c r="G415" s="47"/>
    </row>
    <row r="416" spans="7:7" x14ac:dyDescent="0.25">
      <c r="G416" s="47"/>
    </row>
    <row r="417" spans="7:7" x14ac:dyDescent="0.25">
      <c r="G417" s="47"/>
    </row>
    <row r="418" spans="7:7" x14ac:dyDescent="0.25">
      <c r="G418" s="47"/>
    </row>
    <row r="419" spans="7:7" x14ac:dyDescent="0.25">
      <c r="G419" s="47"/>
    </row>
    <row r="420" spans="7:7" x14ac:dyDescent="0.25">
      <c r="G420" s="47"/>
    </row>
    <row r="421" spans="7:7" x14ac:dyDescent="0.25">
      <c r="G421" s="47"/>
    </row>
    <row r="422" spans="7:7" x14ac:dyDescent="0.25">
      <c r="G422" s="47"/>
    </row>
    <row r="423" spans="7:7" x14ac:dyDescent="0.25">
      <c r="G423" s="47"/>
    </row>
    <row r="424" spans="7:7" x14ac:dyDescent="0.25">
      <c r="G424" s="47"/>
    </row>
    <row r="425" spans="7:7" x14ac:dyDescent="0.25">
      <c r="G425" s="47"/>
    </row>
    <row r="426" spans="7:7" x14ac:dyDescent="0.25">
      <c r="G426" s="47"/>
    </row>
    <row r="427" spans="7:7" x14ac:dyDescent="0.25">
      <c r="G427" s="47"/>
    </row>
    <row r="428" spans="7:7" x14ac:dyDescent="0.25">
      <c r="G428" s="47"/>
    </row>
    <row r="429" spans="7:7" x14ac:dyDescent="0.25">
      <c r="G429" s="47"/>
    </row>
    <row r="430" spans="7:7" x14ac:dyDescent="0.25">
      <c r="G430" s="47"/>
    </row>
    <row r="431" spans="7:7" x14ac:dyDescent="0.25">
      <c r="G431" s="47"/>
    </row>
    <row r="432" spans="7:7" x14ac:dyDescent="0.25">
      <c r="G432" s="47"/>
    </row>
    <row r="433" spans="7:7" x14ac:dyDescent="0.25">
      <c r="G433" s="47"/>
    </row>
    <row r="434" spans="7:7" x14ac:dyDescent="0.25">
      <c r="G434" s="47"/>
    </row>
    <row r="435" spans="7:7" x14ac:dyDescent="0.25">
      <c r="G435" s="47"/>
    </row>
    <row r="436" spans="7:7" x14ac:dyDescent="0.25">
      <c r="G436" s="47"/>
    </row>
    <row r="437" spans="7:7" x14ac:dyDescent="0.25">
      <c r="G437" s="47"/>
    </row>
    <row r="438" spans="7:7" x14ac:dyDescent="0.25">
      <c r="G438" s="47"/>
    </row>
    <row r="439" spans="7:7" x14ac:dyDescent="0.25">
      <c r="G439" s="47"/>
    </row>
    <row r="440" spans="7:7" x14ac:dyDescent="0.25">
      <c r="G440" s="47"/>
    </row>
    <row r="441" spans="7:7" x14ac:dyDescent="0.25">
      <c r="G441" s="47"/>
    </row>
    <row r="442" spans="7:7" x14ac:dyDescent="0.25">
      <c r="G442" s="47"/>
    </row>
    <row r="443" spans="7:7" x14ac:dyDescent="0.25">
      <c r="G443" s="47"/>
    </row>
    <row r="444" spans="7:7" x14ac:dyDescent="0.25">
      <c r="G444" s="47"/>
    </row>
    <row r="445" spans="7:7" x14ac:dyDescent="0.25">
      <c r="G445" s="47"/>
    </row>
    <row r="446" spans="7:7" x14ac:dyDescent="0.25">
      <c r="G446" s="47"/>
    </row>
    <row r="447" spans="7:7" x14ac:dyDescent="0.25">
      <c r="G447" s="47"/>
    </row>
    <row r="448" spans="7:7" x14ac:dyDescent="0.25">
      <c r="G448" s="47"/>
    </row>
    <row r="449" spans="7:7" x14ac:dyDescent="0.25">
      <c r="G449" s="47"/>
    </row>
    <row r="450" spans="7:7" x14ac:dyDescent="0.25">
      <c r="G450" s="47"/>
    </row>
    <row r="451" spans="7:7" x14ac:dyDescent="0.25">
      <c r="G451" s="47"/>
    </row>
    <row r="452" spans="7:7" x14ac:dyDescent="0.25">
      <c r="G452" s="47"/>
    </row>
    <row r="453" spans="7:7" x14ac:dyDescent="0.25">
      <c r="G453" s="47"/>
    </row>
    <row r="454" spans="7:7" x14ac:dyDescent="0.25">
      <c r="G454" s="47"/>
    </row>
    <row r="455" spans="7:7" x14ac:dyDescent="0.25">
      <c r="G455" s="47"/>
    </row>
    <row r="456" spans="7:7" x14ac:dyDescent="0.25">
      <c r="G456" s="47"/>
    </row>
    <row r="457" spans="7:7" x14ac:dyDescent="0.25">
      <c r="G457" s="47"/>
    </row>
    <row r="458" spans="7:7" x14ac:dyDescent="0.25">
      <c r="G458" s="47"/>
    </row>
    <row r="459" spans="7:7" x14ac:dyDescent="0.25">
      <c r="G459" s="47"/>
    </row>
    <row r="460" spans="7:7" x14ac:dyDescent="0.25">
      <c r="G460" s="47"/>
    </row>
    <row r="461" spans="7:7" x14ac:dyDescent="0.25">
      <c r="G461" s="47"/>
    </row>
    <row r="462" spans="7:7" x14ac:dyDescent="0.25">
      <c r="G462" s="47"/>
    </row>
    <row r="463" spans="7:7" x14ac:dyDescent="0.25">
      <c r="G463" s="47"/>
    </row>
    <row r="464" spans="7:7" x14ac:dyDescent="0.25">
      <c r="G464" s="47"/>
    </row>
    <row r="465" spans="7:7" x14ac:dyDescent="0.25">
      <c r="G465" s="47"/>
    </row>
    <row r="466" spans="7:7" x14ac:dyDescent="0.25">
      <c r="G466" s="47"/>
    </row>
    <row r="467" spans="7:7" x14ac:dyDescent="0.25">
      <c r="G467" s="47"/>
    </row>
    <row r="468" spans="7:7" x14ac:dyDescent="0.25">
      <c r="G468" s="47"/>
    </row>
    <row r="469" spans="7:7" x14ac:dyDescent="0.25">
      <c r="G469" s="47"/>
    </row>
    <row r="470" spans="7:7" x14ac:dyDescent="0.25">
      <c r="G470" s="47"/>
    </row>
    <row r="471" spans="7:7" x14ac:dyDescent="0.25">
      <c r="G471" s="47"/>
    </row>
    <row r="472" spans="7:7" x14ac:dyDescent="0.25">
      <c r="G472" s="47"/>
    </row>
    <row r="473" spans="7:7" x14ac:dyDescent="0.25">
      <c r="G473" s="47"/>
    </row>
    <row r="474" spans="7:7" x14ac:dyDescent="0.25">
      <c r="G474" s="47"/>
    </row>
    <row r="475" spans="7:7" x14ac:dyDescent="0.25">
      <c r="G475" s="47"/>
    </row>
    <row r="476" spans="7:7" x14ac:dyDescent="0.25">
      <c r="G476" s="47"/>
    </row>
    <row r="477" spans="7:7" x14ac:dyDescent="0.25">
      <c r="G477" s="47"/>
    </row>
    <row r="478" spans="7:7" x14ac:dyDescent="0.25">
      <c r="G478" s="47"/>
    </row>
    <row r="479" spans="7:7" x14ac:dyDescent="0.25">
      <c r="G479" s="47"/>
    </row>
    <row r="480" spans="7:7" x14ac:dyDescent="0.25">
      <c r="G480" s="47"/>
    </row>
    <row r="481" spans="7:7" x14ac:dyDescent="0.25">
      <c r="G481" s="47"/>
    </row>
    <row r="482" spans="7:7" x14ac:dyDescent="0.25">
      <c r="G482" s="47"/>
    </row>
    <row r="483" spans="7:7" x14ac:dyDescent="0.25">
      <c r="G483" s="47"/>
    </row>
    <row r="484" spans="7:7" x14ac:dyDescent="0.25">
      <c r="G484" s="47"/>
    </row>
    <row r="485" spans="7:7" x14ac:dyDescent="0.25">
      <c r="G485" s="47"/>
    </row>
    <row r="486" spans="7:7" x14ac:dyDescent="0.25">
      <c r="G486" s="47"/>
    </row>
    <row r="487" spans="7:7" x14ac:dyDescent="0.25">
      <c r="G487" s="47"/>
    </row>
    <row r="488" spans="7:7" x14ac:dyDescent="0.25">
      <c r="G488" s="47"/>
    </row>
    <row r="489" spans="7:7" x14ac:dyDescent="0.25">
      <c r="G489" s="47"/>
    </row>
    <row r="490" spans="7:7" x14ac:dyDescent="0.25">
      <c r="G490" s="47"/>
    </row>
    <row r="491" spans="7:7" x14ac:dyDescent="0.25">
      <c r="G491" s="47"/>
    </row>
    <row r="492" spans="7:7" x14ac:dyDescent="0.25">
      <c r="G492" s="47"/>
    </row>
    <row r="493" spans="7:7" x14ac:dyDescent="0.25">
      <c r="G493" s="47"/>
    </row>
    <row r="494" spans="7:7" x14ac:dyDescent="0.25">
      <c r="G494" s="47"/>
    </row>
    <row r="495" spans="7:7" x14ac:dyDescent="0.25">
      <c r="G495" s="47"/>
    </row>
    <row r="496" spans="7:7" x14ac:dyDescent="0.25">
      <c r="G496" s="47"/>
    </row>
    <row r="497" spans="7:7" x14ac:dyDescent="0.25">
      <c r="G497" s="47"/>
    </row>
    <row r="498" spans="7:7" x14ac:dyDescent="0.25">
      <c r="G498" s="47"/>
    </row>
    <row r="499" spans="7:7" x14ac:dyDescent="0.25">
      <c r="G499" s="47"/>
    </row>
    <row r="500" spans="7:7" x14ac:dyDescent="0.25">
      <c r="G500" s="47"/>
    </row>
    <row r="501" spans="7:7" x14ac:dyDescent="0.25">
      <c r="G501" s="47"/>
    </row>
    <row r="502" spans="7:7" x14ac:dyDescent="0.25">
      <c r="G502" s="47"/>
    </row>
    <row r="503" spans="7:7" x14ac:dyDescent="0.25">
      <c r="G503" s="47"/>
    </row>
    <row r="504" spans="7:7" x14ac:dyDescent="0.25">
      <c r="G504" s="47"/>
    </row>
    <row r="505" spans="7:7" x14ac:dyDescent="0.25">
      <c r="G505" s="47"/>
    </row>
    <row r="506" spans="7:7" x14ac:dyDescent="0.25">
      <c r="G506" s="47"/>
    </row>
    <row r="507" spans="7:7" x14ac:dyDescent="0.25">
      <c r="G507" s="47"/>
    </row>
    <row r="508" spans="7:7" x14ac:dyDescent="0.25">
      <c r="G508" s="47"/>
    </row>
    <row r="509" spans="7:7" x14ac:dyDescent="0.25">
      <c r="G509" s="47"/>
    </row>
    <row r="510" spans="7:7" x14ac:dyDescent="0.25">
      <c r="G510" s="47"/>
    </row>
    <row r="511" spans="7:7" x14ac:dyDescent="0.25">
      <c r="G511" s="47"/>
    </row>
    <row r="512" spans="7:7" x14ac:dyDescent="0.25">
      <c r="G512" s="47"/>
    </row>
    <row r="513" spans="7:7" x14ac:dyDescent="0.25">
      <c r="G513" s="47"/>
    </row>
    <row r="514" spans="7:7" x14ac:dyDescent="0.25">
      <c r="G514" s="47"/>
    </row>
    <row r="515" spans="7:7" x14ac:dyDescent="0.25">
      <c r="G515" s="47"/>
    </row>
    <row r="516" spans="7:7" x14ac:dyDescent="0.25">
      <c r="G516" s="47"/>
    </row>
    <row r="517" spans="7:7" x14ac:dyDescent="0.25">
      <c r="G517" s="47"/>
    </row>
    <row r="518" spans="7:7" x14ac:dyDescent="0.25">
      <c r="G518" s="47"/>
    </row>
    <row r="519" spans="7:7" x14ac:dyDescent="0.25">
      <c r="G519" s="47"/>
    </row>
    <row r="520" spans="7:7" x14ac:dyDescent="0.25">
      <c r="G520" s="47"/>
    </row>
    <row r="521" spans="7:7" x14ac:dyDescent="0.25">
      <c r="G521" s="47"/>
    </row>
    <row r="522" spans="7:7" x14ac:dyDescent="0.25">
      <c r="G522" s="47"/>
    </row>
    <row r="523" spans="7:7" x14ac:dyDescent="0.25">
      <c r="G523" s="47"/>
    </row>
    <row r="524" spans="7:7" x14ac:dyDescent="0.25">
      <c r="G524" s="47"/>
    </row>
    <row r="525" spans="7:7" x14ac:dyDescent="0.25">
      <c r="G525" s="47"/>
    </row>
    <row r="526" spans="7:7" x14ac:dyDescent="0.25">
      <c r="G526" s="47"/>
    </row>
    <row r="527" spans="7:7" x14ac:dyDescent="0.25">
      <c r="G527" s="47"/>
    </row>
    <row r="528" spans="7:7" x14ac:dyDescent="0.25">
      <c r="G528" s="47"/>
    </row>
    <row r="529" spans="7:7" x14ac:dyDescent="0.25">
      <c r="G529" s="47"/>
    </row>
    <row r="530" spans="7:7" x14ac:dyDescent="0.25">
      <c r="G530" s="47"/>
    </row>
    <row r="531" spans="7:7" x14ac:dyDescent="0.25">
      <c r="G531" s="47"/>
    </row>
    <row r="532" spans="7:7" x14ac:dyDescent="0.25">
      <c r="G532" s="47"/>
    </row>
    <row r="533" spans="7:7" x14ac:dyDescent="0.25">
      <c r="G533" s="47"/>
    </row>
    <row r="534" spans="7:7" x14ac:dyDescent="0.25">
      <c r="G534" s="47"/>
    </row>
    <row r="535" spans="7:7" x14ac:dyDescent="0.25">
      <c r="G535" s="47"/>
    </row>
    <row r="536" spans="7:7" x14ac:dyDescent="0.25">
      <c r="G536" s="47"/>
    </row>
    <row r="537" spans="7:7" x14ac:dyDescent="0.25">
      <c r="G537" s="47"/>
    </row>
    <row r="538" spans="7:7" x14ac:dyDescent="0.25">
      <c r="G538" s="47"/>
    </row>
    <row r="539" spans="7:7" x14ac:dyDescent="0.25">
      <c r="G539" s="47"/>
    </row>
    <row r="540" spans="7:7" x14ac:dyDescent="0.25">
      <c r="G540" s="47"/>
    </row>
    <row r="541" spans="7:7" x14ac:dyDescent="0.25">
      <c r="G541" s="47"/>
    </row>
    <row r="542" spans="7:7" x14ac:dyDescent="0.25">
      <c r="G542" s="47"/>
    </row>
    <row r="543" spans="7:7" x14ac:dyDescent="0.25">
      <c r="G543" s="47"/>
    </row>
    <row r="544" spans="7:7" x14ac:dyDescent="0.25">
      <c r="G544" s="47"/>
    </row>
    <row r="545" spans="7:7" x14ac:dyDescent="0.25">
      <c r="G545" s="47"/>
    </row>
    <row r="546" spans="7:7" x14ac:dyDescent="0.25">
      <c r="G546" s="47"/>
    </row>
    <row r="547" spans="7:7" x14ac:dyDescent="0.25">
      <c r="G547" s="47"/>
    </row>
    <row r="548" spans="7:7" x14ac:dyDescent="0.25">
      <c r="G548" s="47"/>
    </row>
    <row r="549" spans="7:7" x14ac:dyDescent="0.25">
      <c r="G549" s="47"/>
    </row>
    <row r="550" spans="7:7" x14ac:dyDescent="0.25">
      <c r="G550" s="47"/>
    </row>
    <row r="551" spans="7:7" x14ac:dyDescent="0.25">
      <c r="G551" s="47"/>
    </row>
    <row r="552" spans="7:7" x14ac:dyDescent="0.25">
      <c r="G552" s="47"/>
    </row>
    <row r="553" spans="7:7" x14ac:dyDescent="0.25">
      <c r="G553" s="47"/>
    </row>
    <row r="554" spans="7:7" x14ac:dyDescent="0.25">
      <c r="G554" s="47"/>
    </row>
    <row r="555" spans="7:7" x14ac:dyDescent="0.25">
      <c r="G555" s="47"/>
    </row>
    <row r="556" spans="7:7" x14ac:dyDescent="0.25">
      <c r="G556" s="47"/>
    </row>
    <row r="557" spans="7:7" x14ac:dyDescent="0.25">
      <c r="G557" s="47"/>
    </row>
    <row r="558" spans="7:7" x14ac:dyDescent="0.25">
      <c r="G558" s="47"/>
    </row>
    <row r="559" spans="7:7" x14ac:dyDescent="0.25">
      <c r="G559" s="47"/>
    </row>
    <row r="560" spans="7:7" x14ac:dyDescent="0.25">
      <c r="G560" s="47"/>
    </row>
    <row r="561" spans="7:7" x14ac:dyDescent="0.25">
      <c r="G561" s="47"/>
    </row>
    <row r="562" spans="7:7" x14ac:dyDescent="0.25">
      <c r="G562" s="47"/>
    </row>
    <row r="563" spans="7:7" x14ac:dyDescent="0.25">
      <c r="G563" s="47"/>
    </row>
    <row r="564" spans="7:7" x14ac:dyDescent="0.25">
      <c r="G564" s="47"/>
    </row>
    <row r="565" spans="7:7" x14ac:dyDescent="0.25">
      <c r="G565" s="47"/>
    </row>
    <row r="566" spans="7:7" x14ac:dyDescent="0.25">
      <c r="G566" s="47"/>
    </row>
    <row r="567" spans="7:7" x14ac:dyDescent="0.25">
      <c r="G567" s="47"/>
    </row>
    <row r="568" spans="7:7" x14ac:dyDescent="0.25">
      <c r="G568" s="47"/>
    </row>
    <row r="569" spans="7:7" x14ac:dyDescent="0.25">
      <c r="G569" s="47"/>
    </row>
    <row r="570" spans="7:7" x14ac:dyDescent="0.25">
      <c r="G570" s="47"/>
    </row>
    <row r="571" spans="7:7" x14ac:dyDescent="0.25">
      <c r="G571" s="47"/>
    </row>
    <row r="572" spans="7:7" x14ac:dyDescent="0.25">
      <c r="G572" s="47"/>
    </row>
    <row r="573" spans="7:7" x14ac:dyDescent="0.25">
      <c r="G573" s="47"/>
    </row>
    <row r="574" spans="7:7" x14ac:dyDescent="0.25">
      <c r="G574" s="47"/>
    </row>
    <row r="575" spans="7:7" x14ac:dyDescent="0.25">
      <c r="G575" s="47"/>
    </row>
    <row r="576" spans="7:7" x14ac:dyDescent="0.25">
      <c r="G576" s="47"/>
    </row>
    <row r="577" spans="7:7" x14ac:dyDescent="0.25">
      <c r="G577" s="47"/>
    </row>
    <row r="578" spans="7:7" x14ac:dyDescent="0.25">
      <c r="G578" s="47"/>
    </row>
    <row r="579" spans="7:7" x14ac:dyDescent="0.25">
      <c r="G579" s="47"/>
    </row>
    <row r="580" spans="7:7" x14ac:dyDescent="0.25">
      <c r="G580" s="47"/>
    </row>
    <row r="581" spans="7:7" x14ac:dyDescent="0.25">
      <c r="G581" s="47"/>
    </row>
    <row r="582" spans="7:7" x14ac:dyDescent="0.25">
      <c r="G582" s="47"/>
    </row>
    <row r="583" spans="7:7" x14ac:dyDescent="0.25">
      <c r="G583" s="47"/>
    </row>
    <row r="584" spans="7:7" x14ac:dyDescent="0.25">
      <c r="G584" s="47"/>
    </row>
    <row r="585" spans="7:7" x14ac:dyDescent="0.25">
      <c r="G585" s="47"/>
    </row>
    <row r="586" spans="7:7" x14ac:dyDescent="0.25">
      <c r="G586" s="47"/>
    </row>
    <row r="587" spans="7:7" x14ac:dyDescent="0.25">
      <c r="G587" s="47"/>
    </row>
    <row r="588" spans="7:7" x14ac:dyDescent="0.25">
      <c r="G588" s="47"/>
    </row>
    <row r="589" spans="7:7" x14ac:dyDescent="0.25">
      <c r="G589" s="47"/>
    </row>
    <row r="590" spans="7:7" x14ac:dyDescent="0.25">
      <c r="G590" s="47"/>
    </row>
    <row r="591" spans="7:7" x14ac:dyDescent="0.25">
      <c r="G591" s="47"/>
    </row>
    <row r="592" spans="7:7" x14ac:dyDescent="0.25">
      <c r="G592" s="47"/>
    </row>
    <row r="593" spans="7:7" x14ac:dyDescent="0.25">
      <c r="G593" s="47"/>
    </row>
    <row r="594" spans="7:7" x14ac:dyDescent="0.25">
      <c r="G594" s="47"/>
    </row>
    <row r="595" spans="7:7" x14ac:dyDescent="0.25">
      <c r="G595" s="47"/>
    </row>
    <row r="596" spans="7:7" x14ac:dyDescent="0.25">
      <c r="G596" s="47"/>
    </row>
    <row r="597" spans="7:7" x14ac:dyDescent="0.25">
      <c r="G597" s="47"/>
    </row>
    <row r="598" spans="7:7" x14ac:dyDescent="0.25">
      <c r="G598" s="47"/>
    </row>
    <row r="599" spans="7:7" x14ac:dyDescent="0.25">
      <c r="G599" s="47"/>
    </row>
    <row r="600" spans="7:7" x14ac:dyDescent="0.25">
      <c r="G600" s="47"/>
    </row>
    <row r="601" spans="7:7" x14ac:dyDescent="0.25">
      <c r="G601" s="47"/>
    </row>
    <row r="602" spans="7:7" x14ac:dyDescent="0.25">
      <c r="G602" s="47"/>
    </row>
    <row r="603" spans="7:7" x14ac:dyDescent="0.25">
      <c r="G603" s="47"/>
    </row>
    <row r="604" spans="7:7" x14ac:dyDescent="0.25">
      <c r="G604" s="47"/>
    </row>
    <row r="605" spans="7:7" x14ac:dyDescent="0.25">
      <c r="G605" s="47"/>
    </row>
    <row r="606" spans="7:7" x14ac:dyDescent="0.25">
      <c r="G606" s="47"/>
    </row>
    <row r="607" spans="7:7" x14ac:dyDescent="0.25">
      <c r="G607" s="47"/>
    </row>
    <row r="608" spans="7:7" x14ac:dyDescent="0.25">
      <c r="G608" s="47"/>
    </row>
    <row r="609" spans="7:7" x14ac:dyDescent="0.25">
      <c r="G609" s="47"/>
    </row>
    <row r="610" spans="7:7" x14ac:dyDescent="0.25">
      <c r="G610" s="47"/>
    </row>
    <row r="611" spans="7:7" x14ac:dyDescent="0.25">
      <c r="G611" s="47"/>
    </row>
    <row r="612" spans="7:7" x14ac:dyDescent="0.25">
      <c r="G612" s="47"/>
    </row>
    <row r="613" spans="7:7" x14ac:dyDescent="0.25">
      <c r="G613" s="47"/>
    </row>
    <row r="614" spans="7:7" x14ac:dyDescent="0.25">
      <c r="G614" s="47"/>
    </row>
    <row r="615" spans="7:7" x14ac:dyDescent="0.25">
      <c r="G615" s="47"/>
    </row>
    <row r="616" spans="7:7" x14ac:dyDescent="0.25">
      <c r="G616" s="47"/>
    </row>
    <row r="617" spans="7:7" x14ac:dyDescent="0.25">
      <c r="G617" s="47"/>
    </row>
    <row r="618" spans="7:7" x14ac:dyDescent="0.25">
      <c r="G618" s="47"/>
    </row>
    <row r="619" spans="7:7" x14ac:dyDescent="0.25">
      <c r="G619" s="47"/>
    </row>
    <row r="620" spans="7:7" x14ac:dyDescent="0.25">
      <c r="G620" s="47"/>
    </row>
    <row r="621" spans="7:7" x14ac:dyDescent="0.25">
      <c r="G621" s="47"/>
    </row>
    <row r="622" spans="7:7" x14ac:dyDescent="0.25">
      <c r="G622" s="47"/>
    </row>
    <row r="623" spans="7:7" x14ac:dyDescent="0.25">
      <c r="G623" s="47"/>
    </row>
    <row r="624" spans="7:7" x14ac:dyDescent="0.25">
      <c r="G624" s="47"/>
    </row>
    <row r="625" spans="7:7" x14ac:dyDescent="0.25">
      <c r="G625" s="47"/>
    </row>
    <row r="626" spans="7:7" x14ac:dyDescent="0.25">
      <c r="G626" s="47"/>
    </row>
    <row r="627" spans="7:7" x14ac:dyDescent="0.25">
      <c r="G627" s="47"/>
    </row>
    <row r="628" spans="7:7" x14ac:dyDescent="0.25">
      <c r="G628" s="47"/>
    </row>
    <row r="629" spans="7:7" x14ac:dyDescent="0.25">
      <c r="G629" s="47"/>
    </row>
    <row r="630" spans="7:7" x14ac:dyDescent="0.25">
      <c r="G630" s="47"/>
    </row>
    <row r="631" spans="7:7" x14ac:dyDescent="0.25">
      <c r="G631" s="47"/>
    </row>
    <row r="632" spans="7:7" x14ac:dyDescent="0.25">
      <c r="G632" s="47"/>
    </row>
    <row r="633" spans="7:7" x14ac:dyDescent="0.25">
      <c r="G633" s="47"/>
    </row>
    <row r="634" spans="7:7" x14ac:dyDescent="0.25">
      <c r="G634" s="47"/>
    </row>
    <row r="635" spans="7:7" x14ac:dyDescent="0.25">
      <c r="G635" s="47"/>
    </row>
    <row r="636" spans="7:7" x14ac:dyDescent="0.25">
      <c r="G636" s="47"/>
    </row>
    <row r="637" spans="7:7" x14ac:dyDescent="0.25">
      <c r="G637" s="47"/>
    </row>
    <row r="638" spans="7:7" x14ac:dyDescent="0.25">
      <c r="G638" s="47"/>
    </row>
    <row r="639" spans="7:7" x14ac:dyDescent="0.25">
      <c r="G639" s="47"/>
    </row>
    <row r="640" spans="7:7" x14ac:dyDescent="0.25">
      <c r="G640" s="47"/>
    </row>
    <row r="641" spans="7:7" x14ac:dyDescent="0.25">
      <c r="G641" s="47"/>
    </row>
    <row r="642" spans="7:7" x14ac:dyDescent="0.25">
      <c r="G642" s="47"/>
    </row>
    <row r="643" spans="7:7" x14ac:dyDescent="0.25">
      <c r="G643" s="47"/>
    </row>
    <row r="644" spans="7:7" x14ac:dyDescent="0.25">
      <c r="G644" s="47"/>
    </row>
    <row r="645" spans="7:7" x14ac:dyDescent="0.25">
      <c r="G645" s="47"/>
    </row>
    <row r="646" spans="7:7" x14ac:dyDescent="0.25">
      <c r="G646" s="47"/>
    </row>
    <row r="647" spans="7:7" x14ac:dyDescent="0.25">
      <c r="G647" s="47"/>
    </row>
    <row r="648" spans="7:7" x14ac:dyDescent="0.25">
      <c r="G648" s="47"/>
    </row>
    <row r="649" spans="7:7" x14ac:dyDescent="0.25">
      <c r="G649" s="47"/>
    </row>
    <row r="650" spans="7:7" x14ac:dyDescent="0.25">
      <c r="G650" s="47"/>
    </row>
    <row r="651" spans="7:7" x14ac:dyDescent="0.25">
      <c r="G651" s="47"/>
    </row>
    <row r="652" spans="7:7" x14ac:dyDescent="0.25">
      <c r="G652" s="47"/>
    </row>
    <row r="653" spans="7:7" x14ac:dyDescent="0.25">
      <c r="G653" s="47"/>
    </row>
    <row r="654" spans="7:7" x14ac:dyDescent="0.25">
      <c r="G654" s="47"/>
    </row>
    <row r="655" spans="7:7" x14ac:dyDescent="0.25">
      <c r="G655" s="47"/>
    </row>
    <row r="656" spans="7:7" x14ac:dyDescent="0.25">
      <c r="G656" s="47"/>
    </row>
    <row r="657" spans="7:7" x14ac:dyDescent="0.25">
      <c r="G657" s="47"/>
    </row>
    <row r="658" spans="7:7" x14ac:dyDescent="0.25">
      <c r="G658" s="47"/>
    </row>
    <row r="659" spans="7:7" x14ac:dyDescent="0.25">
      <c r="G659" s="47"/>
    </row>
    <row r="660" spans="7:7" x14ac:dyDescent="0.25">
      <c r="G660" s="47"/>
    </row>
    <row r="661" spans="7:7" x14ac:dyDescent="0.25">
      <c r="G661" s="47"/>
    </row>
    <row r="662" spans="7:7" x14ac:dyDescent="0.25">
      <c r="G662" s="47"/>
    </row>
    <row r="663" spans="7:7" x14ac:dyDescent="0.25">
      <c r="G663" s="47"/>
    </row>
    <row r="664" spans="7:7" x14ac:dyDescent="0.25">
      <c r="G664" s="47"/>
    </row>
    <row r="665" spans="7:7" x14ac:dyDescent="0.25">
      <c r="G665" s="47"/>
    </row>
    <row r="666" spans="7:7" x14ac:dyDescent="0.25">
      <c r="G666" s="47"/>
    </row>
    <row r="667" spans="7:7" x14ac:dyDescent="0.25">
      <c r="G667" s="47"/>
    </row>
    <row r="668" spans="7:7" x14ac:dyDescent="0.25">
      <c r="G668" s="47"/>
    </row>
    <row r="669" spans="7:7" x14ac:dyDescent="0.25">
      <c r="G669" s="47"/>
    </row>
    <row r="670" spans="7:7" x14ac:dyDescent="0.25">
      <c r="G670" s="47"/>
    </row>
    <row r="671" spans="7:7" x14ac:dyDescent="0.25">
      <c r="G671" s="47"/>
    </row>
    <row r="672" spans="7:7" x14ac:dyDescent="0.25">
      <c r="G672" s="47"/>
    </row>
    <row r="673" spans="7:7" x14ac:dyDescent="0.25">
      <c r="G673" s="47"/>
    </row>
    <row r="674" spans="7:7" x14ac:dyDescent="0.25">
      <c r="G674" s="47"/>
    </row>
    <row r="675" spans="7:7" x14ac:dyDescent="0.25">
      <c r="G675" s="47"/>
    </row>
    <row r="676" spans="7:7" x14ac:dyDescent="0.25">
      <c r="G676" s="47"/>
    </row>
    <row r="677" spans="7:7" x14ac:dyDescent="0.25">
      <c r="G677" s="47"/>
    </row>
    <row r="678" spans="7:7" x14ac:dyDescent="0.25">
      <c r="G678" s="47"/>
    </row>
    <row r="679" spans="7:7" x14ac:dyDescent="0.25">
      <c r="G679" s="47"/>
    </row>
    <row r="680" spans="7:7" x14ac:dyDescent="0.25">
      <c r="G680" s="47"/>
    </row>
    <row r="681" spans="7:7" x14ac:dyDescent="0.25">
      <c r="G681" s="47"/>
    </row>
    <row r="682" spans="7:7" x14ac:dyDescent="0.25">
      <c r="G682" s="47"/>
    </row>
    <row r="683" spans="7:7" x14ac:dyDescent="0.25">
      <c r="G683" s="47"/>
    </row>
    <row r="684" spans="7:7" x14ac:dyDescent="0.25">
      <c r="G684" s="47"/>
    </row>
    <row r="685" spans="7:7" x14ac:dyDescent="0.25">
      <c r="G685" s="47"/>
    </row>
    <row r="686" spans="7:7" x14ac:dyDescent="0.25">
      <c r="G686" s="47"/>
    </row>
    <row r="687" spans="7:7" x14ac:dyDescent="0.25">
      <c r="G687" s="47"/>
    </row>
    <row r="688" spans="7:7" x14ac:dyDescent="0.25">
      <c r="G688" s="47"/>
    </row>
    <row r="689" spans="7:7" x14ac:dyDescent="0.25">
      <c r="G689" s="47"/>
    </row>
    <row r="690" spans="7:7" x14ac:dyDescent="0.25">
      <c r="G690" s="47"/>
    </row>
    <row r="691" spans="7:7" x14ac:dyDescent="0.25">
      <c r="G691" s="47"/>
    </row>
    <row r="692" spans="7:7" x14ac:dyDescent="0.25">
      <c r="G692" s="47"/>
    </row>
    <row r="693" spans="7:7" x14ac:dyDescent="0.25">
      <c r="G693" s="47"/>
    </row>
    <row r="694" spans="7:7" x14ac:dyDescent="0.25">
      <c r="G694" s="47"/>
    </row>
    <row r="695" spans="7:7" x14ac:dyDescent="0.25">
      <c r="G695" s="47"/>
    </row>
    <row r="696" spans="7:7" x14ac:dyDescent="0.25">
      <c r="G696" s="47"/>
    </row>
    <row r="697" spans="7:7" x14ac:dyDescent="0.25">
      <c r="G697" s="47"/>
    </row>
    <row r="698" spans="7:7" x14ac:dyDescent="0.25">
      <c r="G698" s="47"/>
    </row>
    <row r="699" spans="7:7" x14ac:dyDescent="0.25">
      <c r="G699" s="47"/>
    </row>
    <row r="700" spans="7:7" x14ac:dyDescent="0.25">
      <c r="G700" s="47"/>
    </row>
    <row r="701" spans="7:7" x14ac:dyDescent="0.25">
      <c r="G701" s="47"/>
    </row>
    <row r="702" spans="7:7" x14ac:dyDescent="0.25">
      <c r="G702" s="47"/>
    </row>
    <row r="703" spans="7:7" x14ac:dyDescent="0.25">
      <c r="G703" s="47"/>
    </row>
    <row r="704" spans="7:7" x14ac:dyDescent="0.25">
      <c r="G704" s="47"/>
    </row>
    <row r="705" spans="7:7" x14ac:dyDescent="0.25">
      <c r="G705" s="47"/>
    </row>
    <row r="706" spans="7:7" x14ac:dyDescent="0.25">
      <c r="G706" s="47"/>
    </row>
    <row r="707" spans="7:7" x14ac:dyDescent="0.25">
      <c r="G707" s="47"/>
    </row>
    <row r="708" spans="7:7" x14ac:dyDescent="0.25">
      <c r="G708" s="47"/>
    </row>
    <row r="709" spans="7:7" x14ac:dyDescent="0.25">
      <c r="G709" s="47"/>
    </row>
    <row r="710" spans="7:7" x14ac:dyDescent="0.25">
      <c r="G710" s="47"/>
    </row>
    <row r="711" spans="7:7" x14ac:dyDescent="0.25">
      <c r="G711" s="47"/>
    </row>
    <row r="712" spans="7:7" x14ac:dyDescent="0.25">
      <c r="G712" s="47"/>
    </row>
    <row r="713" spans="7:7" x14ac:dyDescent="0.25">
      <c r="G713" s="47"/>
    </row>
    <row r="714" spans="7:7" x14ac:dyDescent="0.25">
      <c r="G714" s="47"/>
    </row>
    <row r="715" spans="7:7" x14ac:dyDescent="0.25">
      <c r="G715" s="47"/>
    </row>
    <row r="716" spans="7:7" x14ac:dyDescent="0.25">
      <c r="G716" s="47"/>
    </row>
    <row r="717" spans="7:7" x14ac:dyDescent="0.25">
      <c r="G717" s="47"/>
    </row>
    <row r="718" spans="7:7" x14ac:dyDescent="0.25">
      <c r="G718" s="47"/>
    </row>
    <row r="719" spans="7:7" x14ac:dyDescent="0.25">
      <c r="G719" s="47"/>
    </row>
    <row r="720" spans="7:7" x14ac:dyDescent="0.25">
      <c r="G720" s="47"/>
    </row>
    <row r="721" spans="7:7" x14ac:dyDescent="0.25">
      <c r="G721" s="47"/>
    </row>
    <row r="722" spans="7:7" x14ac:dyDescent="0.25">
      <c r="G722" s="47"/>
    </row>
    <row r="723" spans="7:7" x14ac:dyDescent="0.25">
      <c r="G723" s="47"/>
    </row>
    <row r="724" spans="7:7" x14ac:dyDescent="0.25">
      <c r="G724" s="47"/>
    </row>
    <row r="725" spans="7:7" x14ac:dyDescent="0.25">
      <c r="G725" s="47"/>
    </row>
    <row r="726" spans="7:7" x14ac:dyDescent="0.25">
      <c r="G726" s="47"/>
    </row>
    <row r="727" spans="7:7" x14ac:dyDescent="0.25">
      <c r="G727" s="47"/>
    </row>
    <row r="728" spans="7:7" x14ac:dyDescent="0.25">
      <c r="G728" s="47"/>
    </row>
    <row r="729" spans="7:7" x14ac:dyDescent="0.25">
      <c r="G729" s="47"/>
    </row>
    <row r="730" spans="7:7" x14ac:dyDescent="0.25">
      <c r="G730" s="47"/>
    </row>
    <row r="731" spans="7:7" x14ac:dyDescent="0.25">
      <c r="G731" s="47"/>
    </row>
    <row r="732" spans="7:7" x14ac:dyDescent="0.25">
      <c r="G732" s="47"/>
    </row>
    <row r="733" spans="7:7" x14ac:dyDescent="0.25">
      <c r="G733" s="47"/>
    </row>
    <row r="734" spans="7:7" x14ac:dyDescent="0.25">
      <c r="G734" s="47"/>
    </row>
    <row r="735" spans="7:7" x14ac:dyDescent="0.25">
      <c r="G735" s="47"/>
    </row>
    <row r="736" spans="7:7" x14ac:dyDescent="0.25">
      <c r="G736" s="47"/>
    </row>
    <row r="737" spans="7:7" x14ac:dyDescent="0.25">
      <c r="G737" s="47"/>
    </row>
    <row r="738" spans="7:7" x14ac:dyDescent="0.25">
      <c r="G738" s="47"/>
    </row>
    <row r="739" spans="7:7" x14ac:dyDescent="0.25">
      <c r="G739" s="47"/>
    </row>
    <row r="740" spans="7:7" x14ac:dyDescent="0.25">
      <c r="G740" s="47"/>
    </row>
    <row r="741" spans="7:7" x14ac:dyDescent="0.25">
      <c r="G741" s="47"/>
    </row>
    <row r="742" spans="7:7" x14ac:dyDescent="0.25">
      <c r="G742" s="47"/>
    </row>
    <row r="743" spans="7:7" x14ac:dyDescent="0.25">
      <c r="G743" s="47"/>
    </row>
    <row r="744" spans="7:7" x14ac:dyDescent="0.25">
      <c r="G744" s="47"/>
    </row>
    <row r="745" spans="7:7" x14ac:dyDescent="0.25">
      <c r="G745" s="47"/>
    </row>
    <row r="746" spans="7:7" x14ac:dyDescent="0.25">
      <c r="G746" s="47"/>
    </row>
    <row r="747" spans="7:7" x14ac:dyDescent="0.25">
      <c r="G747" s="47"/>
    </row>
    <row r="748" spans="7:7" x14ac:dyDescent="0.25">
      <c r="G748" s="47"/>
    </row>
    <row r="749" spans="7:7" x14ac:dyDescent="0.25">
      <c r="G749" s="47"/>
    </row>
    <row r="750" spans="7:7" x14ac:dyDescent="0.25">
      <c r="G750" s="47"/>
    </row>
    <row r="751" spans="7:7" x14ac:dyDescent="0.25">
      <c r="G751" s="47"/>
    </row>
    <row r="752" spans="7:7" x14ac:dyDescent="0.25">
      <c r="G752" s="47"/>
    </row>
    <row r="753" spans="7:7" x14ac:dyDescent="0.25">
      <c r="G753" s="47"/>
    </row>
    <row r="754" spans="7:7" x14ac:dyDescent="0.25">
      <c r="G754" s="47"/>
    </row>
    <row r="755" spans="7:7" x14ac:dyDescent="0.25">
      <c r="G755" s="47"/>
    </row>
    <row r="756" spans="7:7" x14ac:dyDescent="0.25">
      <c r="G756" s="47"/>
    </row>
    <row r="757" spans="7:7" x14ac:dyDescent="0.25">
      <c r="G757" s="47"/>
    </row>
    <row r="758" spans="7:7" x14ac:dyDescent="0.25">
      <c r="G758" s="47"/>
    </row>
    <row r="759" spans="7:7" x14ac:dyDescent="0.25">
      <c r="G759" s="47"/>
    </row>
    <row r="760" spans="7:7" x14ac:dyDescent="0.25">
      <c r="G760" s="47"/>
    </row>
    <row r="761" spans="7:7" x14ac:dyDescent="0.25">
      <c r="G761" s="47"/>
    </row>
    <row r="762" spans="7:7" x14ac:dyDescent="0.25">
      <c r="G762" s="47"/>
    </row>
    <row r="763" spans="7:7" x14ac:dyDescent="0.25">
      <c r="G763" s="47"/>
    </row>
    <row r="764" spans="7:7" x14ac:dyDescent="0.25">
      <c r="G764" s="47"/>
    </row>
    <row r="765" spans="7:7" x14ac:dyDescent="0.25">
      <c r="G765" s="47"/>
    </row>
    <row r="766" spans="7:7" x14ac:dyDescent="0.25">
      <c r="G766" s="47"/>
    </row>
    <row r="767" spans="7:7" x14ac:dyDescent="0.25">
      <c r="G767" s="47"/>
    </row>
    <row r="768" spans="7:7" x14ac:dyDescent="0.25">
      <c r="G768" s="47"/>
    </row>
    <row r="769" spans="7:7" x14ac:dyDescent="0.25">
      <c r="G769" s="47"/>
    </row>
    <row r="770" spans="7:7" x14ac:dyDescent="0.25">
      <c r="G770" s="47"/>
    </row>
    <row r="771" spans="7:7" x14ac:dyDescent="0.25">
      <c r="G771" s="47"/>
    </row>
    <row r="772" spans="7:7" x14ac:dyDescent="0.25">
      <c r="G772" s="47"/>
    </row>
    <row r="773" spans="7:7" x14ac:dyDescent="0.25">
      <c r="G773" s="47"/>
    </row>
    <row r="774" spans="7:7" x14ac:dyDescent="0.25">
      <c r="G774" s="47"/>
    </row>
    <row r="775" spans="7:7" x14ac:dyDescent="0.25">
      <c r="G775" s="47"/>
    </row>
    <row r="776" spans="7:7" x14ac:dyDescent="0.25">
      <c r="G776" s="47"/>
    </row>
    <row r="777" spans="7:7" x14ac:dyDescent="0.25">
      <c r="G777" s="47"/>
    </row>
    <row r="778" spans="7:7" x14ac:dyDescent="0.25">
      <c r="G778" s="47"/>
    </row>
    <row r="779" spans="7:7" x14ac:dyDescent="0.25">
      <c r="G779" s="47"/>
    </row>
    <row r="780" spans="7:7" x14ac:dyDescent="0.25">
      <c r="G780" s="47"/>
    </row>
    <row r="781" spans="7:7" x14ac:dyDescent="0.25">
      <c r="G781" s="47"/>
    </row>
    <row r="782" spans="7:7" x14ac:dyDescent="0.25">
      <c r="G782" s="47"/>
    </row>
    <row r="783" spans="7:7" x14ac:dyDescent="0.25">
      <c r="G783" s="47"/>
    </row>
    <row r="784" spans="7:7" x14ac:dyDescent="0.25">
      <c r="G784" s="47"/>
    </row>
    <row r="785" spans="7:7" x14ac:dyDescent="0.25">
      <c r="G785" s="47"/>
    </row>
    <row r="786" spans="7:7" x14ac:dyDescent="0.25">
      <c r="G786" s="47"/>
    </row>
    <row r="787" spans="7:7" x14ac:dyDescent="0.25">
      <c r="G787" s="47"/>
    </row>
    <row r="788" spans="7:7" x14ac:dyDescent="0.25">
      <c r="G788" s="47"/>
    </row>
    <row r="789" spans="7:7" x14ac:dyDescent="0.25">
      <c r="G789" s="47"/>
    </row>
    <row r="790" spans="7:7" x14ac:dyDescent="0.25">
      <c r="G790" s="47"/>
    </row>
    <row r="791" spans="7:7" x14ac:dyDescent="0.25">
      <c r="G791" s="47"/>
    </row>
    <row r="792" spans="7:7" x14ac:dyDescent="0.25">
      <c r="G792" s="47"/>
    </row>
    <row r="793" spans="7:7" x14ac:dyDescent="0.25">
      <c r="G793" s="47"/>
    </row>
    <row r="794" spans="7:7" x14ac:dyDescent="0.25">
      <c r="G794" s="47"/>
    </row>
    <row r="795" spans="7:7" x14ac:dyDescent="0.25">
      <c r="G795" s="47"/>
    </row>
    <row r="796" spans="7:7" x14ac:dyDescent="0.25">
      <c r="G796" s="47"/>
    </row>
    <row r="797" spans="7:7" x14ac:dyDescent="0.25">
      <c r="G797" s="47"/>
    </row>
    <row r="798" spans="7:7" x14ac:dyDescent="0.25">
      <c r="G798" s="47"/>
    </row>
    <row r="799" spans="7:7" x14ac:dyDescent="0.25">
      <c r="G799" s="47"/>
    </row>
    <row r="800" spans="7:7" x14ac:dyDescent="0.25">
      <c r="G800" s="47"/>
    </row>
    <row r="801" spans="7:7" x14ac:dyDescent="0.25">
      <c r="G801" s="47"/>
    </row>
    <row r="802" spans="7:7" x14ac:dyDescent="0.25">
      <c r="G802" s="47"/>
    </row>
    <row r="803" spans="7:7" x14ac:dyDescent="0.25">
      <c r="G803" s="47"/>
    </row>
    <row r="804" spans="7:7" x14ac:dyDescent="0.25">
      <c r="G804" s="47"/>
    </row>
    <row r="805" spans="7:7" x14ac:dyDescent="0.25">
      <c r="G805" s="47"/>
    </row>
    <row r="806" spans="7:7" x14ac:dyDescent="0.25">
      <c r="G806" s="47"/>
    </row>
    <row r="807" spans="7:7" x14ac:dyDescent="0.25">
      <c r="G807" s="47"/>
    </row>
    <row r="808" spans="7:7" x14ac:dyDescent="0.25">
      <c r="G808" s="47"/>
    </row>
    <row r="809" spans="7:7" x14ac:dyDescent="0.25">
      <c r="G809" s="47"/>
    </row>
    <row r="810" spans="7:7" x14ac:dyDescent="0.25">
      <c r="G810" s="47"/>
    </row>
    <row r="811" spans="7:7" x14ac:dyDescent="0.25">
      <c r="G811" s="47"/>
    </row>
    <row r="812" spans="7:7" x14ac:dyDescent="0.25">
      <c r="G812" s="47"/>
    </row>
    <row r="813" spans="7:7" x14ac:dyDescent="0.25">
      <c r="G813" s="47"/>
    </row>
    <row r="814" spans="7:7" x14ac:dyDescent="0.25">
      <c r="G814" s="47"/>
    </row>
    <row r="815" spans="7:7" x14ac:dyDescent="0.25">
      <c r="G815" s="47"/>
    </row>
    <row r="816" spans="7:7" x14ac:dyDescent="0.25">
      <c r="G816" s="47"/>
    </row>
    <row r="817" spans="7:7" x14ac:dyDescent="0.25">
      <c r="G817" s="47"/>
    </row>
    <row r="818" spans="7:7" x14ac:dyDescent="0.25">
      <c r="G818" s="47"/>
    </row>
    <row r="819" spans="7:7" x14ac:dyDescent="0.25">
      <c r="G819" s="47"/>
    </row>
    <row r="820" spans="7:7" x14ac:dyDescent="0.25">
      <c r="G820" s="47"/>
    </row>
    <row r="821" spans="7:7" x14ac:dyDescent="0.25">
      <c r="G821" s="47"/>
    </row>
    <row r="822" spans="7:7" x14ac:dyDescent="0.25">
      <c r="G822" s="47"/>
    </row>
    <row r="823" spans="7:7" x14ac:dyDescent="0.25">
      <c r="G823" s="47"/>
    </row>
    <row r="824" spans="7:7" x14ac:dyDescent="0.25">
      <c r="G824" s="47"/>
    </row>
    <row r="825" spans="7:7" x14ac:dyDescent="0.25">
      <c r="G825" s="47"/>
    </row>
    <row r="826" spans="7:7" x14ac:dyDescent="0.25">
      <c r="G826" s="47"/>
    </row>
    <row r="827" spans="7:7" x14ac:dyDescent="0.25">
      <c r="G827" s="47"/>
    </row>
    <row r="828" spans="7:7" x14ac:dyDescent="0.25">
      <c r="G828" s="47"/>
    </row>
    <row r="829" spans="7:7" x14ac:dyDescent="0.25">
      <c r="G829" s="47"/>
    </row>
    <row r="830" spans="7:7" x14ac:dyDescent="0.25">
      <c r="G830" s="47"/>
    </row>
    <row r="831" spans="7:7" x14ac:dyDescent="0.25">
      <c r="G831" s="47"/>
    </row>
    <row r="832" spans="7:7" x14ac:dyDescent="0.25">
      <c r="G832" s="47"/>
    </row>
    <row r="833" spans="7:7" x14ac:dyDescent="0.25">
      <c r="G833" s="47"/>
    </row>
    <row r="834" spans="7:7" x14ac:dyDescent="0.25">
      <c r="G834" s="47"/>
    </row>
    <row r="835" spans="7:7" x14ac:dyDescent="0.25">
      <c r="G835" s="47"/>
    </row>
    <row r="836" spans="7:7" x14ac:dyDescent="0.25">
      <c r="G836" s="47"/>
    </row>
    <row r="837" spans="7:7" x14ac:dyDescent="0.25">
      <c r="G837" s="47"/>
    </row>
    <row r="838" spans="7:7" x14ac:dyDescent="0.25">
      <c r="G838" s="47"/>
    </row>
    <row r="839" spans="7:7" x14ac:dyDescent="0.25">
      <c r="G839" s="47"/>
    </row>
    <row r="840" spans="7:7" x14ac:dyDescent="0.25">
      <c r="G840" s="47"/>
    </row>
    <row r="841" spans="7:7" x14ac:dyDescent="0.25">
      <c r="G841" s="47"/>
    </row>
    <row r="842" spans="7:7" x14ac:dyDescent="0.25">
      <c r="G842" s="47"/>
    </row>
    <row r="843" spans="7:7" x14ac:dyDescent="0.25">
      <c r="G843" s="47"/>
    </row>
    <row r="844" spans="7:7" x14ac:dyDescent="0.25">
      <c r="G844" s="47"/>
    </row>
    <row r="845" spans="7:7" x14ac:dyDescent="0.25">
      <c r="G845" s="47"/>
    </row>
    <row r="846" spans="7:7" x14ac:dyDescent="0.25">
      <c r="G846" s="47"/>
    </row>
    <row r="847" spans="7:7" x14ac:dyDescent="0.25">
      <c r="G847" s="47"/>
    </row>
    <row r="848" spans="7:7" x14ac:dyDescent="0.25">
      <c r="G848" s="47"/>
    </row>
    <row r="849" spans="7:7" x14ac:dyDescent="0.25">
      <c r="G849" s="47"/>
    </row>
    <row r="850" spans="7:7" x14ac:dyDescent="0.25">
      <c r="G850" s="47"/>
    </row>
    <row r="851" spans="7:7" x14ac:dyDescent="0.25">
      <c r="G851" s="47"/>
    </row>
    <row r="852" spans="7:7" x14ac:dyDescent="0.25">
      <c r="G852" s="47"/>
    </row>
    <row r="853" spans="7:7" x14ac:dyDescent="0.25">
      <c r="G853" s="47"/>
    </row>
    <row r="854" spans="7:7" x14ac:dyDescent="0.25">
      <c r="G854" s="47"/>
    </row>
    <row r="855" spans="7:7" x14ac:dyDescent="0.25">
      <c r="G855" s="47"/>
    </row>
    <row r="856" spans="7:7" x14ac:dyDescent="0.25">
      <c r="G856" s="47"/>
    </row>
    <row r="857" spans="7:7" x14ac:dyDescent="0.25">
      <c r="G857" s="47"/>
    </row>
    <row r="858" spans="7:7" x14ac:dyDescent="0.25">
      <c r="G858" s="47"/>
    </row>
    <row r="859" spans="7:7" x14ac:dyDescent="0.25">
      <c r="G859" s="47"/>
    </row>
    <row r="860" spans="7:7" x14ac:dyDescent="0.25">
      <c r="G860" s="47"/>
    </row>
    <row r="861" spans="7:7" x14ac:dyDescent="0.25">
      <c r="G861" s="47"/>
    </row>
    <row r="862" spans="7:7" x14ac:dyDescent="0.25">
      <c r="G862" s="47"/>
    </row>
    <row r="863" spans="7:7" x14ac:dyDescent="0.25">
      <c r="G863" s="47"/>
    </row>
    <row r="864" spans="7:7" x14ac:dyDescent="0.25">
      <c r="G864" s="47"/>
    </row>
    <row r="865" spans="7:7" x14ac:dyDescent="0.25">
      <c r="G865" s="47"/>
    </row>
    <row r="866" spans="7:7" x14ac:dyDescent="0.25">
      <c r="G866" s="47"/>
    </row>
    <row r="867" spans="7:7" x14ac:dyDescent="0.25">
      <c r="G867" s="47"/>
    </row>
    <row r="868" spans="7:7" x14ac:dyDescent="0.25">
      <c r="G868" s="47"/>
    </row>
    <row r="869" spans="7:7" x14ac:dyDescent="0.25">
      <c r="G869" s="47"/>
    </row>
    <row r="870" spans="7:7" x14ac:dyDescent="0.25">
      <c r="G870" s="47"/>
    </row>
    <row r="871" spans="7:7" x14ac:dyDescent="0.25">
      <c r="G871" s="47"/>
    </row>
    <row r="872" spans="7:7" x14ac:dyDescent="0.25">
      <c r="G872" s="47"/>
    </row>
    <row r="873" spans="7:7" x14ac:dyDescent="0.25">
      <c r="G873" s="47"/>
    </row>
    <row r="874" spans="7:7" x14ac:dyDescent="0.25">
      <c r="G874" s="47"/>
    </row>
    <row r="875" spans="7:7" x14ac:dyDescent="0.25">
      <c r="G875" s="47"/>
    </row>
    <row r="876" spans="7:7" x14ac:dyDescent="0.25">
      <c r="G876" s="47"/>
    </row>
    <row r="877" spans="7:7" x14ac:dyDescent="0.25">
      <c r="G877" s="47"/>
    </row>
    <row r="878" spans="7:7" x14ac:dyDescent="0.25">
      <c r="G878" s="47"/>
    </row>
    <row r="879" spans="7:7" x14ac:dyDescent="0.25">
      <c r="G879" s="47"/>
    </row>
    <row r="880" spans="7:7" x14ac:dyDescent="0.25">
      <c r="G880" s="47"/>
    </row>
    <row r="881" spans="7:7" x14ac:dyDescent="0.25">
      <c r="G881" s="47"/>
    </row>
    <row r="882" spans="7:7" x14ac:dyDescent="0.25">
      <c r="G882" s="47"/>
    </row>
    <row r="883" spans="7:7" x14ac:dyDescent="0.25">
      <c r="G883" s="47"/>
    </row>
    <row r="884" spans="7:7" x14ac:dyDescent="0.25">
      <c r="G884" s="47"/>
    </row>
    <row r="885" spans="7:7" x14ac:dyDescent="0.25">
      <c r="G885" s="47"/>
    </row>
    <row r="886" spans="7:7" x14ac:dyDescent="0.25">
      <c r="G886" s="47"/>
    </row>
    <row r="887" spans="7:7" x14ac:dyDescent="0.25">
      <c r="G887" s="47"/>
    </row>
    <row r="888" spans="7:7" x14ac:dyDescent="0.25">
      <c r="G888" s="47"/>
    </row>
    <row r="889" spans="7:7" x14ac:dyDescent="0.25">
      <c r="G889" s="47"/>
    </row>
    <row r="890" spans="7:7" x14ac:dyDescent="0.25">
      <c r="G890" s="47"/>
    </row>
    <row r="891" spans="7:7" x14ac:dyDescent="0.25">
      <c r="G891" s="47"/>
    </row>
    <row r="892" spans="7:7" x14ac:dyDescent="0.25">
      <c r="G892" s="47"/>
    </row>
    <row r="893" spans="7:7" x14ac:dyDescent="0.25">
      <c r="G893" s="47"/>
    </row>
    <row r="894" spans="7:7" x14ac:dyDescent="0.25">
      <c r="G894" s="47"/>
    </row>
    <row r="895" spans="7:7" x14ac:dyDescent="0.25">
      <c r="G895" s="47"/>
    </row>
    <row r="896" spans="7:7" x14ac:dyDescent="0.25">
      <c r="G896" s="47"/>
    </row>
    <row r="897" spans="7:7" x14ac:dyDescent="0.25">
      <c r="G897" s="47"/>
    </row>
    <row r="898" spans="7:7" x14ac:dyDescent="0.25">
      <c r="G898" s="47"/>
    </row>
    <row r="899" spans="7:7" x14ac:dyDescent="0.25">
      <c r="G899" s="47"/>
    </row>
    <row r="900" spans="7:7" x14ac:dyDescent="0.25">
      <c r="G900" s="47"/>
    </row>
    <row r="901" spans="7:7" x14ac:dyDescent="0.25">
      <c r="G901" s="47"/>
    </row>
    <row r="902" spans="7:7" x14ac:dyDescent="0.25">
      <c r="G902" s="47"/>
    </row>
    <row r="903" spans="7:7" x14ac:dyDescent="0.25">
      <c r="G903" s="47"/>
    </row>
    <row r="904" spans="7:7" x14ac:dyDescent="0.25">
      <c r="G904" s="47"/>
    </row>
    <row r="905" spans="7:7" x14ac:dyDescent="0.25">
      <c r="G905" s="47"/>
    </row>
    <row r="906" spans="7:7" x14ac:dyDescent="0.25">
      <c r="G906" s="47"/>
    </row>
    <row r="907" spans="7:7" x14ac:dyDescent="0.25">
      <c r="G907" s="47"/>
    </row>
    <row r="908" spans="7:7" x14ac:dyDescent="0.25">
      <c r="G908" s="47"/>
    </row>
    <row r="909" spans="7:7" x14ac:dyDescent="0.25">
      <c r="G909" s="47"/>
    </row>
    <row r="910" spans="7:7" x14ac:dyDescent="0.25">
      <c r="G910" s="47"/>
    </row>
    <row r="911" spans="7:7" x14ac:dyDescent="0.25">
      <c r="G911" s="47"/>
    </row>
    <row r="912" spans="7:7" x14ac:dyDescent="0.25">
      <c r="G912" s="47"/>
    </row>
    <row r="913" spans="7:7" x14ac:dyDescent="0.25">
      <c r="G913" s="47"/>
    </row>
    <row r="914" spans="7:7" x14ac:dyDescent="0.25">
      <c r="G914" s="47"/>
    </row>
    <row r="915" spans="7:7" x14ac:dyDescent="0.25">
      <c r="G915" s="47"/>
    </row>
    <row r="916" spans="7:7" x14ac:dyDescent="0.25">
      <c r="G916" s="47"/>
    </row>
    <row r="917" spans="7:7" x14ac:dyDescent="0.25">
      <c r="G917" s="47"/>
    </row>
    <row r="918" spans="7:7" x14ac:dyDescent="0.25">
      <c r="G918" s="47"/>
    </row>
    <row r="919" spans="7:7" x14ac:dyDescent="0.25">
      <c r="G919" s="47"/>
    </row>
    <row r="920" spans="7:7" x14ac:dyDescent="0.25">
      <c r="G920" s="47"/>
    </row>
    <row r="921" spans="7:7" x14ac:dyDescent="0.25">
      <c r="G921" s="47"/>
    </row>
    <row r="922" spans="7:7" x14ac:dyDescent="0.25">
      <c r="G922" s="47"/>
    </row>
    <row r="923" spans="7:7" x14ac:dyDescent="0.25">
      <c r="G923" s="47"/>
    </row>
    <row r="924" spans="7:7" x14ac:dyDescent="0.25">
      <c r="G924" s="47"/>
    </row>
    <row r="925" spans="7:7" x14ac:dyDescent="0.25">
      <c r="G925" s="47"/>
    </row>
    <row r="926" spans="7:7" x14ac:dyDescent="0.25">
      <c r="G926" s="47"/>
    </row>
    <row r="927" spans="7:7" x14ac:dyDescent="0.25">
      <c r="G927" s="47"/>
    </row>
    <row r="928" spans="7:7" x14ac:dyDescent="0.25">
      <c r="G928" s="47"/>
    </row>
    <row r="929" spans="7:7" x14ac:dyDescent="0.25">
      <c r="G929" s="47"/>
    </row>
    <row r="930" spans="7:7" x14ac:dyDescent="0.25">
      <c r="G930" s="47"/>
    </row>
    <row r="931" spans="7:7" x14ac:dyDescent="0.25">
      <c r="G931" s="47"/>
    </row>
    <row r="932" spans="7:7" x14ac:dyDescent="0.25">
      <c r="G932" s="47"/>
    </row>
    <row r="933" spans="7:7" x14ac:dyDescent="0.25">
      <c r="G933" s="47"/>
    </row>
    <row r="934" spans="7:7" x14ac:dyDescent="0.25">
      <c r="G934" s="47"/>
    </row>
    <row r="935" spans="7:7" x14ac:dyDescent="0.25">
      <c r="G935" s="47"/>
    </row>
    <row r="936" spans="7:7" x14ac:dyDescent="0.25">
      <c r="G936" s="47"/>
    </row>
    <row r="937" spans="7:7" x14ac:dyDescent="0.25">
      <c r="G937" s="47"/>
    </row>
    <row r="938" spans="7:7" x14ac:dyDescent="0.25">
      <c r="G938" s="47"/>
    </row>
    <row r="939" spans="7:7" x14ac:dyDescent="0.25">
      <c r="G939" s="47"/>
    </row>
    <row r="940" spans="7:7" x14ac:dyDescent="0.25">
      <c r="G940" s="47"/>
    </row>
    <row r="941" spans="7:7" x14ac:dyDescent="0.25">
      <c r="G941" s="47"/>
    </row>
    <row r="942" spans="7:7" x14ac:dyDescent="0.25">
      <c r="G942" s="47"/>
    </row>
    <row r="943" spans="7:7" x14ac:dyDescent="0.25">
      <c r="G943" s="47"/>
    </row>
    <row r="944" spans="7:7" x14ac:dyDescent="0.25">
      <c r="G944" s="47"/>
    </row>
    <row r="945" spans="7:7" x14ac:dyDescent="0.25">
      <c r="G945" s="47"/>
    </row>
    <row r="946" spans="7:7" x14ac:dyDescent="0.25">
      <c r="G946" s="47"/>
    </row>
    <row r="947" spans="7:7" x14ac:dyDescent="0.25">
      <c r="G947" s="47"/>
    </row>
    <row r="948" spans="7:7" x14ac:dyDescent="0.25">
      <c r="G948" s="47"/>
    </row>
    <row r="949" spans="7:7" x14ac:dyDescent="0.25">
      <c r="G949" s="47"/>
    </row>
    <row r="950" spans="7:7" x14ac:dyDescent="0.25">
      <c r="G950" s="47"/>
    </row>
    <row r="951" spans="7:7" x14ac:dyDescent="0.25">
      <c r="G951" s="47"/>
    </row>
    <row r="952" spans="7:7" x14ac:dyDescent="0.25">
      <c r="G952" s="47"/>
    </row>
    <row r="953" spans="7:7" x14ac:dyDescent="0.25">
      <c r="G953" s="47"/>
    </row>
    <row r="954" spans="7:7" x14ac:dyDescent="0.25">
      <c r="G954" s="47"/>
    </row>
    <row r="955" spans="7:7" x14ac:dyDescent="0.25">
      <c r="G955" s="47"/>
    </row>
    <row r="956" spans="7:7" x14ac:dyDescent="0.25">
      <c r="G956" s="47"/>
    </row>
    <row r="957" spans="7:7" x14ac:dyDescent="0.25">
      <c r="G957" s="47"/>
    </row>
    <row r="958" spans="7:7" x14ac:dyDescent="0.25">
      <c r="G958" s="47"/>
    </row>
    <row r="959" spans="7:7" x14ac:dyDescent="0.25">
      <c r="G959" s="47"/>
    </row>
    <row r="960" spans="7:7" x14ac:dyDescent="0.25">
      <c r="G960" s="47"/>
    </row>
    <row r="961" spans="7:7" x14ac:dyDescent="0.25">
      <c r="G961" s="47"/>
    </row>
    <row r="962" spans="7:7" x14ac:dyDescent="0.25">
      <c r="G962" s="47"/>
    </row>
    <row r="963" spans="7:7" x14ac:dyDescent="0.25">
      <c r="G963" s="47"/>
    </row>
    <row r="964" spans="7:7" x14ac:dyDescent="0.25">
      <c r="G964" s="47"/>
    </row>
    <row r="965" spans="7:7" x14ac:dyDescent="0.25">
      <c r="G965" s="47"/>
    </row>
    <row r="966" spans="7:7" x14ac:dyDescent="0.25">
      <c r="G966" s="47"/>
    </row>
    <row r="967" spans="7:7" x14ac:dyDescent="0.25">
      <c r="G967" s="47"/>
    </row>
    <row r="968" spans="7:7" x14ac:dyDescent="0.25">
      <c r="G968" s="47"/>
    </row>
    <row r="969" spans="7:7" x14ac:dyDescent="0.25">
      <c r="G969" s="47"/>
    </row>
    <row r="970" spans="7:7" x14ac:dyDescent="0.25">
      <c r="G970" s="47"/>
    </row>
    <row r="971" spans="7:7" x14ac:dyDescent="0.25">
      <c r="G971" s="47"/>
    </row>
    <row r="972" spans="7:7" x14ac:dyDescent="0.25">
      <c r="G972" s="47"/>
    </row>
    <row r="973" spans="7:7" x14ac:dyDescent="0.25">
      <c r="G973" s="47"/>
    </row>
    <row r="974" spans="7:7" x14ac:dyDescent="0.25">
      <c r="G974" s="47"/>
    </row>
    <row r="975" spans="7:7" x14ac:dyDescent="0.25">
      <c r="G975" s="47"/>
    </row>
    <row r="976" spans="7:7" x14ac:dyDescent="0.25">
      <c r="G976" s="47"/>
    </row>
    <row r="977" spans="7:7" x14ac:dyDescent="0.25">
      <c r="G977" s="47"/>
    </row>
    <row r="978" spans="7:7" x14ac:dyDescent="0.25">
      <c r="G978" s="47"/>
    </row>
    <row r="979" spans="7:7" x14ac:dyDescent="0.25">
      <c r="G979" s="47"/>
    </row>
    <row r="980" spans="7:7" x14ac:dyDescent="0.25">
      <c r="G980" s="47"/>
    </row>
    <row r="981" spans="7:7" x14ac:dyDescent="0.25">
      <c r="G981" s="47"/>
    </row>
    <row r="982" spans="7:7" x14ac:dyDescent="0.25">
      <c r="G982" s="47"/>
    </row>
    <row r="983" spans="7:7" x14ac:dyDescent="0.25">
      <c r="G983" s="47"/>
    </row>
    <row r="984" spans="7:7" x14ac:dyDescent="0.25">
      <c r="G984" s="47"/>
    </row>
    <row r="985" spans="7:7" x14ac:dyDescent="0.25">
      <c r="G985" s="47"/>
    </row>
    <row r="986" spans="7:7" x14ac:dyDescent="0.25">
      <c r="G986" s="47"/>
    </row>
    <row r="987" spans="7:7" x14ac:dyDescent="0.25">
      <c r="G987" s="47"/>
    </row>
    <row r="988" spans="7:7" x14ac:dyDescent="0.25">
      <c r="G988" s="47"/>
    </row>
    <row r="989" spans="7:7" x14ac:dyDescent="0.25">
      <c r="G989" s="47"/>
    </row>
    <row r="990" spans="7:7" x14ac:dyDescent="0.25">
      <c r="G990" s="47"/>
    </row>
    <row r="991" spans="7:7" x14ac:dyDescent="0.25">
      <c r="G991" s="47"/>
    </row>
    <row r="992" spans="7:7" x14ac:dyDescent="0.25">
      <c r="G992" s="47"/>
    </row>
    <row r="993" spans="7:7" x14ac:dyDescent="0.25">
      <c r="G993" s="47"/>
    </row>
    <row r="994" spans="7:7" x14ac:dyDescent="0.25">
      <c r="G994" s="47"/>
    </row>
    <row r="995" spans="7:7" x14ac:dyDescent="0.25">
      <c r="G995" s="47"/>
    </row>
    <row r="996" spans="7:7" x14ac:dyDescent="0.25">
      <c r="G996" s="47"/>
    </row>
    <row r="997" spans="7:7" x14ac:dyDescent="0.25">
      <c r="G997" s="47"/>
    </row>
    <row r="998" spans="7:7" x14ac:dyDescent="0.25">
      <c r="G998" s="47"/>
    </row>
    <row r="999" spans="7:7" x14ac:dyDescent="0.25">
      <c r="G999" s="47"/>
    </row>
    <row r="1000" spans="7:7" x14ac:dyDescent="0.25">
      <c r="G1000" s="47"/>
    </row>
    <row r="1001" spans="7:7" x14ac:dyDescent="0.25">
      <c r="G1001" s="47"/>
    </row>
    <row r="1002" spans="7:7" x14ac:dyDescent="0.25">
      <c r="G1002" s="47"/>
    </row>
    <row r="1003" spans="7:7" x14ac:dyDescent="0.25">
      <c r="G1003" s="47"/>
    </row>
    <row r="1004" spans="7:7" x14ac:dyDescent="0.25">
      <c r="G1004" s="47"/>
    </row>
    <row r="1005" spans="7:7" x14ac:dyDescent="0.25">
      <c r="G1005" s="47"/>
    </row>
    <row r="1006" spans="7:7" x14ac:dyDescent="0.25">
      <c r="G1006" s="47"/>
    </row>
    <row r="1007" spans="7:7" x14ac:dyDescent="0.25">
      <c r="G1007" s="47"/>
    </row>
    <row r="1008" spans="7:7" x14ac:dyDescent="0.25">
      <c r="G1008" s="47"/>
    </row>
    <row r="1009" spans="7:7" x14ac:dyDescent="0.25">
      <c r="G1009" s="47"/>
    </row>
    <row r="1010" spans="7:7" x14ac:dyDescent="0.25">
      <c r="G1010" s="47"/>
    </row>
    <row r="1011" spans="7:7" x14ac:dyDescent="0.25">
      <c r="G1011" s="47"/>
    </row>
    <row r="1012" spans="7:7" x14ac:dyDescent="0.25">
      <c r="G1012" s="47"/>
    </row>
    <row r="1013" spans="7:7" x14ac:dyDescent="0.25">
      <c r="G1013" s="47"/>
    </row>
    <row r="1014" spans="7:7" x14ac:dyDescent="0.25">
      <c r="G1014" s="47"/>
    </row>
    <row r="1015" spans="7:7" x14ac:dyDescent="0.25">
      <c r="G1015" s="47"/>
    </row>
    <row r="1016" spans="7:7" x14ac:dyDescent="0.25">
      <c r="G1016" s="47"/>
    </row>
    <row r="1017" spans="7:7" x14ac:dyDescent="0.25">
      <c r="G1017" s="47"/>
    </row>
    <row r="1018" spans="7:7" x14ac:dyDescent="0.25">
      <c r="G1018" s="47"/>
    </row>
    <row r="1019" spans="7:7" x14ac:dyDescent="0.25">
      <c r="G1019" s="47"/>
    </row>
    <row r="1020" spans="7:7" x14ac:dyDescent="0.25">
      <c r="G1020" s="47"/>
    </row>
    <row r="1021" spans="7:7" x14ac:dyDescent="0.25">
      <c r="G1021" s="47"/>
    </row>
    <row r="1022" spans="7:7" x14ac:dyDescent="0.25">
      <c r="G1022" s="47"/>
    </row>
    <row r="1023" spans="7:7" x14ac:dyDescent="0.25">
      <c r="G1023" s="47"/>
    </row>
    <row r="1024" spans="7:7" x14ac:dyDescent="0.25">
      <c r="G1024" s="47"/>
    </row>
    <row r="1025" spans="7:7" x14ac:dyDescent="0.25">
      <c r="G1025" s="47"/>
    </row>
    <row r="1026" spans="7:7" x14ac:dyDescent="0.25">
      <c r="G1026" s="47"/>
    </row>
    <row r="1027" spans="7:7" x14ac:dyDescent="0.25">
      <c r="G1027" s="47"/>
    </row>
    <row r="1028" spans="7:7" x14ac:dyDescent="0.25">
      <c r="G1028" s="47"/>
    </row>
    <row r="1029" spans="7:7" x14ac:dyDescent="0.25">
      <c r="G1029" s="47"/>
    </row>
    <row r="1030" spans="7:7" x14ac:dyDescent="0.25">
      <c r="G1030" s="47"/>
    </row>
    <row r="1031" spans="7:7" x14ac:dyDescent="0.25">
      <c r="G1031" s="47"/>
    </row>
    <row r="1032" spans="7:7" x14ac:dyDescent="0.25">
      <c r="G1032" s="47"/>
    </row>
    <row r="1033" spans="7:7" x14ac:dyDescent="0.25">
      <c r="G1033" s="47"/>
    </row>
    <row r="1034" spans="7:7" x14ac:dyDescent="0.25">
      <c r="G1034" s="47"/>
    </row>
    <row r="1035" spans="7:7" x14ac:dyDescent="0.25">
      <c r="G1035" s="47"/>
    </row>
    <row r="1036" spans="7:7" x14ac:dyDescent="0.25">
      <c r="G1036" s="47"/>
    </row>
    <row r="1037" spans="7:7" x14ac:dyDescent="0.25">
      <c r="G1037" s="47"/>
    </row>
    <row r="1038" spans="7:7" x14ac:dyDescent="0.25">
      <c r="G1038" s="47"/>
    </row>
    <row r="1039" spans="7:7" x14ac:dyDescent="0.25">
      <c r="G1039" s="47"/>
    </row>
    <row r="1040" spans="7:7" x14ac:dyDescent="0.25">
      <c r="G1040" s="47"/>
    </row>
    <row r="1041" spans="7:7" x14ac:dyDescent="0.25">
      <c r="G1041" s="47"/>
    </row>
    <row r="1042" spans="7:7" x14ac:dyDescent="0.25">
      <c r="G1042" s="47"/>
    </row>
    <row r="1043" spans="7:7" x14ac:dyDescent="0.25">
      <c r="G1043" s="47"/>
    </row>
    <row r="1044" spans="7:7" x14ac:dyDescent="0.25">
      <c r="G1044" s="47"/>
    </row>
    <row r="1045" spans="7:7" x14ac:dyDescent="0.25">
      <c r="G1045" s="47"/>
    </row>
    <row r="1046" spans="7:7" x14ac:dyDescent="0.25">
      <c r="G1046" s="47"/>
    </row>
    <row r="1047" spans="7:7" x14ac:dyDescent="0.25">
      <c r="G1047" s="47"/>
    </row>
    <row r="1048" spans="7:7" x14ac:dyDescent="0.25">
      <c r="G1048" s="47"/>
    </row>
    <row r="1049" spans="7:7" x14ac:dyDescent="0.25">
      <c r="G1049" s="47"/>
    </row>
    <row r="1050" spans="7:7" x14ac:dyDescent="0.25">
      <c r="G1050" s="47"/>
    </row>
    <row r="1051" spans="7:7" x14ac:dyDescent="0.25">
      <c r="G1051" s="47"/>
    </row>
    <row r="1052" spans="7:7" x14ac:dyDescent="0.25">
      <c r="G1052" s="47"/>
    </row>
    <row r="1053" spans="7:7" x14ac:dyDescent="0.25">
      <c r="G1053" s="47"/>
    </row>
    <row r="1054" spans="7:7" x14ac:dyDescent="0.25">
      <c r="G1054" s="47"/>
    </row>
    <row r="1055" spans="7:7" x14ac:dyDescent="0.25">
      <c r="G1055" s="47"/>
    </row>
    <row r="1056" spans="7:7" x14ac:dyDescent="0.25">
      <c r="G1056" s="47"/>
    </row>
    <row r="1057" spans="7:7" x14ac:dyDescent="0.25">
      <c r="G1057" s="47"/>
    </row>
    <row r="1058" spans="7:7" x14ac:dyDescent="0.25">
      <c r="G1058" s="47"/>
    </row>
    <row r="1059" spans="7:7" x14ac:dyDescent="0.25">
      <c r="G1059" s="47"/>
    </row>
    <row r="1060" spans="7:7" x14ac:dyDescent="0.25">
      <c r="G1060" s="47"/>
    </row>
    <row r="1061" spans="7:7" x14ac:dyDescent="0.25">
      <c r="G1061" s="47"/>
    </row>
    <row r="1062" spans="7:7" x14ac:dyDescent="0.25">
      <c r="G1062" s="47"/>
    </row>
    <row r="1063" spans="7:7" x14ac:dyDescent="0.25">
      <c r="G1063" s="47"/>
    </row>
    <row r="1064" spans="7:7" x14ac:dyDescent="0.25">
      <c r="G1064" s="47"/>
    </row>
    <row r="1065" spans="7:7" x14ac:dyDescent="0.25">
      <c r="G1065" s="47"/>
    </row>
    <row r="1066" spans="7:7" x14ac:dyDescent="0.25">
      <c r="G1066" s="47"/>
    </row>
    <row r="1067" spans="7:7" x14ac:dyDescent="0.25">
      <c r="G1067" s="47"/>
    </row>
    <row r="1068" spans="7:7" x14ac:dyDescent="0.25">
      <c r="G1068" s="47"/>
    </row>
    <row r="1069" spans="7:7" x14ac:dyDescent="0.25">
      <c r="G1069" s="47"/>
    </row>
    <row r="1070" spans="7:7" x14ac:dyDescent="0.25">
      <c r="G1070" s="47"/>
    </row>
    <row r="1071" spans="7:7" x14ac:dyDescent="0.25">
      <c r="G1071" s="47"/>
    </row>
    <row r="1072" spans="7:7" x14ac:dyDescent="0.25">
      <c r="G1072" s="47"/>
    </row>
    <row r="1073" spans="7:7" x14ac:dyDescent="0.25">
      <c r="G1073" s="47"/>
    </row>
    <row r="1074" spans="7:7" x14ac:dyDescent="0.25">
      <c r="G1074" s="47"/>
    </row>
    <row r="1075" spans="7:7" x14ac:dyDescent="0.25">
      <c r="G1075" s="47"/>
    </row>
    <row r="1076" spans="7:7" x14ac:dyDescent="0.25">
      <c r="G1076" s="47"/>
    </row>
    <row r="1077" spans="7:7" x14ac:dyDescent="0.25">
      <c r="G1077" s="47"/>
    </row>
    <row r="1078" spans="7:7" x14ac:dyDescent="0.25">
      <c r="G1078" s="47"/>
    </row>
    <row r="1079" spans="7:7" x14ac:dyDescent="0.25">
      <c r="G1079" s="47"/>
    </row>
    <row r="1080" spans="7:7" x14ac:dyDescent="0.25">
      <c r="G1080" s="47"/>
    </row>
    <row r="1081" spans="7:7" x14ac:dyDescent="0.25">
      <c r="G1081" s="47"/>
    </row>
    <row r="1082" spans="7:7" x14ac:dyDescent="0.25">
      <c r="G1082" s="47"/>
    </row>
    <row r="1083" spans="7:7" x14ac:dyDescent="0.25">
      <c r="G1083" s="47"/>
    </row>
    <row r="1084" spans="7:7" x14ac:dyDescent="0.25">
      <c r="G1084" s="47"/>
    </row>
    <row r="1085" spans="7:7" x14ac:dyDescent="0.25">
      <c r="G1085" s="47"/>
    </row>
    <row r="1086" spans="7:7" x14ac:dyDescent="0.25">
      <c r="G1086" s="47"/>
    </row>
    <row r="1087" spans="7:7" x14ac:dyDescent="0.25">
      <c r="G1087" s="47"/>
    </row>
    <row r="1088" spans="7:7" x14ac:dyDescent="0.25">
      <c r="G1088" s="47"/>
    </row>
    <row r="1089" spans="7:7" x14ac:dyDescent="0.25">
      <c r="G1089" s="47"/>
    </row>
    <row r="1090" spans="7:7" x14ac:dyDescent="0.25">
      <c r="G1090" s="47"/>
    </row>
    <row r="1091" spans="7:7" x14ac:dyDescent="0.25">
      <c r="G1091" s="47"/>
    </row>
    <row r="1092" spans="7:7" x14ac:dyDescent="0.25">
      <c r="G1092" s="47"/>
    </row>
    <row r="1093" spans="7:7" x14ac:dyDescent="0.25">
      <c r="G1093" s="47"/>
    </row>
    <row r="1094" spans="7:7" x14ac:dyDescent="0.25">
      <c r="G1094" s="47"/>
    </row>
    <row r="1095" spans="7:7" x14ac:dyDescent="0.25">
      <c r="G1095" s="47"/>
    </row>
    <row r="1096" spans="7:7" x14ac:dyDescent="0.25">
      <c r="G1096" s="47"/>
    </row>
    <row r="1097" spans="7:7" x14ac:dyDescent="0.25">
      <c r="G1097" s="47"/>
    </row>
    <row r="1098" spans="7:7" x14ac:dyDescent="0.25">
      <c r="G1098" s="47"/>
    </row>
    <row r="1099" spans="7:7" x14ac:dyDescent="0.25">
      <c r="G1099" s="47"/>
    </row>
    <row r="1100" spans="7:7" x14ac:dyDescent="0.25">
      <c r="G1100" s="47"/>
    </row>
    <row r="1101" spans="7:7" x14ac:dyDescent="0.25">
      <c r="G1101" s="47"/>
    </row>
    <row r="1102" spans="7:7" x14ac:dyDescent="0.25">
      <c r="G1102" s="47"/>
    </row>
    <row r="1103" spans="7:7" x14ac:dyDescent="0.25">
      <c r="G1103" s="47"/>
    </row>
    <row r="1104" spans="7:7" x14ac:dyDescent="0.25">
      <c r="G1104" s="47"/>
    </row>
    <row r="1105" spans="7:7" x14ac:dyDescent="0.25">
      <c r="G1105" s="47"/>
    </row>
    <row r="1106" spans="7:7" x14ac:dyDescent="0.25">
      <c r="G1106" s="47"/>
    </row>
    <row r="1107" spans="7:7" x14ac:dyDescent="0.25">
      <c r="G1107" s="47"/>
    </row>
    <row r="1108" spans="7:7" x14ac:dyDescent="0.25">
      <c r="G1108" s="47"/>
    </row>
    <row r="1109" spans="7:7" x14ac:dyDescent="0.25">
      <c r="G1109" s="47"/>
    </row>
    <row r="1110" spans="7:7" x14ac:dyDescent="0.25">
      <c r="G1110" s="47"/>
    </row>
    <row r="1111" spans="7:7" x14ac:dyDescent="0.25">
      <c r="G1111" s="47"/>
    </row>
    <row r="1112" spans="7:7" x14ac:dyDescent="0.25">
      <c r="G1112" s="47"/>
    </row>
    <row r="1113" spans="7:7" x14ac:dyDescent="0.25">
      <c r="G1113" s="47"/>
    </row>
    <row r="1114" spans="7:7" x14ac:dyDescent="0.25">
      <c r="G1114" s="47"/>
    </row>
    <row r="1115" spans="7:7" x14ac:dyDescent="0.25">
      <c r="G1115" s="47"/>
    </row>
    <row r="1116" spans="7:7" x14ac:dyDescent="0.25">
      <c r="G1116" s="47"/>
    </row>
    <row r="1117" spans="7:7" x14ac:dyDescent="0.25">
      <c r="G1117" s="47"/>
    </row>
    <row r="1118" spans="7:7" x14ac:dyDescent="0.25">
      <c r="G1118" s="47"/>
    </row>
    <row r="1119" spans="7:7" x14ac:dyDescent="0.25">
      <c r="G1119" s="47"/>
    </row>
    <row r="1120" spans="7:7" x14ac:dyDescent="0.25">
      <c r="G1120" s="47"/>
    </row>
    <row r="1121" spans="7:7" x14ac:dyDescent="0.25">
      <c r="G1121" s="47"/>
    </row>
    <row r="1122" spans="7:7" x14ac:dyDescent="0.25">
      <c r="G1122" s="47"/>
    </row>
    <row r="1123" spans="7:7" x14ac:dyDescent="0.25">
      <c r="G1123" s="47"/>
    </row>
    <row r="1124" spans="7:7" x14ac:dyDescent="0.25">
      <c r="G1124" s="47"/>
    </row>
    <row r="1125" spans="7:7" x14ac:dyDescent="0.25">
      <c r="G1125" s="47"/>
    </row>
    <row r="1126" spans="7:7" x14ac:dyDescent="0.25">
      <c r="G1126" s="47"/>
    </row>
    <row r="1127" spans="7:7" x14ac:dyDescent="0.25">
      <c r="G1127" s="47"/>
    </row>
    <row r="1128" spans="7:7" x14ac:dyDescent="0.25">
      <c r="G1128" s="47"/>
    </row>
    <row r="1129" spans="7:7" x14ac:dyDescent="0.25">
      <c r="G1129" s="47"/>
    </row>
    <row r="1130" spans="7:7" x14ac:dyDescent="0.25">
      <c r="G1130" s="47"/>
    </row>
    <row r="1131" spans="7:7" x14ac:dyDescent="0.25">
      <c r="G1131" s="47"/>
    </row>
    <row r="1132" spans="7:7" x14ac:dyDescent="0.25">
      <c r="G1132" s="47"/>
    </row>
    <row r="1133" spans="7:7" x14ac:dyDescent="0.25">
      <c r="G1133" s="47"/>
    </row>
    <row r="1134" spans="7:7" x14ac:dyDescent="0.25">
      <c r="G1134" s="47"/>
    </row>
    <row r="1135" spans="7:7" x14ac:dyDescent="0.25">
      <c r="G1135" s="47"/>
    </row>
    <row r="1136" spans="7:7" x14ac:dyDescent="0.25">
      <c r="G1136" s="47"/>
    </row>
    <row r="1137" spans="7:7" x14ac:dyDescent="0.25">
      <c r="G1137" s="47"/>
    </row>
    <row r="1138" spans="7:7" x14ac:dyDescent="0.25">
      <c r="G1138" s="47"/>
    </row>
    <row r="1139" spans="7:7" x14ac:dyDescent="0.25">
      <c r="G1139" s="47"/>
    </row>
    <row r="1140" spans="7:7" x14ac:dyDescent="0.25">
      <c r="G1140" s="47"/>
    </row>
    <row r="1141" spans="7:7" x14ac:dyDescent="0.25">
      <c r="G1141" s="47"/>
    </row>
    <row r="1142" spans="7:7" x14ac:dyDescent="0.25">
      <c r="G1142" s="47"/>
    </row>
    <row r="1143" spans="7:7" x14ac:dyDescent="0.25">
      <c r="G1143" s="47"/>
    </row>
    <row r="1144" spans="7:7" x14ac:dyDescent="0.25">
      <c r="G1144" s="47"/>
    </row>
    <row r="1145" spans="7:7" x14ac:dyDescent="0.25">
      <c r="G1145" s="47"/>
    </row>
    <row r="1146" spans="7:7" x14ac:dyDescent="0.25">
      <c r="G1146" s="47"/>
    </row>
    <row r="1147" spans="7:7" x14ac:dyDescent="0.25">
      <c r="G1147" s="47"/>
    </row>
    <row r="1148" spans="7:7" x14ac:dyDescent="0.25">
      <c r="G1148" s="47"/>
    </row>
    <row r="1149" spans="7:7" x14ac:dyDescent="0.25">
      <c r="G1149" s="47"/>
    </row>
    <row r="1150" spans="7:7" x14ac:dyDescent="0.25">
      <c r="G1150" s="47"/>
    </row>
    <row r="1151" spans="7:7" x14ac:dyDescent="0.25">
      <c r="G1151" s="47"/>
    </row>
    <row r="1152" spans="7:7" x14ac:dyDescent="0.25">
      <c r="G1152" s="47"/>
    </row>
    <row r="1153" spans="7:7" x14ac:dyDescent="0.25">
      <c r="G1153" s="47"/>
    </row>
    <row r="1154" spans="7:7" x14ac:dyDescent="0.25">
      <c r="G1154" s="47"/>
    </row>
    <row r="1155" spans="7:7" x14ac:dyDescent="0.25">
      <c r="G1155" s="47"/>
    </row>
    <row r="1156" spans="7:7" x14ac:dyDescent="0.25">
      <c r="G1156" s="47"/>
    </row>
    <row r="1157" spans="7:7" x14ac:dyDescent="0.25">
      <c r="G1157" s="47"/>
    </row>
    <row r="1158" spans="7:7" x14ac:dyDescent="0.25">
      <c r="G1158" s="47"/>
    </row>
    <row r="1159" spans="7:7" x14ac:dyDescent="0.25">
      <c r="G1159" s="47"/>
    </row>
    <row r="1160" spans="7:7" x14ac:dyDescent="0.25">
      <c r="G1160" s="47"/>
    </row>
    <row r="1161" spans="7:7" x14ac:dyDescent="0.25">
      <c r="G1161" s="47"/>
    </row>
    <row r="1162" spans="7:7" x14ac:dyDescent="0.25">
      <c r="G1162" s="47"/>
    </row>
    <row r="1163" spans="7:7" x14ac:dyDescent="0.25">
      <c r="G1163" s="47"/>
    </row>
    <row r="1164" spans="7:7" x14ac:dyDescent="0.25">
      <c r="G1164" s="47"/>
    </row>
    <row r="1165" spans="7:7" x14ac:dyDescent="0.25">
      <c r="G1165" s="47"/>
    </row>
    <row r="1166" spans="7:7" x14ac:dyDescent="0.25">
      <c r="G1166" s="47"/>
    </row>
    <row r="1167" spans="7:7" x14ac:dyDescent="0.25">
      <c r="G1167" s="47"/>
    </row>
    <row r="1168" spans="7:7" x14ac:dyDescent="0.25">
      <c r="G1168" s="47"/>
    </row>
    <row r="1169" spans="7:7" x14ac:dyDescent="0.25">
      <c r="G1169" s="47"/>
    </row>
    <row r="1170" spans="7:7" x14ac:dyDescent="0.25">
      <c r="G1170" s="47"/>
    </row>
    <row r="1171" spans="7:7" x14ac:dyDescent="0.25">
      <c r="G1171" s="47"/>
    </row>
    <row r="1172" spans="7:7" x14ac:dyDescent="0.25">
      <c r="G1172" s="47"/>
    </row>
    <row r="1173" spans="7:7" x14ac:dyDescent="0.25">
      <c r="G1173" s="47"/>
    </row>
    <row r="1174" spans="7:7" x14ac:dyDescent="0.25">
      <c r="G1174" s="47"/>
    </row>
    <row r="1175" spans="7:7" x14ac:dyDescent="0.25">
      <c r="G1175" s="47"/>
    </row>
    <row r="1176" spans="7:7" x14ac:dyDescent="0.25">
      <c r="G1176" s="47"/>
    </row>
    <row r="1177" spans="7:7" x14ac:dyDescent="0.25">
      <c r="G1177" s="47"/>
    </row>
    <row r="1178" spans="7:7" x14ac:dyDescent="0.25">
      <c r="G1178" s="47"/>
    </row>
    <row r="1179" spans="7:7" x14ac:dyDescent="0.25">
      <c r="G1179" s="47"/>
    </row>
    <row r="1180" spans="7:7" x14ac:dyDescent="0.25">
      <c r="G1180" s="47"/>
    </row>
    <row r="1181" spans="7:7" x14ac:dyDescent="0.25">
      <c r="G1181" s="47"/>
    </row>
    <row r="1182" spans="7:7" x14ac:dyDescent="0.25">
      <c r="G1182" s="47"/>
    </row>
    <row r="1183" spans="7:7" x14ac:dyDescent="0.25">
      <c r="G1183" s="47"/>
    </row>
    <row r="1184" spans="7:7" x14ac:dyDescent="0.25">
      <c r="G1184" s="47"/>
    </row>
    <row r="1185" spans="7:7" x14ac:dyDescent="0.25">
      <c r="G1185" s="47"/>
    </row>
    <row r="1186" spans="7:7" x14ac:dyDescent="0.25">
      <c r="G1186" s="47"/>
    </row>
    <row r="1187" spans="7:7" x14ac:dyDescent="0.25">
      <c r="G1187" s="47"/>
    </row>
    <row r="1188" spans="7:7" x14ac:dyDescent="0.25">
      <c r="G1188" s="47"/>
    </row>
    <row r="1189" spans="7:7" x14ac:dyDescent="0.25">
      <c r="G1189" s="47"/>
    </row>
    <row r="1190" spans="7:7" x14ac:dyDescent="0.25">
      <c r="G1190" s="47"/>
    </row>
    <row r="1191" spans="7:7" x14ac:dyDescent="0.25">
      <c r="G1191" s="47"/>
    </row>
    <row r="1192" spans="7:7" x14ac:dyDescent="0.25">
      <c r="G1192" s="47"/>
    </row>
    <row r="1193" spans="7:7" x14ac:dyDescent="0.25">
      <c r="G1193" s="47"/>
    </row>
    <row r="1194" spans="7:7" x14ac:dyDescent="0.25">
      <c r="G1194" s="47"/>
    </row>
    <row r="1195" spans="7:7" x14ac:dyDescent="0.25">
      <c r="G1195" s="47"/>
    </row>
    <row r="1196" spans="7:7" x14ac:dyDescent="0.25">
      <c r="G1196" s="47"/>
    </row>
    <row r="1197" spans="7:7" x14ac:dyDescent="0.25">
      <c r="G1197" s="47"/>
    </row>
    <row r="1198" spans="7:7" x14ac:dyDescent="0.25">
      <c r="G1198" s="47"/>
    </row>
    <row r="1199" spans="7:7" x14ac:dyDescent="0.25">
      <c r="G1199" s="47"/>
    </row>
    <row r="1200" spans="7:7" x14ac:dyDescent="0.25">
      <c r="G1200" s="47"/>
    </row>
    <row r="1201" spans="7:7" x14ac:dyDescent="0.25">
      <c r="G1201" s="47"/>
    </row>
    <row r="1202" spans="7:7" x14ac:dyDescent="0.25">
      <c r="G1202" s="47"/>
    </row>
    <row r="1203" spans="7:7" x14ac:dyDescent="0.25">
      <c r="G1203" s="47"/>
    </row>
    <row r="1204" spans="7:7" x14ac:dyDescent="0.25">
      <c r="G1204" s="47"/>
    </row>
    <row r="1205" spans="7:7" x14ac:dyDescent="0.25">
      <c r="G1205" s="47"/>
    </row>
    <row r="1206" spans="7:7" x14ac:dyDescent="0.25">
      <c r="G1206" s="47"/>
    </row>
    <row r="1207" spans="7:7" x14ac:dyDescent="0.25">
      <c r="G1207" s="47"/>
    </row>
    <row r="1208" spans="7:7" x14ac:dyDescent="0.25">
      <c r="G1208" s="47"/>
    </row>
    <row r="1209" spans="7:7" x14ac:dyDescent="0.25">
      <c r="G1209" s="47"/>
    </row>
    <row r="1210" spans="7:7" x14ac:dyDescent="0.25">
      <c r="G1210" s="47"/>
    </row>
    <row r="1211" spans="7:7" x14ac:dyDescent="0.25">
      <c r="G1211" s="47"/>
    </row>
    <row r="1212" spans="7:7" x14ac:dyDescent="0.25">
      <c r="G1212" s="47"/>
    </row>
    <row r="1213" spans="7:7" x14ac:dyDescent="0.25">
      <c r="G1213" s="47"/>
    </row>
    <row r="1214" spans="7:7" x14ac:dyDescent="0.25">
      <c r="G1214" s="47"/>
    </row>
    <row r="1215" spans="7:7" x14ac:dyDescent="0.25">
      <c r="G1215" s="47"/>
    </row>
    <row r="1216" spans="7:7" x14ac:dyDescent="0.25">
      <c r="G1216" s="47"/>
    </row>
    <row r="1217" spans="7:7" x14ac:dyDescent="0.25">
      <c r="G1217" s="47"/>
    </row>
    <row r="1218" spans="7:7" x14ac:dyDescent="0.25">
      <c r="G1218" s="47"/>
    </row>
    <row r="1219" spans="7:7" x14ac:dyDescent="0.25">
      <c r="G1219" s="47"/>
    </row>
    <row r="1220" spans="7:7" x14ac:dyDescent="0.25">
      <c r="G1220" s="47"/>
    </row>
    <row r="1221" spans="7:7" x14ac:dyDescent="0.25">
      <c r="G1221" s="47"/>
    </row>
    <row r="1222" spans="7:7" x14ac:dyDescent="0.25">
      <c r="G1222" s="47"/>
    </row>
    <row r="1223" spans="7:7" x14ac:dyDescent="0.25">
      <c r="G1223" s="47"/>
    </row>
    <row r="1224" spans="7:7" x14ac:dyDescent="0.25">
      <c r="G1224" s="47"/>
    </row>
    <row r="1225" spans="7:7" x14ac:dyDescent="0.25">
      <c r="G1225" s="47"/>
    </row>
    <row r="1226" spans="7:7" x14ac:dyDescent="0.25">
      <c r="G1226" s="47"/>
    </row>
    <row r="1227" spans="7:7" x14ac:dyDescent="0.25">
      <c r="G1227" s="47"/>
    </row>
    <row r="1228" spans="7:7" x14ac:dyDescent="0.25">
      <c r="G1228" s="47"/>
    </row>
    <row r="1229" spans="7:7" x14ac:dyDescent="0.25">
      <c r="G1229" s="47"/>
    </row>
    <row r="1230" spans="7:7" x14ac:dyDescent="0.25">
      <c r="G1230" s="47"/>
    </row>
    <row r="1231" spans="7:7" x14ac:dyDescent="0.25">
      <c r="G1231" s="47"/>
    </row>
    <row r="1232" spans="7:7" x14ac:dyDescent="0.25">
      <c r="G1232" s="47"/>
    </row>
    <row r="1233" spans="7:7" x14ac:dyDescent="0.25">
      <c r="G1233" s="47"/>
    </row>
    <row r="1234" spans="7:7" x14ac:dyDescent="0.25">
      <c r="G1234" s="47"/>
    </row>
    <row r="1235" spans="7:7" x14ac:dyDescent="0.25">
      <c r="G1235" s="47"/>
    </row>
    <row r="1236" spans="7:7" x14ac:dyDescent="0.25">
      <c r="G1236" s="47"/>
    </row>
    <row r="1237" spans="7:7" x14ac:dyDescent="0.25">
      <c r="G1237" s="47"/>
    </row>
    <row r="1238" spans="7:7" x14ac:dyDescent="0.25">
      <c r="G1238" s="47"/>
    </row>
    <row r="1239" spans="7:7" x14ac:dyDescent="0.25">
      <c r="G1239" s="47"/>
    </row>
    <row r="1240" spans="7:7" x14ac:dyDescent="0.25">
      <c r="G1240" s="47"/>
    </row>
    <row r="1241" spans="7:7" x14ac:dyDescent="0.25">
      <c r="G1241" s="47"/>
    </row>
    <row r="1242" spans="7:7" x14ac:dyDescent="0.25">
      <c r="G1242" s="47"/>
    </row>
    <row r="1243" spans="7:7" x14ac:dyDescent="0.25">
      <c r="G1243" s="47"/>
    </row>
    <row r="1244" spans="7:7" x14ac:dyDescent="0.25">
      <c r="G1244" s="47"/>
    </row>
    <row r="1245" spans="7:7" x14ac:dyDescent="0.25">
      <c r="G1245" s="47"/>
    </row>
    <row r="1246" spans="7:7" x14ac:dyDescent="0.25">
      <c r="G1246" s="47"/>
    </row>
    <row r="1247" spans="7:7" x14ac:dyDescent="0.25">
      <c r="G1247" s="47"/>
    </row>
    <row r="1248" spans="7:7" x14ac:dyDescent="0.25">
      <c r="G1248" s="47"/>
    </row>
    <row r="1249" spans="7:7" x14ac:dyDescent="0.25">
      <c r="G1249" s="47"/>
    </row>
    <row r="1250" spans="7:7" x14ac:dyDescent="0.25">
      <c r="G1250" s="47"/>
    </row>
    <row r="1251" spans="7:7" x14ac:dyDescent="0.25">
      <c r="G1251" s="47"/>
    </row>
    <row r="1252" spans="7:7" x14ac:dyDescent="0.25">
      <c r="G1252" s="47"/>
    </row>
    <row r="1253" spans="7:7" x14ac:dyDescent="0.25">
      <c r="G1253" s="47"/>
    </row>
    <row r="1254" spans="7:7" x14ac:dyDescent="0.25">
      <c r="G1254" s="47"/>
    </row>
    <row r="1255" spans="7:7" x14ac:dyDescent="0.25">
      <c r="G1255" s="47"/>
    </row>
    <row r="1256" spans="7:7" x14ac:dyDescent="0.25">
      <c r="G1256" s="47"/>
    </row>
    <row r="1257" spans="7:7" x14ac:dyDescent="0.25">
      <c r="G1257" s="47"/>
    </row>
    <row r="1258" spans="7:7" x14ac:dyDescent="0.25">
      <c r="G1258" s="47"/>
    </row>
    <row r="1259" spans="7:7" x14ac:dyDescent="0.25">
      <c r="G1259" s="47"/>
    </row>
    <row r="1260" spans="7:7" x14ac:dyDescent="0.25">
      <c r="G1260" s="47"/>
    </row>
    <row r="1261" spans="7:7" x14ac:dyDescent="0.25">
      <c r="G1261" s="47"/>
    </row>
    <row r="1262" spans="7:7" x14ac:dyDescent="0.25">
      <c r="G1262" s="47"/>
    </row>
    <row r="1263" spans="7:7" x14ac:dyDescent="0.25">
      <c r="G1263" s="47"/>
    </row>
    <row r="1264" spans="7:7" x14ac:dyDescent="0.25">
      <c r="G1264" s="47"/>
    </row>
    <row r="1265" spans="7:7" x14ac:dyDescent="0.25">
      <c r="G1265" s="47"/>
    </row>
    <row r="1266" spans="7:7" x14ac:dyDescent="0.25">
      <c r="G1266" s="47"/>
    </row>
    <row r="1267" spans="7:7" x14ac:dyDescent="0.25">
      <c r="G1267" s="47"/>
    </row>
    <row r="1268" spans="7:7" x14ac:dyDescent="0.25">
      <c r="G1268" s="47"/>
    </row>
    <row r="1269" spans="7:7" x14ac:dyDescent="0.25">
      <c r="G1269" s="47"/>
    </row>
    <row r="1270" spans="7:7" x14ac:dyDescent="0.25">
      <c r="G1270" s="47"/>
    </row>
    <row r="1271" spans="7:7" x14ac:dyDescent="0.25">
      <c r="G1271" s="47"/>
    </row>
    <row r="1272" spans="7:7" x14ac:dyDescent="0.25">
      <c r="G1272" s="47"/>
    </row>
    <row r="1273" spans="7:7" x14ac:dyDescent="0.25">
      <c r="G1273" s="47"/>
    </row>
    <row r="1274" spans="7:7" x14ac:dyDescent="0.25">
      <c r="G1274" s="47"/>
    </row>
    <row r="1275" spans="7:7" x14ac:dyDescent="0.25">
      <c r="G1275" s="47"/>
    </row>
    <row r="1276" spans="7:7" x14ac:dyDescent="0.25">
      <c r="G1276" s="47"/>
    </row>
    <row r="1277" spans="7:7" x14ac:dyDescent="0.25">
      <c r="G1277" s="47"/>
    </row>
    <row r="1278" spans="7:7" x14ac:dyDescent="0.25">
      <c r="G1278" s="47"/>
    </row>
    <row r="1279" spans="7:7" x14ac:dyDescent="0.25">
      <c r="G1279" s="47"/>
    </row>
    <row r="1280" spans="7:7" x14ac:dyDescent="0.25">
      <c r="G1280" s="47"/>
    </row>
    <row r="1281" spans="7:7" x14ac:dyDescent="0.25">
      <c r="G1281" s="47"/>
    </row>
    <row r="1282" spans="7:7" x14ac:dyDescent="0.25">
      <c r="G1282" s="47"/>
    </row>
    <row r="1283" spans="7:7" x14ac:dyDescent="0.25">
      <c r="G1283" s="47"/>
    </row>
    <row r="1284" spans="7:7" x14ac:dyDescent="0.25">
      <c r="G1284" s="47"/>
    </row>
    <row r="1285" spans="7:7" x14ac:dyDescent="0.25">
      <c r="G1285" s="47"/>
    </row>
    <row r="1286" spans="7:7" x14ac:dyDescent="0.25">
      <c r="G1286" s="47"/>
    </row>
    <row r="1287" spans="7:7" x14ac:dyDescent="0.25">
      <c r="G1287" s="47"/>
    </row>
    <row r="1288" spans="7:7" x14ac:dyDescent="0.25">
      <c r="G1288" s="47"/>
    </row>
    <row r="1289" spans="7:7" x14ac:dyDescent="0.25">
      <c r="G1289" s="47"/>
    </row>
    <row r="1290" spans="7:7" x14ac:dyDescent="0.25">
      <c r="G1290" s="47"/>
    </row>
    <row r="1291" spans="7:7" x14ac:dyDescent="0.25">
      <c r="G1291" s="47"/>
    </row>
    <row r="1292" spans="7:7" x14ac:dyDescent="0.25">
      <c r="G1292" s="47"/>
    </row>
    <row r="1293" spans="7:7" x14ac:dyDescent="0.25">
      <c r="G1293" s="47"/>
    </row>
    <row r="1294" spans="7:7" x14ac:dyDescent="0.25">
      <c r="G1294" s="47"/>
    </row>
    <row r="1295" spans="7:7" x14ac:dyDescent="0.25">
      <c r="G1295" s="47"/>
    </row>
    <row r="1296" spans="7:7" x14ac:dyDescent="0.25">
      <c r="G1296" s="47"/>
    </row>
    <row r="1297" spans="7:7" x14ac:dyDescent="0.25">
      <c r="G1297" s="47"/>
    </row>
    <row r="1298" spans="7:7" x14ac:dyDescent="0.25">
      <c r="G1298" s="47"/>
    </row>
    <row r="1299" spans="7:7" x14ac:dyDescent="0.25">
      <c r="G1299" s="47"/>
    </row>
    <row r="1300" spans="7:7" x14ac:dyDescent="0.25">
      <c r="G1300" s="47"/>
    </row>
    <row r="1301" spans="7:7" x14ac:dyDescent="0.25">
      <c r="G1301" s="47"/>
    </row>
    <row r="1302" spans="7:7" x14ac:dyDescent="0.25">
      <c r="G1302" s="47"/>
    </row>
    <row r="1303" spans="7:7" x14ac:dyDescent="0.25">
      <c r="G1303" s="47"/>
    </row>
    <row r="1304" spans="7:7" x14ac:dyDescent="0.25">
      <c r="G1304" s="47"/>
    </row>
    <row r="1305" spans="7:7" x14ac:dyDescent="0.25">
      <c r="G1305" s="47"/>
    </row>
    <row r="1306" spans="7:7" x14ac:dyDescent="0.25">
      <c r="G1306" s="47"/>
    </row>
    <row r="1307" spans="7:7" x14ac:dyDescent="0.25">
      <c r="G1307" s="47"/>
    </row>
    <row r="1308" spans="7:7" x14ac:dyDescent="0.25">
      <c r="G1308" s="47"/>
    </row>
    <row r="1309" spans="7:7" x14ac:dyDescent="0.25">
      <c r="G1309" s="47"/>
    </row>
    <row r="1310" spans="7:7" x14ac:dyDescent="0.25">
      <c r="G1310" s="47"/>
    </row>
    <row r="1311" spans="7:7" x14ac:dyDescent="0.25">
      <c r="G1311" s="47"/>
    </row>
    <row r="1312" spans="7:7" x14ac:dyDescent="0.25">
      <c r="G1312" s="47"/>
    </row>
    <row r="1313" spans="7:7" x14ac:dyDescent="0.25">
      <c r="G1313" s="47"/>
    </row>
    <row r="1314" spans="7:7" x14ac:dyDescent="0.25">
      <c r="G1314" s="47"/>
    </row>
    <row r="1315" spans="7:7" x14ac:dyDescent="0.25">
      <c r="G1315" s="47"/>
    </row>
    <row r="1316" spans="7:7" x14ac:dyDescent="0.25">
      <c r="G1316" s="47"/>
    </row>
    <row r="1317" spans="7:7" x14ac:dyDescent="0.25">
      <c r="G1317" s="47"/>
    </row>
    <row r="1318" spans="7:7" x14ac:dyDescent="0.25">
      <c r="G1318" s="47"/>
    </row>
    <row r="1319" spans="7:7" x14ac:dyDescent="0.25">
      <c r="G1319" s="47"/>
    </row>
    <row r="1320" spans="7:7" x14ac:dyDescent="0.25">
      <c r="G1320" s="47"/>
    </row>
    <row r="1321" spans="7:7" x14ac:dyDescent="0.25">
      <c r="G1321" s="47"/>
    </row>
    <row r="1322" spans="7:7" x14ac:dyDescent="0.25">
      <c r="G1322" s="47"/>
    </row>
    <row r="1323" spans="7:7" x14ac:dyDescent="0.25">
      <c r="G1323" s="47"/>
    </row>
    <row r="1324" spans="7:7" x14ac:dyDescent="0.25">
      <c r="G1324" s="47"/>
    </row>
    <row r="1325" spans="7:7" x14ac:dyDescent="0.25">
      <c r="G1325" s="47"/>
    </row>
    <row r="1326" spans="7:7" x14ac:dyDescent="0.25">
      <c r="G1326" s="47"/>
    </row>
    <row r="1327" spans="7:7" x14ac:dyDescent="0.25">
      <c r="G1327" s="47"/>
    </row>
    <row r="1328" spans="7:7" x14ac:dyDescent="0.25">
      <c r="G1328" s="47"/>
    </row>
    <row r="1329" spans="7:7" x14ac:dyDescent="0.25">
      <c r="G1329" s="47"/>
    </row>
    <row r="1330" spans="7:7" x14ac:dyDescent="0.25">
      <c r="G1330" s="47"/>
    </row>
    <row r="1331" spans="7:7" x14ac:dyDescent="0.25">
      <c r="G1331" s="47"/>
    </row>
    <row r="1332" spans="7:7" x14ac:dyDescent="0.25">
      <c r="G1332" s="47"/>
    </row>
    <row r="1333" spans="7:7" x14ac:dyDescent="0.25">
      <c r="G1333" s="47"/>
    </row>
    <row r="1334" spans="7:7" x14ac:dyDescent="0.25">
      <c r="G1334" s="47"/>
    </row>
    <row r="1335" spans="7:7" x14ac:dyDescent="0.25">
      <c r="G1335" s="47"/>
    </row>
    <row r="1336" spans="7:7" x14ac:dyDescent="0.25">
      <c r="G1336" s="47"/>
    </row>
    <row r="1337" spans="7:7" x14ac:dyDescent="0.25">
      <c r="G1337" s="47"/>
    </row>
    <row r="1338" spans="7:7" x14ac:dyDescent="0.25">
      <c r="G1338" s="47"/>
    </row>
    <row r="1339" spans="7:7" x14ac:dyDescent="0.25">
      <c r="G1339" s="47"/>
    </row>
    <row r="1340" spans="7:7" x14ac:dyDescent="0.25">
      <c r="G1340" s="47"/>
    </row>
    <row r="1341" spans="7:7" x14ac:dyDescent="0.25">
      <c r="G1341" s="47"/>
    </row>
    <row r="1342" spans="7:7" x14ac:dyDescent="0.25">
      <c r="G1342" s="47"/>
    </row>
    <row r="1343" spans="7:7" x14ac:dyDescent="0.25">
      <c r="G1343" s="47"/>
    </row>
    <row r="1344" spans="7:7" x14ac:dyDescent="0.25">
      <c r="G1344" s="47"/>
    </row>
    <row r="1345" spans="7:7" x14ac:dyDescent="0.25">
      <c r="G1345" s="47"/>
    </row>
    <row r="1346" spans="7:7" x14ac:dyDescent="0.25">
      <c r="G1346" s="47"/>
    </row>
    <row r="1347" spans="7:7" x14ac:dyDescent="0.25">
      <c r="G1347" s="47"/>
    </row>
    <row r="1348" spans="7:7" x14ac:dyDescent="0.25">
      <c r="G1348" s="47"/>
    </row>
    <row r="1349" spans="7:7" x14ac:dyDescent="0.25">
      <c r="G1349" s="47"/>
    </row>
    <row r="1350" spans="7:7" x14ac:dyDescent="0.25">
      <c r="G1350" s="47"/>
    </row>
    <row r="1351" spans="7:7" x14ac:dyDescent="0.25">
      <c r="G1351" s="47"/>
    </row>
    <row r="1352" spans="7:7" x14ac:dyDescent="0.25">
      <c r="G1352" s="47"/>
    </row>
    <row r="1353" spans="7:7" x14ac:dyDescent="0.25">
      <c r="G1353" s="47"/>
    </row>
    <row r="1354" spans="7:7" x14ac:dyDescent="0.25">
      <c r="G1354" s="47"/>
    </row>
    <row r="1355" spans="7:7" x14ac:dyDescent="0.25">
      <c r="G1355" s="47"/>
    </row>
    <row r="1356" spans="7:7" x14ac:dyDescent="0.25">
      <c r="G1356" s="47"/>
    </row>
    <row r="1357" spans="7:7" x14ac:dyDescent="0.25">
      <c r="G1357" s="47"/>
    </row>
    <row r="1358" spans="7:7" x14ac:dyDescent="0.25">
      <c r="G1358" s="47"/>
    </row>
    <row r="1359" spans="7:7" x14ac:dyDescent="0.25">
      <c r="G1359" s="47"/>
    </row>
    <row r="1360" spans="7:7" x14ac:dyDescent="0.25">
      <c r="G1360" s="47"/>
    </row>
    <row r="1361" spans="7:7" x14ac:dyDescent="0.25">
      <c r="G1361" s="47"/>
    </row>
    <row r="1362" spans="7:7" x14ac:dyDescent="0.25">
      <c r="G1362" s="47"/>
    </row>
    <row r="1363" spans="7:7" x14ac:dyDescent="0.25">
      <c r="G1363" s="47"/>
    </row>
    <row r="1364" spans="7:7" x14ac:dyDescent="0.25">
      <c r="G1364" s="47"/>
    </row>
    <row r="1365" spans="7:7" x14ac:dyDescent="0.25">
      <c r="G1365" s="47"/>
    </row>
    <row r="1366" spans="7:7" x14ac:dyDescent="0.25">
      <c r="G1366" s="47"/>
    </row>
    <row r="1367" spans="7:7" x14ac:dyDescent="0.25">
      <c r="G1367" s="47"/>
    </row>
    <row r="1368" spans="7:7" x14ac:dyDescent="0.25">
      <c r="G1368" s="47"/>
    </row>
    <row r="1369" spans="7:7" x14ac:dyDescent="0.25">
      <c r="G1369" s="47"/>
    </row>
    <row r="1370" spans="7:7" x14ac:dyDescent="0.25">
      <c r="G1370" s="47"/>
    </row>
    <row r="1371" spans="7:7" x14ac:dyDescent="0.25">
      <c r="G1371" s="47"/>
    </row>
    <row r="1372" spans="7:7" x14ac:dyDescent="0.25">
      <c r="G1372" s="47"/>
    </row>
    <row r="1373" spans="7:7" x14ac:dyDescent="0.25">
      <c r="G1373" s="47"/>
    </row>
    <row r="1374" spans="7:7" x14ac:dyDescent="0.25">
      <c r="G1374" s="47"/>
    </row>
    <row r="1375" spans="7:7" x14ac:dyDescent="0.25">
      <c r="G1375" s="47"/>
    </row>
    <row r="1376" spans="7:7" x14ac:dyDescent="0.25">
      <c r="G1376" s="47"/>
    </row>
    <row r="1377" spans="7:7" x14ac:dyDescent="0.25">
      <c r="G1377" s="47"/>
    </row>
    <row r="1378" spans="7:7" x14ac:dyDescent="0.25">
      <c r="G1378" s="47"/>
    </row>
    <row r="1379" spans="7:7" x14ac:dyDescent="0.25">
      <c r="G1379" s="47"/>
    </row>
    <row r="1380" spans="7:7" x14ac:dyDescent="0.25">
      <c r="G1380" s="47"/>
    </row>
    <row r="1381" spans="7:7" x14ac:dyDescent="0.25">
      <c r="G1381" s="47"/>
    </row>
    <row r="1382" spans="7:7" x14ac:dyDescent="0.25">
      <c r="G1382" s="47"/>
    </row>
    <row r="1383" spans="7:7" x14ac:dyDescent="0.25">
      <c r="G1383" s="47"/>
    </row>
    <row r="1384" spans="7:7" x14ac:dyDescent="0.25">
      <c r="G1384" s="47"/>
    </row>
    <row r="1385" spans="7:7" x14ac:dyDescent="0.25">
      <c r="G1385" s="47"/>
    </row>
    <row r="1386" spans="7:7" x14ac:dyDescent="0.25">
      <c r="G1386" s="47"/>
    </row>
    <row r="1387" spans="7:7" x14ac:dyDescent="0.25">
      <c r="G1387" s="47"/>
    </row>
    <row r="1388" spans="7:7" x14ac:dyDescent="0.25">
      <c r="G1388" s="47"/>
    </row>
    <row r="1389" spans="7:7" x14ac:dyDescent="0.25">
      <c r="G1389" s="47"/>
    </row>
    <row r="1390" spans="7:7" x14ac:dyDescent="0.25">
      <c r="G1390" s="47"/>
    </row>
    <row r="1391" spans="7:7" x14ac:dyDescent="0.25">
      <c r="G1391" s="47"/>
    </row>
    <row r="1392" spans="7:7" x14ac:dyDescent="0.25">
      <c r="G1392" s="47"/>
    </row>
    <row r="1393" spans="7:7" x14ac:dyDescent="0.25">
      <c r="G1393" s="47"/>
    </row>
    <row r="1394" spans="7:7" x14ac:dyDescent="0.25">
      <c r="G1394" s="47"/>
    </row>
    <row r="1395" spans="7:7" x14ac:dyDescent="0.25">
      <c r="G1395" s="47"/>
    </row>
    <row r="1396" spans="7:7" x14ac:dyDescent="0.25">
      <c r="G1396" s="47"/>
    </row>
    <row r="1397" spans="7:7" x14ac:dyDescent="0.25">
      <c r="G1397" s="47"/>
    </row>
    <row r="1398" spans="7:7" x14ac:dyDescent="0.25">
      <c r="G1398" s="47"/>
    </row>
    <row r="1399" spans="7:7" x14ac:dyDescent="0.25">
      <c r="G1399" s="47"/>
    </row>
    <row r="1400" spans="7:7" x14ac:dyDescent="0.25">
      <c r="G1400" s="47"/>
    </row>
    <row r="1401" spans="7:7" x14ac:dyDescent="0.25">
      <c r="G1401" s="47"/>
    </row>
    <row r="1402" spans="7:7" x14ac:dyDescent="0.25">
      <c r="G1402" s="47"/>
    </row>
    <row r="1403" spans="7:7" x14ac:dyDescent="0.25">
      <c r="G1403" s="47"/>
    </row>
    <row r="1404" spans="7:7" x14ac:dyDescent="0.25">
      <c r="G1404" s="47"/>
    </row>
    <row r="1405" spans="7:7" x14ac:dyDescent="0.25">
      <c r="G1405" s="47"/>
    </row>
    <row r="1406" spans="7:7" x14ac:dyDescent="0.25">
      <c r="G1406" s="47"/>
    </row>
    <row r="1407" spans="7:7" x14ac:dyDescent="0.25">
      <c r="G1407" s="47"/>
    </row>
    <row r="1408" spans="7:7" x14ac:dyDescent="0.25">
      <c r="G1408" s="47"/>
    </row>
    <row r="1409" spans="7:7" x14ac:dyDescent="0.25">
      <c r="G1409" s="47"/>
    </row>
    <row r="1410" spans="7:7" x14ac:dyDescent="0.25">
      <c r="G1410" s="47"/>
    </row>
    <row r="1411" spans="7:7" x14ac:dyDescent="0.25">
      <c r="G1411" s="47"/>
    </row>
    <row r="1412" spans="7:7" x14ac:dyDescent="0.25">
      <c r="G1412" s="47"/>
    </row>
    <row r="1413" spans="7:7" x14ac:dyDescent="0.25">
      <c r="G1413" s="47"/>
    </row>
    <row r="1414" spans="7:7" x14ac:dyDescent="0.25">
      <c r="G1414" s="47"/>
    </row>
    <row r="1415" spans="7:7" x14ac:dyDescent="0.25">
      <c r="G1415" s="47"/>
    </row>
    <row r="1416" spans="7:7" x14ac:dyDescent="0.25">
      <c r="G1416" s="47"/>
    </row>
    <row r="1417" spans="7:7" x14ac:dyDescent="0.25">
      <c r="G1417" s="47"/>
    </row>
    <row r="1418" spans="7:7" x14ac:dyDescent="0.25">
      <c r="G1418" s="47"/>
    </row>
    <row r="1419" spans="7:7" x14ac:dyDescent="0.25">
      <c r="G1419" s="47"/>
    </row>
    <row r="1420" spans="7:7" x14ac:dyDescent="0.25">
      <c r="G1420" s="47"/>
    </row>
    <row r="1421" spans="7:7" x14ac:dyDescent="0.25">
      <c r="G1421" s="47"/>
    </row>
    <row r="1422" spans="7:7" x14ac:dyDescent="0.25">
      <c r="G1422" s="47"/>
    </row>
    <row r="1423" spans="7:7" x14ac:dyDescent="0.25">
      <c r="G1423" s="47"/>
    </row>
    <row r="1424" spans="7:7" x14ac:dyDescent="0.25">
      <c r="G1424" s="47"/>
    </row>
    <row r="1425" spans="7:7" x14ac:dyDescent="0.25">
      <c r="G1425" s="47"/>
    </row>
    <row r="1426" spans="7:7" x14ac:dyDescent="0.25">
      <c r="G1426" s="47"/>
    </row>
    <row r="1427" spans="7:7" x14ac:dyDescent="0.25">
      <c r="G1427" s="47"/>
    </row>
    <row r="1428" spans="7:7" x14ac:dyDescent="0.25">
      <c r="G1428" s="47"/>
    </row>
    <row r="1429" spans="7:7" x14ac:dyDescent="0.25">
      <c r="G1429" s="47"/>
    </row>
    <row r="1430" spans="7:7" x14ac:dyDescent="0.25">
      <c r="G1430" s="47"/>
    </row>
    <row r="1431" spans="7:7" x14ac:dyDescent="0.25">
      <c r="G1431" s="47"/>
    </row>
    <row r="1432" spans="7:7" x14ac:dyDescent="0.25">
      <c r="G1432" s="47"/>
    </row>
    <row r="1433" spans="7:7" x14ac:dyDescent="0.25">
      <c r="G1433" s="47"/>
    </row>
    <row r="1434" spans="7:7" x14ac:dyDescent="0.25">
      <c r="G1434" s="47"/>
    </row>
    <row r="1435" spans="7:7" x14ac:dyDescent="0.25">
      <c r="G1435" s="47"/>
    </row>
    <row r="1436" spans="7:7" x14ac:dyDescent="0.25">
      <c r="G1436" s="47"/>
    </row>
    <row r="1437" spans="7:7" x14ac:dyDescent="0.25">
      <c r="G1437" s="47"/>
    </row>
    <row r="1438" spans="7:7" x14ac:dyDescent="0.25">
      <c r="G1438" s="47"/>
    </row>
    <row r="1439" spans="7:7" x14ac:dyDescent="0.25">
      <c r="G1439" s="47"/>
    </row>
    <row r="1440" spans="7:7" x14ac:dyDescent="0.25">
      <c r="G1440" s="47"/>
    </row>
    <row r="1441" spans="7:7" x14ac:dyDescent="0.25">
      <c r="G1441" s="47"/>
    </row>
    <row r="1442" spans="7:7" x14ac:dyDescent="0.25">
      <c r="G1442" s="47"/>
    </row>
    <row r="1443" spans="7:7" x14ac:dyDescent="0.25">
      <c r="G1443" s="47"/>
    </row>
    <row r="1444" spans="7:7" x14ac:dyDescent="0.25">
      <c r="G1444" s="47"/>
    </row>
    <row r="1445" spans="7:7" x14ac:dyDescent="0.25">
      <c r="G1445" s="47"/>
    </row>
    <row r="1446" spans="7:7" x14ac:dyDescent="0.25">
      <c r="G1446" s="47"/>
    </row>
    <row r="1447" spans="7:7" x14ac:dyDescent="0.25">
      <c r="G1447" s="47"/>
    </row>
    <row r="1448" spans="7:7" x14ac:dyDescent="0.25">
      <c r="G1448" s="47"/>
    </row>
    <row r="1449" spans="7:7" x14ac:dyDescent="0.25">
      <c r="G1449" s="47"/>
    </row>
    <row r="1450" spans="7:7" x14ac:dyDescent="0.25">
      <c r="G1450" s="47"/>
    </row>
    <row r="1451" spans="7:7" x14ac:dyDescent="0.25">
      <c r="G1451" s="47"/>
    </row>
    <row r="1452" spans="7:7" x14ac:dyDescent="0.25">
      <c r="G1452" s="47"/>
    </row>
    <row r="1453" spans="7:7" x14ac:dyDescent="0.25">
      <c r="G1453" s="47"/>
    </row>
    <row r="1454" spans="7:7" x14ac:dyDescent="0.25">
      <c r="G1454" s="47"/>
    </row>
    <row r="1455" spans="7:7" x14ac:dyDescent="0.25">
      <c r="G1455" s="47"/>
    </row>
    <row r="1456" spans="7:7" x14ac:dyDescent="0.25">
      <c r="G1456" s="47"/>
    </row>
    <row r="1457" spans="7:7" x14ac:dyDescent="0.25">
      <c r="G1457" s="47"/>
    </row>
    <row r="1458" spans="7:7" x14ac:dyDescent="0.25">
      <c r="G1458" s="47"/>
    </row>
    <row r="1459" spans="7:7" x14ac:dyDescent="0.25">
      <c r="G1459" s="47"/>
    </row>
    <row r="1460" spans="7:7" x14ac:dyDescent="0.25">
      <c r="G1460" s="47"/>
    </row>
    <row r="1461" spans="7:7" x14ac:dyDescent="0.25">
      <c r="G1461" s="47"/>
    </row>
    <row r="1462" spans="7:7" x14ac:dyDescent="0.25">
      <c r="G1462" s="47"/>
    </row>
    <row r="1463" spans="7:7" x14ac:dyDescent="0.25">
      <c r="G1463" s="47"/>
    </row>
    <row r="1464" spans="7:7" x14ac:dyDescent="0.25">
      <c r="G1464" s="47"/>
    </row>
    <row r="1465" spans="7:7" x14ac:dyDescent="0.25">
      <c r="G1465" s="47"/>
    </row>
    <row r="1466" spans="7:7" x14ac:dyDescent="0.25">
      <c r="G1466" s="47"/>
    </row>
    <row r="1467" spans="7:7" x14ac:dyDescent="0.25">
      <c r="G1467" s="47"/>
    </row>
    <row r="1468" spans="7:7" x14ac:dyDescent="0.25">
      <c r="G1468" s="47"/>
    </row>
    <row r="1469" spans="7:7" x14ac:dyDescent="0.25">
      <c r="G1469" s="47"/>
    </row>
    <row r="1470" spans="7:7" x14ac:dyDescent="0.25">
      <c r="G1470" s="47"/>
    </row>
    <row r="1471" spans="7:7" x14ac:dyDescent="0.25">
      <c r="G1471" s="47"/>
    </row>
    <row r="1472" spans="7:7" x14ac:dyDescent="0.25">
      <c r="G1472" s="47"/>
    </row>
    <row r="1473" spans="7:7" x14ac:dyDescent="0.25">
      <c r="G1473" s="47"/>
    </row>
    <row r="1474" spans="7:7" x14ac:dyDescent="0.25">
      <c r="G1474" s="47"/>
    </row>
    <row r="1475" spans="7:7" x14ac:dyDescent="0.25">
      <c r="G1475" s="47"/>
    </row>
    <row r="1476" spans="7:7" x14ac:dyDescent="0.25">
      <c r="G1476" s="47"/>
    </row>
    <row r="1477" spans="7:7" x14ac:dyDescent="0.25">
      <c r="G1477" s="47"/>
    </row>
    <row r="1478" spans="7:7" x14ac:dyDescent="0.25">
      <c r="G1478" s="47"/>
    </row>
    <row r="1479" spans="7:7" x14ac:dyDescent="0.25">
      <c r="G1479" s="47"/>
    </row>
    <row r="1480" spans="7:7" x14ac:dyDescent="0.25">
      <c r="G1480" s="47"/>
    </row>
    <row r="1481" spans="7:7" x14ac:dyDescent="0.25">
      <c r="G1481" s="47"/>
    </row>
    <row r="1482" spans="7:7" x14ac:dyDescent="0.25">
      <c r="G1482" s="47"/>
    </row>
    <row r="1483" spans="7:7" x14ac:dyDescent="0.25">
      <c r="G1483" s="47"/>
    </row>
    <row r="1484" spans="7:7" x14ac:dyDescent="0.25">
      <c r="G1484" s="47"/>
    </row>
    <row r="1485" spans="7:7" x14ac:dyDescent="0.25">
      <c r="G1485" s="47"/>
    </row>
    <row r="1486" spans="7:7" x14ac:dyDescent="0.25">
      <c r="G1486" s="47"/>
    </row>
    <row r="1487" spans="7:7" x14ac:dyDescent="0.25">
      <c r="G1487" s="47"/>
    </row>
    <row r="1488" spans="7:7" x14ac:dyDescent="0.25">
      <c r="G1488" s="47"/>
    </row>
    <row r="1489" spans="7:7" x14ac:dyDescent="0.25">
      <c r="G1489" s="47"/>
    </row>
    <row r="1490" spans="7:7" x14ac:dyDescent="0.25">
      <c r="G1490" s="47"/>
    </row>
    <row r="1491" spans="7:7" x14ac:dyDescent="0.25">
      <c r="G1491" s="47"/>
    </row>
    <row r="1492" spans="7:7" x14ac:dyDescent="0.25">
      <c r="G1492" s="47"/>
    </row>
    <row r="1493" spans="7:7" x14ac:dyDescent="0.25">
      <c r="G1493" s="47"/>
    </row>
    <row r="1494" spans="7:7" x14ac:dyDescent="0.25">
      <c r="G1494" s="47"/>
    </row>
    <row r="1495" spans="7:7" x14ac:dyDescent="0.25">
      <c r="G1495" s="47"/>
    </row>
    <row r="1496" spans="7:7" x14ac:dyDescent="0.25">
      <c r="G1496" s="47"/>
    </row>
    <row r="1497" spans="7:7" x14ac:dyDescent="0.25">
      <c r="G1497" s="47"/>
    </row>
    <row r="1498" spans="7:7" x14ac:dyDescent="0.25">
      <c r="G1498" s="47"/>
    </row>
    <row r="1499" spans="7:7" x14ac:dyDescent="0.25">
      <c r="G1499" s="47"/>
    </row>
    <row r="1500" spans="7:7" x14ac:dyDescent="0.25">
      <c r="G1500" s="47"/>
    </row>
    <row r="1501" spans="7:7" x14ac:dyDescent="0.25">
      <c r="G1501" s="47"/>
    </row>
    <row r="1502" spans="7:7" x14ac:dyDescent="0.25">
      <c r="G1502" s="47"/>
    </row>
    <row r="1503" spans="7:7" x14ac:dyDescent="0.25">
      <c r="G1503" s="47"/>
    </row>
    <row r="1504" spans="7:7" x14ac:dyDescent="0.25">
      <c r="G1504" s="47"/>
    </row>
    <row r="1505" spans="7:7" x14ac:dyDescent="0.25">
      <c r="G1505" s="47"/>
    </row>
    <row r="1506" spans="7:7" x14ac:dyDescent="0.25">
      <c r="G1506" s="47"/>
    </row>
    <row r="1507" spans="7:7" x14ac:dyDescent="0.25">
      <c r="G1507" s="47"/>
    </row>
    <row r="1508" spans="7:7" x14ac:dyDescent="0.25">
      <c r="G1508" s="47"/>
    </row>
    <row r="1509" spans="7:7" x14ac:dyDescent="0.25">
      <c r="G1509" s="47"/>
    </row>
    <row r="1510" spans="7:7" x14ac:dyDescent="0.25">
      <c r="G1510" s="47"/>
    </row>
    <row r="1511" spans="7:7" x14ac:dyDescent="0.25">
      <c r="G1511" s="47"/>
    </row>
    <row r="1512" spans="7:7" x14ac:dyDescent="0.25">
      <c r="G1512" s="47"/>
    </row>
    <row r="1513" spans="7:7" x14ac:dyDescent="0.25">
      <c r="G1513" s="47"/>
    </row>
    <row r="1514" spans="7:7" x14ac:dyDescent="0.25">
      <c r="G1514" s="47"/>
    </row>
    <row r="1515" spans="7:7" x14ac:dyDescent="0.25">
      <c r="G1515" s="47"/>
    </row>
    <row r="1516" spans="7:7" x14ac:dyDescent="0.25">
      <c r="G1516" s="47"/>
    </row>
    <row r="1517" spans="7:7" x14ac:dyDescent="0.25">
      <c r="G1517" s="47"/>
    </row>
    <row r="1518" spans="7:7" x14ac:dyDescent="0.25">
      <c r="G1518" s="47"/>
    </row>
    <row r="1519" spans="7:7" x14ac:dyDescent="0.25">
      <c r="G1519" s="47"/>
    </row>
    <row r="1520" spans="7:7" x14ac:dyDescent="0.25">
      <c r="G1520" s="47"/>
    </row>
    <row r="1521" spans="7:7" x14ac:dyDescent="0.25">
      <c r="G1521" s="47"/>
    </row>
    <row r="1522" spans="7:7" x14ac:dyDescent="0.25">
      <c r="G1522" s="47"/>
    </row>
    <row r="1523" spans="7:7" x14ac:dyDescent="0.25">
      <c r="G1523" s="47"/>
    </row>
    <row r="1524" spans="7:7" x14ac:dyDescent="0.25">
      <c r="G1524" s="47"/>
    </row>
    <row r="1525" spans="7:7" x14ac:dyDescent="0.25">
      <c r="G1525" s="47"/>
    </row>
    <row r="1526" spans="7:7" x14ac:dyDescent="0.25">
      <c r="G1526" s="47"/>
    </row>
    <row r="1527" spans="7:7" x14ac:dyDescent="0.25">
      <c r="G1527" s="47"/>
    </row>
    <row r="1528" spans="7:7" x14ac:dyDescent="0.25">
      <c r="G1528" s="47"/>
    </row>
    <row r="1529" spans="7:7" x14ac:dyDescent="0.25">
      <c r="G1529" s="47"/>
    </row>
    <row r="1530" spans="7:7" x14ac:dyDescent="0.25">
      <c r="G1530" s="47"/>
    </row>
    <row r="1531" spans="7:7" x14ac:dyDescent="0.25">
      <c r="G1531" s="47"/>
    </row>
    <row r="1532" spans="7:7" x14ac:dyDescent="0.25">
      <c r="G1532" s="47"/>
    </row>
    <row r="1533" spans="7:7" x14ac:dyDescent="0.25">
      <c r="G1533" s="47"/>
    </row>
    <row r="1534" spans="7:7" x14ac:dyDescent="0.25">
      <c r="G1534" s="47"/>
    </row>
    <row r="1535" spans="7:7" x14ac:dyDescent="0.25">
      <c r="G1535" s="47"/>
    </row>
    <row r="1536" spans="7:7" x14ac:dyDescent="0.25">
      <c r="G1536" s="47"/>
    </row>
    <row r="1537" spans="7:7" x14ac:dyDescent="0.25">
      <c r="G1537" s="47"/>
    </row>
    <row r="1538" spans="7:7" x14ac:dyDescent="0.25">
      <c r="G1538" s="47"/>
    </row>
    <row r="1539" spans="7:7" x14ac:dyDescent="0.25">
      <c r="G1539" s="47"/>
    </row>
    <row r="1540" spans="7:7" x14ac:dyDescent="0.25">
      <c r="G1540" s="47"/>
    </row>
    <row r="1541" spans="7:7" x14ac:dyDescent="0.25">
      <c r="G1541" s="47"/>
    </row>
    <row r="1542" spans="7:7" x14ac:dyDescent="0.25">
      <c r="G1542" s="47"/>
    </row>
    <row r="1543" spans="7:7" x14ac:dyDescent="0.25">
      <c r="G1543" s="47"/>
    </row>
    <row r="1544" spans="7:7" x14ac:dyDescent="0.25">
      <c r="G1544" s="47"/>
    </row>
    <row r="1545" spans="7:7" x14ac:dyDescent="0.25">
      <c r="G1545" s="47"/>
    </row>
    <row r="1546" spans="7:7" x14ac:dyDescent="0.25">
      <c r="G1546" s="47"/>
    </row>
    <row r="1547" spans="7:7" x14ac:dyDescent="0.25">
      <c r="G1547" s="47"/>
    </row>
    <row r="1548" spans="7:7" x14ac:dyDescent="0.25">
      <c r="G1548" s="47"/>
    </row>
    <row r="1549" spans="7:7" x14ac:dyDescent="0.25">
      <c r="G1549" s="47"/>
    </row>
    <row r="1550" spans="7:7" x14ac:dyDescent="0.25">
      <c r="G1550" s="47"/>
    </row>
    <row r="1551" spans="7:7" x14ac:dyDescent="0.25">
      <c r="G1551" s="47"/>
    </row>
    <row r="1552" spans="7:7" x14ac:dyDescent="0.25">
      <c r="G1552" s="47"/>
    </row>
    <row r="1553" spans="7:7" x14ac:dyDescent="0.25">
      <c r="G1553" s="47"/>
    </row>
    <row r="1554" spans="7:7" x14ac:dyDescent="0.25">
      <c r="G1554" s="47"/>
    </row>
    <row r="1555" spans="7:7" x14ac:dyDescent="0.25">
      <c r="G1555" s="47"/>
    </row>
    <row r="1556" spans="7:7" x14ac:dyDescent="0.25">
      <c r="G1556" s="47"/>
    </row>
    <row r="1557" spans="7:7" x14ac:dyDescent="0.25">
      <c r="G1557" s="47"/>
    </row>
    <row r="1558" spans="7:7" x14ac:dyDescent="0.25">
      <c r="G1558" s="47"/>
    </row>
    <row r="1559" spans="7:7" x14ac:dyDescent="0.25">
      <c r="G1559" s="47"/>
    </row>
    <row r="1560" spans="7:7" x14ac:dyDescent="0.25">
      <c r="G1560" s="47"/>
    </row>
    <row r="1561" spans="7:7" x14ac:dyDescent="0.25">
      <c r="G1561" s="47"/>
    </row>
    <row r="1562" spans="7:7" x14ac:dyDescent="0.25">
      <c r="G1562" s="47"/>
    </row>
    <row r="1563" spans="7:7" x14ac:dyDescent="0.25">
      <c r="G1563" s="47"/>
    </row>
    <row r="1564" spans="7:7" x14ac:dyDescent="0.25">
      <c r="G1564" s="47"/>
    </row>
    <row r="1565" spans="7:7" x14ac:dyDescent="0.25">
      <c r="G1565" s="47"/>
    </row>
    <row r="1566" spans="7:7" x14ac:dyDescent="0.25">
      <c r="G1566" s="47"/>
    </row>
    <row r="1567" spans="7:7" x14ac:dyDescent="0.25">
      <c r="G1567" s="47"/>
    </row>
    <row r="1568" spans="7:7" x14ac:dyDescent="0.25">
      <c r="G1568" s="47"/>
    </row>
    <row r="1569" spans="7:7" x14ac:dyDescent="0.25">
      <c r="G1569" s="47"/>
    </row>
    <row r="1570" spans="7:7" x14ac:dyDescent="0.25">
      <c r="G1570" s="47"/>
    </row>
    <row r="1571" spans="7:7" x14ac:dyDescent="0.25">
      <c r="G1571" s="47"/>
    </row>
    <row r="1572" spans="7:7" x14ac:dyDescent="0.25">
      <c r="G1572" s="47"/>
    </row>
    <row r="1573" spans="7:7" x14ac:dyDescent="0.25">
      <c r="G1573" s="47"/>
    </row>
    <row r="1574" spans="7:7" x14ac:dyDescent="0.25">
      <c r="G1574" s="47"/>
    </row>
    <row r="1575" spans="7:7" x14ac:dyDescent="0.25">
      <c r="G1575" s="47"/>
    </row>
    <row r="1576" spans="7:7" x14ac:dyDescent="0.25">
      <c r="G1576" s="47"/>
    </row>
    <row r="1577" spans="7:7" x14ac:dyDescent="0.25">
      <c r="G1577" s="47"/>
    </row>
    <row r="1578" spans="7:7" x14ac:dyDescent="0.25">
      <c r="G1578" s="47"/>
    </row>
    <row r="1579" spans="7:7" x14ac:dyDescent="0.25">
      <c r="G1579" s="47"/>
    </row>
    <row r="1580" spans="7:7" x14ac:dyDescent="0.25">
      <c r="G1580" s="47"/>
    </row>
    <row r="1581" spans="7:7" x14ac:dyDescent="0.25">
      <c r="G1581" s="47"/>
    </row>
    <row r="1582" spans="7:7" x14ac:dyDescent="0.25">
      <c r="G1582" s="47"/>
    </row>
    <row r="1583" spans="7:7" x14ac:dyDescent="0.25">
      <c r="G1583" s="47"/>
    </row>
    <row r="1584" spans="7:7" x14ac:dyDescent="0.25">
      <c r="G1584" s="47"/>
    </row>
    <row r="1585" spans="7:7" x14ac:dyDescent="0.25">
      <c r="G1585" s="47"/>
    </row>
    <row r="1586" spans="7:7" x14ac:dyDescent="0.25">
      <c r="G1586" s="47"/>
    </row>
    <row r="1587" spans="7:7" x14ac:dyDescent="0.25">
      <c r="G1587" s="47"/>
    </row>
    <row r="1588" spans="7:7" x14ac:dyDescent="0.25">
      <c r="G1588" s="47"/>
    </row>
    <row r="1589" spans="7:7" x14ac:dyDescent="0.25">
      <c r="G1589" s="47"/>
    </row>
    <row r="1590" spans="7:7" x14ac:dyDescent="0.25">
      <c r="G1590" s="47"/>
    </row>
    <row r="1591" spans="7:7" x14ac:dyDescent="0.25">
      <c r="G1591" s="47"/>
    </row>
    <row r="1592" spans="7:7" x14ac:dyDescent="0.25">
      <c r="G1592" s="47"/>
    </row>
    <row r="1593" spans="7:7" x14ac:dyDescent="0.25">
      <c r="G1593" s="47"/>
    </row>
    <row r="1594" spans="7:7" x14ac:dyDescent="0.25">
      <c r="G1594" s="47"/>
    </row>
    <row r="1595" spans="7:7" x14ac:dyDescent="0.25">
      <c r="G1595" s="47"/>
    </row>
    <row r="1596" spans="7:7" x14ac:dyDescent="0.25">
      <c r="G1596" s="47"/>
    </row>
    <row r="1597" spans="7:7" x14ac:dyDescent="0.25">
      <c r="G1597" s="47"/>
    </row>
    <row r="1598" spans="7:7" x14ac:dyDescent="0.25">
      <c r="G1598" s="47"/>
    </row>
    <row r="1599" spans="7:7" x14ac:dyDescent="0.25">
      <c r="G1599" s="47"/>
    </row>
    <row r="1600" spans="7:7" x14ac:dyDescent="0.25">
      <c r="G1600" s="47"/>
    </row>
    <row r="1601" spans="7:7" x14ac:dyDescent="0.25">
      <c r="G1601" s="47"/>
    </row>
    <row r="1602" spans="7:7" x14ac:dyDescent="0.25">
      <c r="G1602" s="47"/>
    </row>
    <row r="1603" spans="7:7" x14ac:dyDescent="0.25">
      <c r="G1603" s="47"/>
    </row>
    <row r="1604" spans="7:7" x14ac:dyDescent="0.25">
      <c r="G1604" s="47"/>
    </row>
    <row r="1605" spans="7:7" x14ac:dyDescent="0.25">
      <c r="G1605" s="47"/>
    </row>
    <row r="1606" spans="7:7" x14ac:dyDescent="0.25">
      <c r="G1606" s="47"/>
    </row>
  </sheetData>
  <mergeCells count="4">
    <mergeCell ref="A1:I1"/>
    <mergeCell ref="H3:I3"/>
    <mergeCell ref="A61:C61"/>
    <mergeCell ref="G61:I6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A1:I45"/>
  <sheetViews>
    <sheetView workbookViewId="0">
      <selection activeCell="H19" sqref="H19"/>
    </sheetView>
  </sheetViews>
  <sheetFormatPr defaultColWidth="11.42578125" defaultRowHeight="12.75" x14ac:dyDescent="0.2"/>
  <cols>
    <col min="1" max="1" width="12.85546875" style="71" customWidth="1"/>
    <col min="2" max="2" width="5.7109375" style="71" customWidth="1"/>
    <col min="3" max="3" width="6.42578125" style="71" customWidth="1"/>
    <col min="4" max="256" width="11.42578125" style="71"/>
    <col min="257" max="257" width="12.85546875" style="71" customWidth="1"/>
    <col min="258" max="258" width="5.7109375" style="71" customWidth="1"/>
    <col min="259" max="259" width="6.42578125" style="71" customWidth="1"/>
    <col min="260" max="512" width="11.42578125" style="71"/>
    <col min="513" max="513" width="12.85546875" style="71" customWidth="1"/>
    <col min="514" max="514" width="5.7109375" style="71" customWidth="1"/>
    <col min="515" max="515" width="6.42578125" style="71" customWidth="1"/>
    <col min="516" max="768" width="11.42578125" style="71"/>
    <col min="769" max="769" width="12.85546875" style="71" customWidth="1"/>
    <col min="770" max="770" width="5.7109375" style="71" customWidth="1"/>
    <col min="771" max="771" width="6.42578125" style="71" customWidth="1"/>
    <col min="772" max="1024" width="11.42578125" style="71"/>
    <col min="1025" max="1025" width="12.85546875" style="71" customWidth="1"/>
    <col min="1026" max="1026" width="5.7109375" style="71" customWidth="1"/>
    <col min="1027" max="1027" width="6.42578125" style="71" customWidth="1"/>
    <col min="1028" max="1280" width="11.42578125" style="71"/>
    <col min="1281" max="1281" width="12.85546875" style="71" customWidth="1"/>
    <col min="1282" max="1282" width="5.7109375" style="71" customWidth="1"/>
    <col min="1283" max="1283" width="6.42578125" style="71" customWidth="1"/>
    <col min="1284" max="1536" width="11.42578125" style="71"/>
    <col min="1537" max="1537" width="12.85546875" style="71" customWidth="1"/>
    <col min="1538" max="1538" width="5.7109375" style="71" customWidth="1"/>
    <col min="1539" max="1539" width="6.42578125" style="71" customWidth="1"/>
    <col min="1540" max="1792" width="11.42578125" style="71"/>
    <col min="1793" max="1793" width="12.85546875" style="71" customWidth="1"/>
    <col min="1794" max="1794" width="5.7109375" style="71" customWidth="1"/>
    <col min="1795" max="1795" width="6.42578125" style="71" customWidth="1"/>
    <col min="1796" max="2048" width="11.42578125" style="71"/>
    <col min="2049" max="2049" width="12.85546875" style="71" customWidth="1"/>
    <col min="2050" max="2050" width="5.7109375" style="71" customWidth="1"/>
    <col min="2051" max="2051" width="6.42578125" style="71" customWidth="1"/>
    <col min="2052" max="2304" width="11.42578125" style="71"/>
    <col min="2305" max="2305" width="12.85546875" style="71" customWidth="1"/>
    <col min="2306" max="2306" width="5.7109375" style="71" customWidth="1"/>
    <col min="2307" max="2307" width="6.42578125" style="71" customWidth="1"/>
    <col min="2308" max="2560" width="11.42578125" style="71"/>
    <col min="2561" max="2561" width="12.85546875" style="71" customWidth="1"/>
    <col min="2562" max="2562" width="5.7109375" style="71" customWidth="1"/>
    <col min="2563" max="2563" width="6.42578125" style="71" customWidth="1"/>
    <col min="2564" max="2816" width="11.42578125" style="71"/>
    <col min="2817" max="2817" width="12.85546875" style="71" customWidth="1"/>
    <col min="2818" max="2818" width="5.7109375" style="71" customWidth="1"/>
    <col min="2819" max="2819" width="6.42578125" style="71" customWidth="1"/>
    <col min="2820" max="3072" width="11.42578125" style="71"/>
    <col min="3073" max="3073" width="12.85546875" style="71" customWidth="1"/>
    <col min="3074" max="3074" width="5.7109375" style="71" customWidth="1"/>
    <col min="3075" max="3075" width="6.42578125" style="71" customWidth="1"/>
    <col min="3076" max="3328" width="11.42578125" style="71"/>
    <col min="3329" max="3329" width="12.85546875" style="71" customWidth="1"/>
    <col min="3330" max="3330" width="5.7109375" style="71" customWidth="1"/>
    <col min="3331" max="3331" width="6.42578125" style="71" customWidth="1"/>
    <col min="3332" max="3584" width="11.42578125" style="71"/>
    <col min="3585" max="3585" width="12.85546875" style="71" customWidth="1"/>
    <col min="3586" max="3586" width="5.7109375" style="71" customWidth="1"/>
    <col min="3587" max="3587" width="6.42578125" style="71" customWidth="1"/>
    <col min="3588" max="3840" width="11.42578125" style="71"/>
    <col min="3841" max="3841" width="12.85546875" style="71" customWidth="1"/>
    <col min="3842" max="3842" width="5.7109375" style="71" customWidth="1"/>
    <col min="3843" max="3843" width="6.42578125" style="71" customWidth="1"/>
    <col min="3844" max="4096" width="11.42578125" style="71"/>
    <col min="4097" max="4097" width="12.85546875" style="71" customWidth="1"/>
    <col min="4098" max="4098" width="5.7109375" style="71" customWidth="1"/>
    <col min="4099" max="4099" width="6.42578125" style="71" customWidth="1"/>
    <col min="4100" max="4352" width="11.42578125" style="71"/>
    <col min="4353" max="4353" width="12.85546875" style="71" customWidth="1"/>
    <col min="4354" max="4354" width="5.7109375" style="71" customWidth="1"/>
    <col min="4355" max="4355" width="6.42578125" style="71" customWidth="1"/>
    <col min="4356" max="4608" width="11.42578125" style="71"/>
    <col min="4609" max="4609" width="12.85546875" style="71" customWidth="1"/>
    <col min="4610" max="4610" width="5.7109375" style="71" customWidth="1"/>
    <col min="4611" max="4611" width="6.42578125" style="71" customWidth="1"/>
    <col min="4612" max="4864" width="11.42578125" style="71"/>
    <col min="4865" max="4865" width="12.85546875" style="71" customWidth="1"/>
    <col min="4866" max="4866" width="5.7109375" style="71" customWidth="1"/>
    <col min="4867" max="4867" width="6.42578125" style="71" customWidth="1"/>
    <col min="4868" max="5120" width="11.42578125" style="71"/>
    <col min="5121" max="5121" width="12.85546875" style="71" customWidth="1"/>
    <col min="5122" max="5122" width="5.7109375" style="71" customWidth="1"/>
    <col min="5123" max="5123" width="6.42578125" style="71" customWidth="1"/>
    <col min="5124" max="5376" width="11.42578125" style="71"/>
    <col min="5377" max="5377" width="12.85546875" style="71" customWidth="1"/>
    <col min="5378" max="5378" width="5.7109375" style="71" customWidth="1"/>
    <col min="5379" max="5379" width="6.42578125" style="71" customWidth="1"/>
    <col min="5380" max="5632" width="11.42578125" style="71"/>
    <col min="5633" max="5633" width="12.85546875" style="71" customWidth="1"/>
    <col min="5634" max="5634" width="5.7109375" style="71" customWidth="1"/>
    <col min="5635" max="5635" width="6.42578125" style="71" customWidth="1"/>
    <col min="5636" max="5888" width="11.42578125" style="71"/>
    <col min="5889" max="5889" width="12.85546875" style="71" customWidth="1"/>
    <col min="5890" max="5890" width="5.7109375" style="71" customWidth="1"/>
    <col min="5891" max="5891" width="6.42578125" style="71" customWidth="1"/>
    <col min="5892" max="6144" width="11.42578125" style="71"/>
    <col min="6145" max="6145" width="12.85546875" style="71" customWidth="1"/>
    <col min="6146" max="6146" width="5.7109375" style="71" customWidth="1"/>
    <col min="6147" max="6147" width="6.42578125" style="71" customWidth="1"/>
    <col min="6148" max="6400" width="11.42578125" style="71"/>
    <col min="6401" max="6401" width="12.85546875" style="71" customWidth="1"/>
    <col min="6402" max="6402" width="5.7109375" style="71" customWidth="1"/>
    <col min="6403" max="6403" width="6.42578125" style="71" customWidth="1"/>
    <col min="6404" max="6656" width="11.42578125" style="71"/>
    <col min="6657" max="6657" width="12.85546875" style="71" customWidth="1"/>
    <col min="6658" max="6658" width="5.7109375" style="71" customWidth="1"/>
    <col min="6659" max="6659" width="6.42578125" style="71" customWidth="1"/>
    <col min="6660" max="6912" width="11.42578125" style="71"/>
    <col min="6913" max="6913" width="12.85546875" style="71" customWidth="1"/>
    <col min="6914" max="6914" width="5.7109375" style="71" customWidth="1"/>
    <col min="6915" max="6915" width="6.42578125" style="71" customWidth="1"/>
    <col min="6916" max="7168" width="11.42578125" style="71"/>
    <col min="7169" max="7169" width="12.85546875" style="71" customWidth="1"/>
    <col min="7170" max="7170" width="5.7109375" style="71" customWidth="1"/>
    <col min="7171" max="7171" width="6.42578125" style="71" customWidth="1"/>
    <col min="7172" max="7424" width="11.42578125" style="71"/>
    <col min="7425" max="7425" width="12.85546875" style="71" customWidth="1"/>
    <col min="7426" max="7426" width="5.7109375" style="71" customWidth="1"/>
    <col min="7427" max="7427" width="6.42578125" style="71" customWidth="1"/>
    <col min="7428" max="7680" width="11.42578125" style="71"/>
    <col min="7681" max="7681" width="12.85546875" style="71" customWidth="1"/>
    <col min="7682" max="7682" width="5.7109375" style="71" customWidth="1"/>
    <col min="7683" max="7683" width="6.42578125" style="71" customWidth="1"/>
    <col min="7684" max="7936" width="11.42578125" style="71"/>
    <col min="7937" max="7937" width="12.85546875" style="71" customWidth="1"/>
    <col min="7938" max="7938" width="5.7109375" style="71" customWidth="1"/>
    <col min="7939" max="7939" width="6.42578125" style="71" customWidth="1"/>
    <col min="7940" max="8192" width="11.42578125" style="71"/>
    <col min="8193" max="8193" width="12.85546875" style="71" customWidth="1"/>
    <col min="8194" max="8194" width="5.7109375" style="71" customWidth="1"/>
    <col min="8195" max="8195" width="6.42578125" style="71" customWidth="1"/>
    <col min="8196" max="8448" width="11.42578125" style="71"/>
    <col min="8449" max="8449" width="12.85546875" style="71" customWidth="1"/>
    <col min="8450" max="8450" width="5.7109375" style="71" customWidth="1"/>
    <col min="8451" max="8451" width="6.42578125" style="71" customWidth="1"/>
    <col min="8452" max="8704" width="11.42578125" style="71"/>
    <col min="8705" max="8705" width="12.85546875" style="71" customWidth="1"/>
    <col min="8706" max="8706" width="5.7109375" style="71" customWidth="1"/>
    <col min="8707" max="8707" width="6.42578125" style="71" customWidth="1"/>
    <col min="8708" max="8960" width="11.42578125" style="71"/>
    <col min="8961" max="8961" width="12.85546875" style="71" customWidth="1"/>
    <col min="8962" max="8962" width="5.7109375" style="71" customWidth="1"/>
    <col min="8963" max="8963" width="6.42578125" style="71" customWidth="1"/>
    <col min="8964" max="9216" width="11.42578125" style="71"/>
    <col min="9217" max="9217" width="12.85546875" style="71" customWidth="1"/>
    <col min="9218" max="9218" width="5.7109375" style="71" customWidth="1"/>
    <col min="9219" max="9219" width="6.42578125" style="71" customWidth="1"/>
    <col min="9220" max="9472" width="11.42578125" style="71"/>
    <col min="9473" max="9473" width="12.85546875" style="71" customWidth="1"/>
    <col min="9474" max="9474" width="5.7109375" style="71" customWidth="1"/>
    <col min="9475" max="9475" width="6.42578125" style="71" customWidth="1"/>
    <col min="9476" max="9728" width="11.42578125" style="71"/>
    <col min="9729" max="9729" width="12.85546875" style="71" customWidth="1"/>
    <col min="9730" max="9730" width="5.7109375" style="71" customWidth="1"/>
    <col min="9731" max="9731" width="6.42578125" style="71" customWidth="1"/>
    <col min="9732" max="9984" width="11.42578125" style="71"/>
    <col min="9985" max="9985" width="12.85546875" style="71" customWidth="1"/>
    <col min="9986" max="9986" width="5.7109375" style="71" customWidth="1"/>
    <col min="9987" max="9987" width="6.42578125" style="71" customWidth="1"/>
    <col min="9988" max="10240" width="11.42578125" style="71"/>
    <col min="10241" max="10241" width="12.85546875" style="71" customWidth="1"/>
    <col min="10242" max="10242" width="5.7109375" style="71" customWidth="1"/>
    <col min="10243" max="10243" width="6.42578125" style="71" customWidth="1"/>
    <col min="10244" max="10496" width="11.42578125" style="71"/>
    <col min="10497" max="10497" width="12.85546875" style="71" customWidth="1"/>
    <col min="10498" max="10498" width="5.7109375" style="71" customWidth="1"/>
    <col min="10499" max="10499" width="6.42578125" style="71" customWidth="1"/>
    <col min="10500" max="10752" width="11.42578125" style="71"/>
    <col min="10753" max="10753" width="12.85546875" style="71" customWidth="1"/>
    <col min="10754" max="10754" width="5.7109375" style="71" customWidth="1"/>
    <col min="10755" max="10755" width="6.42578125" style="71" customWidth="1"/>
    <col min="10756" max="11008" width="11.42578125" style="71"/>
    <col min="11009" max="11009" width="12.85546875" style="71" customWidth="1"/>
    <col min="11010" max="11010" width="5.7109375" style="71" customWidth="1"/>
    <col min="11011" max="11011" width="6.42578125" style="71" customWidth="1"/>
    <col min="11012" max="11264" width="11.42578125" style="71"/>
    <col min="11265" max="11265" width="12.85546875" style="71" customWidth="1"/>
    <col min="11266" max="11266" width="5.7109375" style="71" customWidth="1"/>
    <col min="11267" max="11267" width="6.42578125" style="71" customWidth="1"/>
    <col min="11268" max="11520" width="11.42578125" style="71"/>
    <col min="11521" max="11521" width="12.85546875" style="71" customWidth="1"/>
    <col min="11522" max="11522" width="5.7109375" style="71" customWidth="1"/>
    <col min="11523" max="11523" width="6.42578125" style="71" customWidth="1"/>
    <col min="11524" max="11776" width="11.42578125" style="71"/>
    <col min="11777" max="11777" width="12.85546875" style="71" customWidth="1"/>
    <col min="11778" max="11778" width="5.7109375" style="71" customWidth="1"/>
    <col min="11779" max="11779" width="6.42578125" style="71" customWidth="1"/>
    <col min="11780" max="12032" width="11.42578125" style="71"/>
    <col min="12033" max="12033" width="12.85546875" style="71" customWidth="1"/>
    <col min="12034" max="12034" width="5.7109375" style="71" customWidth="1"/>
    <col min="12035" max="12035" width="6.42578125" style="71" customWidth="1"/>
    <col min="12036" max="12288" width="11.42578125" style="71"/>
    <col min="12289" max="12289" width="12.85546875" style="71" customWidth="1"/>
    <col min="12290" max="12290" width="5.7109375" style="71" customWidth="1"/>
    <col min="12291" max="12291" width="6.42578125" style="71" customWidth="1"/>
    <col min="12292" max="12544" width="11.42578125" style="71"/>
    <col min="12545" max="12545" width="12.85546875" style="71" customWidth="1"/>
    <col min="12546" max="12546" width="5.7109375" style="71" customWidth="1"/>
    <col min="12547" max="12547" width="6.42578125" style="71" customWidth="1"/>
    <col min="12548" max="12800" width="11.42578125" style="71"/>
    <col min="12801" max="12801" width="12.85546875" style="71" customWidth="1"/>
    <col min="12802" max="12802" width="5.7109375" style="71" customWidth="1"/>
    <col min="12803" max="12803" width="6.42578125" style="71" customWidth="1"/>
    <col min="12804" max="13056" width="11.42578125" style="71"/>
    <col min="13057" max="13057" width="12.85546875" style="71" customWidth="1"/>
    <col min="13058" max="13058" width="5.7109375" style="71" customWidth="1"/>
    <col min="13059" max="13059" width="6.42578125" style="71" customWidth="1"/>
    <col min="13060" max="13312" width="11.42578125" style="71"/>
    <col min="13313" max="13313" width="12.85546875" style="71" customWidth="1"/>
    <col min="13314" max="13314" width="5.7109375" style="71" customWidth="1"/>
    <col min="13315" max="13315" width="6.42578125" style="71" customWidth="1"/>
    <col min="13316" max="13568" width="11.42578125" style="71"/>
    <col min="13569" max="13569" width="12.85546875" style="71" customWidth="1"/>
    <col min="13570" max="13570" width="5.7109375" style="71" customWidth="1"/>
    <col min="13571" max="13571" width="6.42578125" style="71" customWidth="1"/>
    <col min="13572" max="13824" width="11.42578125" style="71"/>
    <col min="13825" max="13825" width="12.85546875" style="71" customWidth="1"/>
    <col min="13826" max="13826" width="5.7109375" style="71" customWidth="1"/>
    <col min="13827" max="13827" width="6.42578125" style="71" customWidth="1"/>
    <col min="13828" max="14080" width="11.42578125" style="71"/>
    <col min="14081" max="14081" width="12.85546875" style="71" customWidth="1"/>
    <col min="14082" max="14082" width="5.7109375" style="71" customWidth="1"/>
    <col min="14083" max="14083" width="6.42578125" style="71" customWidth="1"/>
    <col min="14084" max="14336" width="11.42578125" style="71"/>
    <col min="14337" max="14337" width="12.85546875" style="71" customWidth="1"/>
    <col min="14338" max="14338" width="5.7109375" style="71" customWidth="1"/>
    <col min="14339" max="14339" width="6.42578125" style="71" customWidth="1"/>
    <col min="14340" max="14592" width="11.42578125" style="71"/>
    <col min="14593" max="14593" width="12.85546875" style="71" customWidth="1"/>
    <col min="14594" max="14594" width="5.7109375" style="71" customWidth="1"/>
    <col min="14595" max="14595" width="6.42578125" style="71" customWidth="1"/>
    <col min="14596" max="14848" width="11.42578125" style="71"/>
    <col min="14849" max="14849" width="12.85546875" style="71" customWidth="1"/>
    <col min="14850" max="14850" width="5.7109375" style="71" customWidth="1"/>
    <col min="14851" max="14851" width="6.42578125" style="71" customWidth="1"/>
    <col min="14852" max="15104" width="11.42578125" style="71"/>
    <col min="15105" max="15105" width="12.85546875" style="71" customWidth="1"/>
    <col min="15106" max="15106" width="5.7109375" style="71" customWidth="1"/>
    <col min="15107" max="15107" width="6.42578125" style="71" customWidth="1"/>
    <col min="15108" max="15360" width="11.42578125" style="71"/>
    <col min="15361" max="15361" width="12.85546875" style="71" customWidth="1"/>
    <col min="15362" max="15362" width="5.7109375" style="71" customWidth="1"/>
    <col min="15363" max="15363" width="6.42578125" style="71" customWidth="1"/>
    <col min="15364" max="15616" width="11.42578125" style="71"/>
    <col min="15617" max="15617" width="12.85546875" style="71" customWidth="1"/>
    <col min="15618" max="15618" width="5.7109375" style="71" customWidth="1"/>
    <col min="15619" max="15619" width="6.42578125" style="71" customWidth="1"/>
    <col min="15620" max="15872" width="11.42578125" style="71"/>
    <col min="15873" max="15873" width="12.85546875" style="71" customWidth="1"/>
    <col min="15874" max="15874" width="5.7109375" style="71" customWidth="1"/>
    <col min="15875" max="15875" width="6.42578125" style="71" customWidth="1"/>
    <col min="15876" max="16128" width="11.42578125" style="71"/>
    <col min="16129" max="16129" width="12.85546875" style="71" customWidth="1"/>
    <col min="16130" max="16130" width="5.7109375" style="71" customWidth="1"/>
    <col min="16131" max="16131" width="6.42578125" style="71" customWidth="1"/>
    <col min="16132" max="16384" width="11.42578125" style="71"/>
  </cols>
  <sheetData>
    <row r="1" spans="1:9" ht="21" customHeight="1" x14ac:dyDescent="0.3">
      <c r="A1" s="65" t="s">
        <v>16</v>
      </c>
      <c r="B1" s="66" t="s">
        <v>17</v>
      </c>
      <c r="C1" s="66"/>
      <c r="D1" s="67"/>
      <c r="E1" s="68" t="s">
        <v>18</v>
      </c>
      <c r="F1" s="69"/>
      <c r="G1" s="69"/>
      <c r="H1" s="69"/>
      <c r="I1" s="70"/>
    </row>
    <row r="2" spans="1:9" ht="21" customHeight="1" x14ac:dyDescent="0.3">
      <c r="A2" s="72"/>
      <c r="B2" s="73"/>
      <c r="C2" s="73"/>
      <c r="D2" s="74"/>
      <c r="E2" s="75" t="s">
        <v>147</v>
      </c>
      <c r="F2" s="74"/>
      <c r="G2" s="74"/>
      <c r="H2" s="74"/>
      <c r="I2" s="76"/>
    </row>
    <row r="3" spans="1:9" ht="21" customHeight="1" x14ac:dyDescent="0.3">
      <c r="A3" s="72"/>
      <c r="B3" s="77" t="s">
        <v>19</v>
      </c>
      <c r="C3" s="78"/>
      <c r="D3" s="79"/>
      <c r="E3" s="367" t="s">
        <v>20</v>
      </c>
      <c r="F3" s="368"/>
      <c r="G3" s="368"/>
      <c r="H3" s="369"/>
      <c r="I3" s="80" t="s">
        <v>21</v>
      </c>
    </row>
    <row r="4" spans="1:9" ht="21" customHeight="1" x14ac:dyDescent="0.3">
      <c r="A4" s="81"/>
      <c r="B4" s="82" t="s">
        <v>22</v>
      </c>
      <c r="C4" s="83"/>
      <c r="D4" s="84"/>
      <c r="E4" s="85" t="s">
        <v>23</v>
      </c>
      <c r="F4" s="86"/>
      <c r="G4" s="86"/>
      <c r="H4" s="86"/>
      <c r="I4" s="87" t="s">
        <v>24</v>
      </c>
    </row>
    <row r="6" spans="1:9" ht="25.5" customHeight="1" x14ac:dyDescent="0.2"/>
    <row r="7" spans="1:9" ht="25.5" customHeight="1" x14ac:dyDescent="0.25">
      <c r="A7" s="370" t="str">
        <f>CONCATENATE("AFFAIRE:  ",Composition!E6)</f>
        <v>AFFAIRE:  MIT 2017-23</v>
      </c>
      <c r="B7" s="370"/>
      <c r="C7" s="370"/>
      <c r="D7" s="370"/>
      <c r="E7" s="370"/>
      <c r="F7" s="370"/>
      <c r="G7" s="370"/>
      <c r="H7" s="370"/>
      <c r="I7" s="370"/>
    </row>
    <row r="10" spans="1:9" ht="18" x14ac:dyDescent="0.25">
      <c r="A10" s="88" t="s">
        <v>25</v>
      </c>
      <c r="B10" s="371" t="s">
        <v>73</v>
      </c>
      <c r="C10" s="371"/>
      <c r="D10" s="371"/>
      <c r="E10" s="371"/>
      <c r="F10" s="371"/>
      <c r="G10" s="371"/>
      <c r="H10" s="371"/>
      <c r="I10" s="371"/>
    </row>
    <row r="11" spans="1:9" ht="18" x14ac:dyDescent="0.25">
      <c r="A11" s="372"/>
      <c r="B11" s="372"/>
      <c r="C11" s="372"/>
      <c r="D11" s="372"/>
      <c r="E11" s="372"/>
      <c r="F11" s="372"/>
      <c r="G11" s="372"/>
      <c r="H11" s="372"/>
      <c r="I11" s="372"/>
    </row>
    <row r="13" spans="1:9" ht="15.75" x14ac:dyDescent="0.25">
      <c r="A13" s="89" t="s">
        <v>26</v>
      </c>
      <c r="B13" s="90" t="str">
        <f>CONCATENATE(" Aff ",Composition!E6," - ",Composition!B11," - 3MC")</f>
        <v xml:space="preserve"> Aff MIT 2017-23 - XX2 - 3MC</v>
      </c>
    </row>
    <row r="16" spans="1:9" ht="15.75" x14ac:dyDescent="0.25">
      <c r="A16" s="89" t="s">
        <v>27</v>
      </c>
      <c r="C16" s="91" t="str">
        <f>Composition!H6</f>
        <v>xxxx1</v>
      </c>
    </row>
    <row r="21" spans="1:4" ht="15.75" x14ac:dyDescent="0.25">
      <c r="A21" s="89" t="s">
        <v>28</v>
      </c>
      <c r="C21" s="91" t="str">
        <f>CONCATENATE("Formule: ",Composition!B11,"  ",Composition!B13)</f>
        <v xml:space="preserve">Formule: XX2  </v>
      </c>
    </row>
    <row r="22" spans="1:4" x14ac:dyDescent="0.2">
      <c r="B22" s="92"/>
      <c r="C22" s="92"/>
      <c r="D22" s="93"/>
    </row>
    <row r="24" spans="1:4" x14ac:dyDescent="0.2">
      <c r="B24" s="92"/>
      <c r="C24" s="92"/>
    </row>
    <row r="29" spans="1:4" ht="15.75" x14ac:dyDescent="0.25">
      <c r="A29" s="94" t="s">
        <v>29</v>
      </c>
      <c r="B29" s="95"/>
      <c r="C29" s="96"/>
    </row>
    <row r="35" spans="1:9" ht="15.75" x14ac:dyDescent="0.25">
      <c r="A35" s="94" t="s">
        <v>30</v>
      </c>
      <c r="C35" s="96"/>
      <c r="D35" s="95"/>
      <c r="E35" s="95"/>
      <c r="F35" s="95"/>
      <c r="G35" s="95"/>
      <c r="H35" s="95"/>
      <c r="I35" s="95"/>
    </row>
    <row r="36" spans="1:9" s="95" customFormat="1" ht="15.75" x14ac:dyDescent="0.25"/>
    <row r="37" spans="1:9" s="95" customFormat="1" ht="15.75" x14ac:dyDescent="0.25">
      <c r="A37" s="94" t="s">
        <v>31</v>
      </c>
      <c r="B37" s="90"/>
      <c r="C37" s="96"/>
    </row>
    <row r="38" spans="1:9" s="95" customFormat="1" ht="15.75" x14ac:dyDescent="0.25"/>
    <row r="39" spans="1:9" s="95" customFormat="1" ht="15.75" x14ac:dyDescent="0.25">
      <c r="A39" s="97" t="s">
        <v>32</v>
      </c>
      <c r="B39" s="98"/>
      <c r="C39" s="99"/>
      <c r="D39" s="98"/>
      <c r="E39" s="98"/>
      <c r="F39" s="100"/>
    </row>
    <row r="40" spans="1:9" s="95" customFormat="1" ht="15.75" x14ac:dyDescent="0.25">
      <c r="A40" s="101"/>
      <c r="C40" s="96"/>
      <c r="D40" s="102"/>
      <c r="E40" s="102"/>
      <c r="F40" s="103"/>
    </row>
    <row r="41" spans="1:9" s="95" customFormat="1" ht="15.75" x14ac:dyDescent="0.25">
      <c r="A41" s="101"/>
      <c r="B41" s="102"/>
      <c r="C41" s="104"/>
      <c r="D41" s="102"/>
      <c r="E41" s="102"/>
      <c r="F41" s="103"/>
    </row>
    <row r="42" spans="1:9" s="95" customFormat="1" ht="15.75" x14ac:dyDescent="0.25">
      <c r="A42" s="101" t="s">
        <v>33</v>
      </c>
      <c r="B42" s="105"/>
      <c r="C42" s="104"/>
      <c r="D42" s="105"/>
      <c r="E42" s="102"/>
      <c r="F42" s="103"/>
    </row>
    <row r="43" spans="1:9" s="95" customFormat="1" ht="15.75" x14ac:dyDescent="0.25">
      <c r="A43" s="101" t="s">
        <v>34</v>
      </c>
      <c r="B43" s="105"/>
      <c r="C43" s="104"/>
      <c r="D43" s="105"/>
      <c r="E43" s="102"/>
      <c r="F43" s="103"/>
    </row>
    <row r="44" spans="1:9" s="95" customFormat="1" ht="15.75" x14ac:dyDescent="0.25">
      <c r="A44" s="101" t="s">
        <v>35</v>
      </c>
      <c r="B44" s="102"/>
      <c r="C44" s="104"/>
      <c r="D44" s="102"/>
      <c r="E44" s="102"/>
      <c r="F44" s="103"/>
    </row>
    <row r="45" spans="1:9" s="95" customFormat="1" ht="15.75" x14ac:dyDescent="0.25">
      <c r="A45" s="106" t="s">
        <v>36</v>
      </c>
      <c r="B45" s="107"/>
      <c r="C45" s="108"/>
      <c r="D45" s="109"/>
      <c r="E45" s="109"/>
      <c r="F45" s="110"/>
    </row>
  </sheetData>
  <mergeCells count="4">
    <mergeCell ref="E3:H3"/>
    <mergeCell ref="A7:I7"/>
    <mergeCell ref="B10:I10"/>
    <mergeCell ref="A11:I11"/>
  </mergeCells>
  <pageMargins left="0.7" right="0.7" top="0.75" bottom="0.75" header="0.3" footer="0.3"/>
  <pageSetup paperSize="9" scale="93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pageSetUpPr fitToPage="1"/>
  </sheetPr>
  <dimension ref="A1:K53"/>
  <sheetViews>
    <sheetView topLeftCell="A4" workbookViewId="0">
      <selection activeCell="J12" sqref="J12"/>
    </sheetView>
  </sheetViews>
  <sheetFormatPr defaultColWidth="11.42578125" defaultRowHeight="12.75" x14ac:dyDescent="0.25"/>
  <cols>
    <col min="1" max="2" width="11.42578125" style="117"/>
    <col min="3" max="3" width="18.28515625" style="117" bestFit="1" customWidth="1"/>
    <col min="4" max="7" width="11.42578125" style="117"/>
    <col min="8" max="8" width="11.5703125" style="117" bestFit="1" customWidth="1"/>
    <col min="9" max="258" width="11.42578125" style="117"/>
    <col min="259" max="259" width="18.28515625" style="117" bestFit="1" customWidth="1"/>
    <col min="260" max="263" width="11.42578125" style="117"/>
    <col min="264" max="264" width="11.5703125" style="117" bestFit="1" customWidth="1"/>
    <col min="265" max="514" width="11.42578125" style="117"/>
    <col min="515" max="515" width="18.28515625" style="117" bestFit="1" customWidth="1"/>
    <col min="516" max="519" width="11.42578125" style="117"/>
    <col min="520" max="520" width="11.5703125" style="117" bestFit="1" customWidth="1"/>
    <col min="521" max="770" width="11.42578125" style="117"/>
    <col min="771" max="771" width="18.28515625" style="117" bestFit="1" customWidth="1"/>
    <col min="772" max="775" width="11.42578125" style="117"/>
    <col min="776" max="776" width="11.5703125" style="117" bestFit="1" customWidth="1"/>
    <col min="777" max="1026" width="11.42578125" style="117"/>
    <col min="1027" max="1027" width="18.28515625" style="117" bestFit="1" customWidth="1"/>
    <col min="1028" max="1031" width="11.42578125" style="117"/>
    <col min="1032" max="1032" width="11.5703125" style="117" bestFit="1" customWidth="1"/>
    <col min="1033" max="1282" width="11.42578125" style="117"/>
    <col min="1283" max="1283" width="18.28515625" style="117" bestFit="1" customWidth="1"/>
    <col min="1284" max="1287" width="11.42578125" style="117"/>
    <col min="1288" max="1288" width="11.5703125" style="117" bestFit="1" customWidth="1"/>
    <col min="1289" max="1538" width="11.42578125" style="117"/>
    <col min="1539" max="1539" width="18.28515625" style="117" bestFit="1" customWidth="1"/>
    <col min="1540" max="1543" width="11.42578125" style="117"/>
    <col min="1544" max="1544" width="11.5703125" style="117" bestFit="1" customWidth="1"/>
    <col min="1545" max="1794" width="11.42578125" style="117"/>
    <col min="1795" max="1795" width="18.28515625" style="117" bestFit="1" customWidth="1"/>
    <col min="1796" max="1799" width="11.42578125" style="117"/>
    <col min="1800" max="1800" width="11.5703125" style="117" bestFit="1" customWidth="1"/>
    <col min="1801" max="2050" width="11.42578125" style="117"/>
    <col min="2051" max="2051" width="18.28515625" style="117" bestFit="1" customWidth="1"/>
    <col min="2052" max="2055" width="11.42578125" style="117"/>
    <col min="2056" max="2056" width="11.5703125" style="117" bestFit="1" customWidth="1"/>
    <col min="2057" max="2306" width="11.42578125" style="117"/>
    <col min="2307" max="2307" width="18.28515625" style="117" bestFit="1" customWidth="1"/>
    <col min="2308" max="2311" width="11.42578125" style="117"/>
    <col min="2312" max="2312" width="11.5703125" style="117" bestFit="1" customWidth="1"/>
    <col min="2313" max="2562" width="11.42578125" style="117"/>
    <col min="2563" max="2563" width="18.28515625" style="117" bestFit="1" customWidth="1"/>
    <col min="2564" max="2567" width="11.42578125" style="117"/>
    <col min="2568" max="2568" width="11.5703125" style="117" bestFit="1" customWidth="1"/>
    <col min="2569" max="2818" width="11.42578125" style="117"/>
    <col min="2819" max="2819" width="18.28515625" style="117" bestFit="1" customWidth="1"/>
    <col min="2820" max="2823" width="11.42578125" style="117"/>
    <col min="2824" max="2824" width="11.5703125" style="117" bestFit="1" customWidth="1"/>
    <col min="2825" max="3074" width="11.42578125" style="117"/>
    <col min="3075" max="3075" width="18.28515625" style="117" bestFit="1" customWidth="1"/>
    <col min="3076" max="3079" width="11.42578125" style="117"/>
    <col min="3080" max="3080" width="11.5703125" style="117" bestFit="1" customWidth="1"/>
    <col min="3081" max="3330" width="11.42578125" style="117"/>
    <col min="3331" max="3331" width="18.28515625" style="117" bestFit="1" customWidth="1"/>
    <col min="3332" max="3335" width="11.42578125" style="117"/>
    <col min="3336" max="3336" width="11.5703125" style="117" bestFit="1" customWidth="1"/>
    <col min="3337" max="3586" width="11.42578125" style="117"/>
    <col min="3587" max="3587" width="18.28515625" style="117" bestFit="1" customWidth="1"/>
    <col min="3588" max="3591" width="11.42578125" style="117"/>
    <col min="3592" max="3592" width="11.5703125" style="117" bestFit="1" customWidth="1"/>
    <col min="3593" max="3842" width="11.42578125" style="117"/>
    <col min="3843" max="3843" width="18.28515625" style="117" bestFit="1" customWidth="1"/>
    <col min="3844" max="3847" width="11.42578125" style="117"/>
    <col min="3848" max="3848" width="11.5703125" style="117" bestFit="1" customWidth="1"/>
    <col min="3849" max="4098" width="11.42578125" style="117"/>
    <col min="4099" max="4099" width="18.28515625" style="117" bestFit="1" customWidth="1"/>
    <col min="4100" max="4103" width="11.42578125" style="117"/>
    <col min="4104" max="4104" width="11.5703125" style="117" bestFit="1" customWidth="1"/>
    <col min="4105" max="4354" width="11.42578125" style="117"/>
    <col min="4355" max="4355" width="18.28515625" style="117" bestFit="1" customWidth="1"/>
    <col min="4356" max="4359" width="11.42578125" style="117"/>
    <col min="4360" max="4360" width="11.5703125" style="117" bestFit="1" customWidth="1"/>
    <col min="4361" max="4610" width="11.42578125" style="117"/>
    <col min="4611" max="4611" width="18.28515625" style="117" bestFit="1" customWidth="1"/>
    <col min="4612" max="4615" width="11.42578125" style="117"/>
    <col min="4616" max="4616" width="11.5703125" style="117" bestFit="1" customWidth="1"/>
    <col min="4617" max="4866" width="11.42578125" style="117"/>
    <col min="4867" max="4867" width="18.28515625" style="117" bestFit="1" customWidth="1"/>
    <col min="4868" max="4871" width="11.42578125" style="117"/>
    <col min="4872" max="4872" width="11.5703125" style="117" bestFit="1" customWidth="1"/>
    <col min="4873" max="5122" width="11.42578125" style="117"/>
    <col min="5123" max="5123" width="18.28515625" style="117" bestFit="1" customWidth="1"/>
    <col min="5124" max="5127" width="11.42578125" style="117"/>
    <col min="5128" max="5128" width="11.5703125" style="117" bestFit="1" customWidth="1"/>
    <col min="5129" max="5378" width="11.42578125" style="117"/>
    <col min="5379" max="5379" width="18.28515625" style="117" bestFit="1" customWidth="1"/>
    <col min="5380" max="5383" width="11.42578125" style="117"/>
    <col min="5384" max="5384" width="11.5703125" style="117" bestFit="1" customWidth="1"/>
    <col min="5385" max="5634" width="11.42578125" style="117"/>
    <col min="5635" max="5635" width="18.28515625" style="117" bestFit="1" customWidth="1"/>
    <col min="5636" max="5639" width="11.42578125" style="117"/>
    <col min="5640" max="5640" width="11.5703125" style="117" bestFit="1" customWidth="1"/>
    <col min="5641" max="5890" width="11.42578125" style="117"/>
    <col min="5891" max="5891" width="18.28515625" style="117" bestFit="1" customWidth="1"/>
    <col min="5892" max="5895" width="11.42578125" style="117"/>
    <col min="5896" max="5896" width="11.5703125" style="117" bestFit="1" customWidth="1"/>
    <col min="5897" max="6146" width="11.42578125" style="117"/>
    <col min="6147" max="6147" width="18.28515625" style="117" bestFit="1" customWidth="1"/>
    <col min="6148" max="6151" width="11.42578125" style="117"/>
    <col min="6152" max="6152" width="11.5703125" style="117" bestFit="1" customWidth="1"/>
    <col min="6153" max="6402" width="11.42578125" style="117"/>
    <col min="6403" max="6403" width="18.28515625" style="117" bestFit="1" customWidth="1"/>
    <col min="6404" max="6407" width="11.42578125" style="117"/>
    <col min="6408" max="6408" width="11.5703125" style="117" bestFit="1" customWidth="1"/>
    <col min="6409" max="6658" width="11.42578125" style="117"/>
    <col min="6659" max="6659" width="18.28515625" style="117" bestFit="1" customWidth="1"/>
    <col min="6660" max="6663" width="11.42578125" style="117"/>
    <col min="6664" max="6664" width="11.5703125" style="117" bestFit="1" customWidth="1"/>
    <col min="6665" max="6914" width="11.42578125" style="117"/>
    <col min="6915" max="6915" width="18.28515625" style="117" bestFit="1" customWidth="1"/>
    <col min="6916" max="6919" width="11.42578125" style="117"/>
    <col min="6920" max="6920" width="11.5703125" style="117" bestFit="1" customWidth="1"/>
    <col min="6921" max="7170" width="11.42578125" style="117"/>
    <col min="7171" max="7171" width="18.28515625" style="117" bestFit="1" customWidth="1"/>
    <col min="7172" max="7175" width="11.42578125" style="117"/>
    <col min="7176" max="7176" width="11.5703125" style="117" bestFit="1" customWidth="1"/>
    <col min="7177" max="7426" width="11.42578125" style="117"/>
    <col min="7427" max="7427" width="18.28515625" style="117" bestFit="1" customWidth="1"/>
    <col min="7428" max="7431" width="11.42578125" style="117"/>
    <col min="7432" max="7432" width="11.5703125" style="117" bestFit="1" customWidth="1"/>
    <col min="7433" max="7682" width="11.42578125" style="117"/>
    <col min="7683" max="7683" width="18.28515625" style="117" bestFit="1" customWidth="1"/>
    <col min="7684" max="7687" width="11.42578125" style="117"/>
    <col min="7688" max="7688" width="11.5703125" style="117" bestFit="1" customWidth="1"/>
    <col min="7689" max="7938" width="11.42578125" style="117"/>
    <col min="7939" max="7939" width="18.28515625" style="117" bestFit="1" customWidth="1"/>
    <col min="7940" max="7943" width="11.42578125" style="117"/>
    <col min="7944" max="7944" width="11.5703125" style="117" bestFit="1" customWidth="1"/>
    <col min="7945" max="8194" width="11.42578125" style="117"/>
    <col min="8195" max="8195" width="18.28515625" style="117" bestFit="1" customWidth="1"/>
    <col min="8196" max="8199" width="11.42578125" style="117"/>
    <col min="8200" max="8200" width="11.5703125" style="117" bestFit="1" customWidth="1"/>
    <col min="8201" max="8450" width="11.42578125" style="117"/>
    <col min="8451" max="8451" width="18.28515625" style="117" bestFit="1" customWidth="1"/>
    <col min="8452" max="8455" width="11.42578125" style="117"/>
    <col min="8456" max="8456" width="11.5703125" style="117" bestFit="1" customWidth="1"/>
    <col min="8457" max="8706" width="11.42578125" style="117"/>
    <col min="8707" max="8707" width="18.28515625" style="117" bestFit="1" customWidth="1"/>
    <col min="8708" max="8711" width="11.42578125" style="117"/>
    <col min="8712" max="8712" width="11.5703125" style="117" bestFit="1" customWidth="1"/>
    <col min="8713" max="8962" width="11.42578125" style="117"/>
    <col min="8963" max="8963" width="18.28515625" style="117" bestFit="1" customWidth="1"/>
    <col min="8964" max="8967" width="11.42578125" style="117"/>
    <col min="8968" max="8968" width="11.5703125" style="117" bestFit="1" customWidth="1"/>
    <col min="8969" max="9218" width="11.42578125" style="117"/>
    <col min="9219" max="9219" width="18.28515625" style="117" bestFit="1" customWidth="1"/>
    <col min="9220" max="9223" width="11.42578125" style="117"/>
    <col min="9224" max="9224" width="11.5703125" style="117" bestFit="1" customWidth="1"/>
    <col min="9225" max="9474" width="11.42578125" style="117"/>
    <col min="9475" max="9475" width="18.28515625" style="117" bestFit="1" customWidth="1"/>
    <col min="9476" max="9479" width="11.42578125" style="117"/>
    <col min="9480" max="9480" width="11.5703125" style="117" bestFit="1" customWidth="1"/>
    <col min="9481" max="9730" width="11.42578125" style="117"/>
    <col min="9731" max="9731" width="18.28515625" style="117" bestFit="1" customWidth="1"/>
    <col min="9732" max="9735" width="11.42578125" style="117"/>
    <col min="9736" max="9736" width="11.5703125" style="117" bestFit="1" customWidth="1"/>
    <col min="9737" max="9986" width="11.42578125" style="117"/>
    <col min="9987" max="9987" width="18.28515625" style="117" bestFit="1" customWidth="1"/>
    <col min="9988" max="9991" width="11.42578125" style="117"/>
    <col min="9992" max="9992" width="11.5703125" style="117" bestFit="1" customWidth="1"/>
    <col min="9993" max="10242" width="11.42578125" style="117"/>
    <col min="10243" max="10243" width="18.28515625" style="117" bestFit="1" customWidth="1"/>
    <col min="10244" max="10247" width="11.42578125" style="117"/>
    <col min="10248" max="10248" width="11.5703125" style="117" bestFit="1" customWidth="1"/>
    <col min="10249" max="10498" width="11.42578125" style="117"/>
    <col min="10499" max="10499" width="18.28515625" style="117" bestFit="1" customWidth="1"/>
    <col min="10500" max="10503" width="11.42578125" style="117"/>
    <col min="10504" max="10504" width="11.5703125" style="117" bestFit="1" customWidth="1"/>
    <col min="10505" max="10754" width="11.42578125" style="117"/>
    <col min="10755" max="10755" width="18.28515625" style="117" bestFit="1" customWidth="1"/>
    <col min="10756" max="10759" width="11.42578125" style="117"/>
    <col min="10760" max="10760" width="11.5703125" style="117" bestFit="1" customWidth="1"/>
    <col min="10761" max="11010" width="11.42578125" style="117"/>
    <col min="11011" max="11011" width="18.28515625" style="117" bestFit="1" customWidth="1"/>
    <col min="11012" max="11015" width="11.42578125" style="117"/>
    <col min="11016" max="11016" width="11.5703125" style="117" bestFit="1" customWidth="1"/>
    <col min="11017" max="11266" width="11.42578125" style="117"/>
    <col min="11267" max="11267" width="18.28515625" style="117" bestFit="1" customWidth="1"/>
    <col min="11268" max="11271" width="11.42578125" style="117"/>
    <col min="11272" max="11272" width="11.5703125" style="117" bestFit="1" customWidth="1"/>
    <col min="11273" max="11522" width="11.42578125" style="117"/>
    <col min="11523" max="11523" width="18.28515625" style="117" bestFit="1" customWidth="1"/>
    <col min="11524" max="11527" width="11.42578125" style="117"/>
    <col min="11528" max="11528" width="11.5703125" style="117" bestFit="1" customWidth="1"/>
    <col min="11529" max="11778" width="11.42578125" style="117"/>
    <col min="11779" max="11779" width="18.28515625" style="117" bestFit="1" customWidth="1"/>
    <col min="11780" max="11783" width="11.42578125" style="117"/>
    <col min="11784" max="11784" width="11.5703125" style="117" bestFit="1" customWidth="1"/>
    <col min="11785" max="12034" width="11.42578125" style="117"/>
    <col min="12035" max="12035" width="18.28515625" style="117" bestFit="1" customWidth="1"/>
    <col min="12036" max="12039" width="11.42578125" style="117"/>
    <col min="12040" max="12040" width="11.5703125" style="117" bestFit="1" customWidth="1"/>
    <col min="12041" max="12290" width="11.42578125" style="117"/>
    <col min="12291" max="12291" width="18.28515625" style="117" bestFit="1" customWidth="1"/>
    <col min="12292" max="12295" width="11.42578125" style="117"/>
    <col min="12296" max="12296" width="11.5703125" style="117" bestFit="1" customWidth="1"/>
    <col min="12297" max="12546" width="11.42578125" style="117"/>
    <col min="12547" max="12547" width="18.28515625" style="117" bestFit="1" customWidth="1"/>
    <col min="12548" max="12551" width="11.42578125" style="117"/>
    <col min="12552" max="12552" width="11.5703125" style="117" bestFit="1" customWidth="1"/>
    <col min="12553" max="12802" width="11.42578125" style="117"/>
    <col min="12803" max="12803" width="18.28515625" style="117" bestFit="1" customWidth="1"/>
    <col min="12804" max="12807" width="11.42578125" style="117"/>
    <col min="12808" max="12808" width="11.5703125" style="117" bestFit="1" customWidth="1"/>
    <col min="12809" max="13058" width="11.42578125" style="117"/>
    <col min="13059" max="13059" width="18.28515625" style="117" bestFit="1" customWidth="1"/>
    <col min="13060" max="13063" width="11.42578125" style="117"/>
    <col min="13064" max="13064" width="11.5703125" style="117" bestFit="1" customWidth="1"/>
    <col min="13065" max="13314" width="11.42578125" style="117"/>
    <col min="13315" max="13315" width="18.28515625" style="117" bestFit="1" customWidth="1"/>
    <col min="13316" max="13319" width="11.42578125" style="117"/>
    <col min="13320" max="13320" width="11.5703125" style="117" bestFit="1" customWidth="1"/>
    <col min="13321" max="13570" width="11.42578125" style="117"/>
    <col min="13571" max="13571" width="18.28515625" style="117" bestFit="1" customWidth="1"/>
    <col min="13572" max="13575" width="11.42578125" style="117"/>
    <col min="13576" max="13576" width="11.5703125" style="117" bestFit="1" customWidth="1"/>
    <col min="13577" max="13826" width="11.42578125" style="117"/>
    <col min="13827" max="13827" width="18.28515625" style="117" bestFit="1" customWidth="1"/>
    <col min="13828" max="13831" width="11.42578125" style="117"/>
    <col min="13832" max="13832" width="11.5703125" style="117" bestFit="1" customWidth="1"/>
    <col min="13833" max="14082" width="11.42578125" style="117"/>
    <col min="14083" max="14083" width="18.28515625" style="117" bestFit="1" customWidth="1"/>
    <col min="14084" max="14087" width="11.42578125" style="117"/>
    <col min="14088" max="14088" width="11.5703125" style="117" bestFit="1" customWidth="1"/>
    <col min="14089" max="14338" width="11.42578125" style="117"/>
    <col min="14339" max="14339" width="18.28515625" style="117" bestFit="1" customWidth="1"/>
    <col min="14340" max="14343" width="11.42578125" style="117"/>
    <col min="14344" max="14344" width="11.5703125" style="117" bestFit="1" customWidth="1"/>
    <col min="14345" max="14594" width="11.42578125" style="117"/>
    <col min="14595" max="14595" width="18.28515625" style="117" bestFit="1" customWidth="1"/>
    <col min="14596" max="14599" width="11.42578125" style="117"/>
    <col min="14600" max="14600" width="11.5703125" style="117" bestFit="1" customWidth="1"/>
    <col min="14601" max="14850" width="11.42578125" style="117"/>
    <col min="14851" max="14851" width="18.28515625" style="117" bestFit="1" customWidth="1"/>
    <col min="14852" max="14855" width="11.42578125" style="117"/>
    <col min="14856" max="14856" width="11.5703125" style="117" bestFit="1" customWidth="1"/>
    <col min="14857" max="15106" width="11.42578125" style="117"/>
    <col min="15107" max="15107" width="18.28515625" style="117" bestFit="1" customWidth="1"/>
    <col min="15108" max="15111" width="11.42578125" style="117"/>
    <col min="15112" max="15112" width="11.5703125" style="117" bestFit="1" customWidth="1"/>
    <col min="15113" max="15362" width="11.42578125" style="117"/>
    <col min="15363" max="15363" width="18.28515625" style="117" bestFit="1" customWidth="1"/>
    <col min="15364" max="15367" width="11.42578125" style="117"/>
    <col min="15368" max="15368" width="11.5703125" style="117" bestFit="1" customWidth="1"/>
    <col min="15369" max="15618" width="11.42578125" style="117"/>
    <col min="15619" max="15619" width="18.28515625" style="117" bestFit="1" customWidth="1"/>
    <col min="15620" max="15623" width="11.42578125" style="117"/>
    <col min="15624" max="15624" width="11.5703125" style="117" bestFit="1" customWidth="1"/>
    <col min="15625" max="15874" width="11.42578125" style="117"/>
    <col min="15875" max="15875" width="18.28515625" style="117" bestFit="1" customWidth="1"/>
    <col min="15876" max="15879" width="11.42578125" style="117"/>
    <col min="15880" max="15880" width="11.5703125" style="117" bestFit="1" customWidth="1"/>
    <col min="15881" max="16130" width="11.42578125" style="117"/>
    <col min="16131" max="16131" width="18.28515625" style="117" bestFit="1" customWidth="1"/>
    <col min="16132" max="16135" width="11.42578125" style="117"/>
    <col min="16136" max="16136" width="11.5703125" style="117" bestFit="1" customWidth="1"/>
    <col min="16137" max="16384" width="11.42578125" style="117"/>
  </cols>
  <sheetData>
    <row r="1" spans="1:8" ht="16.5" x14ac:dyDescent="0.25">
      <c r="A1" s="111"/>
      <c r="B1" s="112" t="str">
        <f>Affaire!B1</f>
        <v>IFSTTAR</v>
      </c>
      <c r="C1" s="113"/>
      <c r="D1" s="114" t="str">
        <f>Affaire!E1</f>
        <v>ESSAI DE FLEXION EN 2 POINTS SUR EPROUVETTES</v>
      </c>
      <c r="E1" s="115"/>
      <c r="F1" s="115"/>
      <c r="G1" s="115"/>
      <c r="H1" s="116"/>
    </row>
    <row r="2" spans="1:8" ht="16.5" x14ac:dyDescent="0.25">
      <c r="A2" s="118"/>
      <c r="B2" s="119"/>
      <c r="C2" s="120"/>
      <c r="D2" s="121" t="str">
        <f>Affaire!E2</f>
        <v xml:space="preserve"> TRAPEZOIDALES 2PB-TR </v>
      </c>
      <c r="E2" s="120"/>
      <c r="F2" s="120"/>
      <c r="G2" s="120"/>
      <c r="H2" s="122"/>
    </row>
    <row r="3" spans="1:8" ht="15.75" x14ac:dyDescent="0.25">
      <c r="A3" s="118"/>
      <c r="B3" s="123" t="str">
        <f>Affaire!B3</f>
        <v>Département MAST</v>
      </c>
      <c r="C3" s="124"/>
      <c r="D3" s="383" t="str">
        <f>Affaire!E3</f>
        <v>( NF 12697 - 26 - Annexe A) juin 2012</v>
      </c>
      <c r="E3" s="384"/>
      <c r="F3" s="384"/>
      <c r="G3" s="385"/>
      <c r="H3" s="125" t="str">
        <f>Affaire!I3</f>
        <v>3MC</v>
      </c>
    </row>
    <row r="4" spans="1:8" ht="15.75" x14ac:dyDescent="0.25">
      <c r="A4" s="126"/>
      <c r="B4" s="127" t="str">
        <f>Affaire!B4</f>
        <v>Laboratoire MIT</v>
      </c>
      <c r="C4" s="128"/>
      <c r="D4" s="129" t="str">
        <f>Affaire!E4</f>
        <v xml:space="preserve"> Annexe 1 - Feuille de résultats</v>
      </c>
      <c r="E4" s="130"/>
      <c r="F4" s="130"/>
      <c r="G4" s="130"/>
      <c r="H4" s="131" t="s">
        <v>38</v>
      </c>
    </row>
    <row r="5" spans="1:8" x14ac:dyDescent="0.25">
      <c r="A5" s="132"/>
    </row>
    <row r="6" spans="1:8" x14ac:dyDescent="0.25">
      <c r="A6" s="133" t="s">
        <v>39</v>
      </c>
      <c r="B6" s="134">
        <v>43388</v>
      </c>
      <c r="D6" s="135" t="s">
        <v>40</v>
      </c>
      <c r="E6" s="136" t="s">
        <v>148</v>
      </c>
      <c r="G6" s="135" t="s">
        <v>41</v>
      </c>
      <c r="H6" s="136" t="s">
        <v>71</v>
      </c>
    </row>
    <row r="11" spans="1:8" x14ac:dyDescent="0.25">
      <c r="A11" s="137" t="s">
        <v>42</v>
      </c>
      <c r="B11" s="386" t="s">
        <v>72</v>
      </c>
      <c r="C11" s="387"/>
      <c r="F11" s="138" t="s">
        <v>43</v>
      </c>
      <c r="G11" s="139"/>
      <c r="H11" s="142">
        <v>34599</v>
      </c>
    </row>
    <row r="12" spans="1:8" x14ac:dyDescent="0.25">
      <c r="H12" s="140"/>
    </row>
    <row r="13" spans="1:8" x14ac:dyDescent="0.25">
      <c r="A13" s="137" t="s">
        <v>44</v>
      </c>
      <c r="B13" s="386"/>
      <c r="C13" s="386"/>
      <c r="D13" s="387"/>
      <c r="F13" s="138" t="s">
        <v>45</v>
      </c>
      <c r="G13" s="141"/>
      <c r="H13" s="142">
        <v>34660</v>
      </c>
    </row>
    <row r="14" spans="1:8" x14ac:dyDescent="0.25">
      <c r="A14" s="132"/>
      <c r="B14" s="132"/>
      <c r="H14" s="140"/>
    </row>
    <row r="15" spans="1:8" x14ac:dyDescent="0.25">
      <c r="A15" s="137" t="s">
        <v>46</v>
      </c>
      <c r="B15" s="386" t="s">
        <v>37</v>
      </c>
      <c r="C15" s="387"/>
      <c r="F15" s="138" t="s">
        <v>47</v>
      </c>
      <c r="G15" s="141"/>
      <c r="H15" s="142">
        <v>43385</v>
      </c>
    </row>
    <row r="16" spans="1:8" x14ac:dyDescent="0.25">
      <c r="A16" s="132"/>
      <c r="B16" s="132"/>
    </row>
    <row r="17" spans="1:8" x14ac:dyDescent="0.25">
      <c r="A17" s="137" t="s">
        <v>48</v>
      </c>
      <c r="B17" s="386" t="s">
        <v>37</v>
      </c>
      <c r="C17" s="387"/>
      <c r="F17" s="138" t="s">
        <v>49</v>
      </c>
      <c r="G17" s="141"/>
      <c r="H17" s="143">
        <f>H15-H13</f>
        <v>8725</v>
      </c>
    </row>
    <row r="19" spans="1:8" ht="33.75" customHeight="1" x14ac:dyDescent="0.25">
      <c r="A19" s="144" t="s">
        <v>16</v>
      </c>
      <c r="C19" s="144"/>
      <c r="D19" s="64"/>
    </row>
    <row r="20" spans="1:8" ht="15.75" customHeight="1" x14ac:dyDescent="0.25">
      <c r="A20" s="375" t="s">
        <v>50</v>
      </c>
      <c r="B20" s="375"/>
      <c r="C20" s="375"/>
      <c r="D20" s="375"/>
      <c r="E20" s="375"/>
      <c r="F20" s="375"/>
      <c r="G20" s="375"/>
      <c r="H20" s="375"/>
    </row>
    <row r="21" spans="1:8" ht="24" thickBot="1" x14ac:dyDescent="0.3">
      <c r="A21" s="145"/>
      <c r="G21" s="146"/>
    </row>
    <row r="22" spans="1:8" ht="23.25" x14ac:dyDescent="0.25">
      <c r="A22" s="145"/>
      <c r="C22" s="147" t="s">
        <v>51</v>
      </c>
      <c r="D22" s="376" t="s">
        <v>52</v>
      </c>
      <c r="E22" s="377"/>
      <c r="F22" s="148" t="s">
        <v>53</v>
      </c>
      <c r="G22" s="146"/>
    </row>
    <row r="23" spans="1:8" x14ac:dyDescent="0.2">
      <c r="C23" s="149"/>
      <c r="D23" s="378"/>
      <c r="E23" s="379"/>
      <c r="F23" s="150">
        <v>100</v>
      </c>
    </row>
    <row r="24" spans="1:8" x14ac:dyDescent="0.2">
      <c r="C24" s="149"/>
      <c r="D24" s="378"/>
      <c r="E24" s="379"/>
      <c r="F24" s="150"/>
    </row>
    <row r="25" spans="1:8" x14ac:dyDescent="0.2">
      <c r="C25" s="149"/>
      <c r="D25" s="378"/>
      <c r="E25" s="379"/>
      <c r="F25" s="150"/>
    </row>
    <row r="26" spans="1:8" x14ac:dyDescent="0.2">
      <c r="C26" s="149"/>
      <c r="D26" s="380"/>
      <c r="E26" s="379"/>
      <c r="F26" s="150"/>
    </row>
    <row r="27" spans="1:8" ht="13.5" thickBot="1" x14ac:dyDescent="0.25">
      <c r="C27" s="151"/>
      <c r="D27" s="381"/>
      <c r="E27" s="382"/>
      <c r="F27" s="152"/>
    </row>
    <row r="28" spans="1:8" ht="13.5" thickBot="1" x14ac:dyDescent="0.3">
      <c r="E28" s="153">
        <f>SUM(F23:F30)</f>
        <v>100</v>
      </c>
    </row>
    <row r="29" spans="1:8" ht="13.5" thickBot="1" x14ac:dyDescent="0.3">
      <c r="C29" s="154"/>
      <c r="D29" s="373"/>
      <c r="E29" s="374"/>
      <c r="F29" s="155"/>
    </row>
    <row r="30" spans="1:8" ht="13.5" thickBot="1" x14ac:dyDescent="0.3">
      <c r="C30" s="154" t="s">
        <v>54</v>
      </c>
      <c r="D30" s="373"/>
      <c r="E30" s="374"/>
      <c r="F30" s="155"/>
    </row>
    <row r="32" spans="1:8" ht="15" x14ac:dyDescent="0.25">
      <c r="A32" s="144"/>
      <c r="C32" s="156" t="s">
        <v>55</v>
      </c>
      <c r="D32" s="157"/>
      <c r="E32" s="117" t="s">
        <v>56</v>
      </c>
    </row>
    <row r="34" spans="1:11" ht="33.75" customHeight="1" x14ac:dyDescent="0.25">
      <c r="A34" s="144" t="s">
        <v>16</v>
      </c>
      <c r="C34" s="144"/>
      <c r="D34" s="64"/>
      <c r="K34" s="158"/>
    </row>
    <row r="35" spans="1:11" ht="16.5" x14ac:dyDescent="0.25">
      <c r="A35" s="375" t="s">
        <v>57</v>
      </c>
      <c r="B35" s="375"/>
      <c r="C35" s="375"/>
      <c r="D35" s="375"/>
      <c r="E35" s="375"/>
      <c r="F35" s="375"/>
      <c r="G35" s="375"/>
      <c r="H35" s="375"/>
    </row>
    <row r="36" spans="1:11" ht="24" thickBot="1" x14ac:dyDescent="0.3">
      <c r="A36" s="145"/>
      <c r="G36" s="146"/>
    </row>
    <row r="37" spans="1:11" ht="26.25" thickBot="1" x14ac:dyDescent="0.3">
      <c r="A37" s="347" t="s">
        <v>58</v>
      </c>
      <c r="B37" s="346" t="s">
        <v>59</v>
      </c>
      <c r="C37" s="159" t="s">
        <v>60</v>
      </c>
      <c r="D37" s="159" t="s">
        <v>61</v>
      </c>
      <c r="E37" s="159" t="s">
        <v>62</v>
      </c>
      <c r="F37" s="160" t="s">
        <v>63</v>
      </c>
      <c r="G37" s="159" t="s">
        <v>64</v>
      </c>
      <c r="H37" s="161" t="s">
        <v>123</v>
      </c>
    </row>
    <row r="38" spans="1:11" x14ac:dyDescent="0.2">
      <c r="A38" s="344">
        <f>'données brutes'!C6</f>
        <v>1</v>
      </c>
      <c r="B38" s="343">
        <f>LOOKUP(A38,éprouvettes!A:A,éprouvettes!B:B)</f>
        <v>249.4</v>
      </c>
      <c r="C38" s="186">
        <f>LOOKUP(A38,éprouvettes!A:A,éprouvettes!C:C)</f>
        <v>56.4</v>
      </c>
      <c r="D38" s="186">
        <f>LOOKUP(A38,éprouvettes!A:A,éprouvettes!D:D)</f>
        <v>25.1</v>
      </c>
      <c r="E38" s="162">
        <f>AVERAGE(LOOKUP(A38,éprouvettes!A:A,éprouvettes!E:E),LOOKUP(A38,éprouvettes!A:A,éprouvettes!F:F),LOOKUP(A38,éprouvettes!A:A,éprouvettes!G:G))</f>
        <v>25</v>
      </c>
      <c r="F38" s="181">
        <f>LOOKUP(A38,éprouvettes!A:A,éprouvettes!H:H)</f>
        <v>586</v>
      </c>
      <c r="G38" s="180">
        <f>LOOKUP(A38,éprouvettes!A:A,éprouvettes!I:I)</f>
        <v>2.306</v>
      </c>
      <c r="H38" s="191">
        <f>LOOKUP(A38,éprouvettes!A:A,éprouvettes!N:N)</f>
        <v>4.7699999999999996</v>
      </c>
    </row>
    <row r="39" spans="1:11" x14ac:dyDescent="0.2">
      <c r="A39" s="344">
        <f>'données brutes'!C12</f>
        <v>2</v>
      </c>
      <c r="B39" s="187">
        <f>LOOKUP(A39,éprouvettes!A:A,éprouvettes!B:B)</f>
        <v>249.3</v>
      </c>
      <c r="C39" s="189">
        <f>LOOKUP(A39,éprouvettes!A:A,éprouvettes!C:C)</f>
        <v>55.7</v>
      </c>
      <c r="D39" s="187">
        <f>LOOKUP(A39,éprouvettes!A:A,éprouvettes!D:D)</f>
        <v>25</v>
      </c>
      <c r="E39" s="163">
        <f>AVERAGE(LOOKUP(A39,éprouvettes!A:A,éprouvettes!E:E),LOOKUP(A39,éprouvettes!A:A,éprouvettes!F:F),LOOKUP(A39,éprouvettes!A:A,éprouvettes!G:G))</f>
        <v>24.933333333333337</v>
      </c>
      <c r="F39" s="183">
        <f>LOOKUP(A39,éprouvettes!A:A,éprouvettes!H:H)</f>
        <v>588</v>
      </c>
      <c r="G39" s="182">
        <f>LOOKUP(A39,éprouvettes!A:A,éprouvettes!I:I)</f>
        <v>2.3439999999999999</v>
      </c>
      <c r="H39" s="192">
        <f>LOOKUP(A39,éprouvettes!A:A,éprouvettes!N:N)</f>
        <v>3.2</v>
      </c>
    </row>
    <row r="40" spans="1:11" x14ac:dyDescent="0.2">
      <c r="A40" s="344">
        <f>'données brutes'!C18</f>
        <v>3</v>
      </c>
      <c r="B40" s="187">
        <f>LOOKUP(A40,éprouvettes!A:A,éprouvettes!B:B)</f>
        <v>249.1</v>
      </c>
      <c r="C40" s="189">
        <f>LOOKUP(A40,éprouvettes!A:A,éprouvettes!C:C)</f>
        <v>56.3</v>
      </c>
      <c r="D40" s="187">
        <f>LOOKUP(A40,éprouvettes!A:A,éprouvettes!D:D)</f>
        <v>24.8</v>
      </c>
      <c r="E40" s="163">
        <f>AVERAGE(LOOKUP(A40,éprouvettes!A:A,éprouvettes!E:E),LOOKUP(A40,éprouvettes!A:A,éprouvettes!F:F),LOOKUP(A40,éprouvettes!A:A,éprouvettes!G:G))</f>
        <v>24.833333333333332</v>
      </c>
      <c r="F40" s="183">
        <f>LOOKUP(A40,éprouvettes!A:A,éprouvettes!H:H)</f>
        <v>589</v>
      </c>
      <c r="G40" s="182">
        <f>LOOKUP(A40,éprouvettes!A:A,éprouvettes!I:I)</f>
        <v>2.3479999999999999</v>
      </c>
      <c r="H40" s="192">
        <f>LOOKUP(A40,éprouvettes!A:A,éprouvettes!N:N)</f>
        <v>3.05</v>
      </c>
    </row>
    <row r="41" spans="1:11" ht="13.5" thickBot="1" x14ac:dyDescent="0.25">
      <c r="A41" s="345">
        <f>'données brutes'!C24</f>
        <v>4</v>
      </c>
      <c r="B41" s="188">
        <f>LOOKUP(A41,éprouvettes!A:A,éprouvettes!B:B)</f>
        <v>249.5</v>
      </c>
      <c r="C41" s="190">
        <f>LOOKUP(A41,éprouvettes!A:A,éprouvettes!C:C)</f>
        <v>55.5</v>
      </c>
      <c r="D41" s="188">
        <f>LOOKUP(A41,éprouvettes!A:A,éprouvettes!D:D)</f>
        <v>25</v>
      </c>
      <c r="E41" s="164">
        <f>AVERAGE(LOOKUP(A41,éprouvettes!A:A,éprouvettes!E:E),LOOKUP(A41,éprouvettes!A:A,éprouvettes!F:F),LOOKUP(A41,éprouvettes!A:A,éprouvettes!G:G))</f>
        <v>24.900000000000002</v>
      </c>
      <c r="F41" s="185">
        <f>LOOKUP(A41,éprouvettes!A:A,éprouvettes!H:H)</f>
        <v>586</v>
      </c>
      <c r="G41" s="184">
        <f>LOOKUP(A41,éprouvettes!A:A,éprouvettes!I:I)</f>
        <v>2.343</v>
      </c>
      <c r="H41" s="193">
        <f>LOOKUP(A41,éprouvettes!A:A,éprouvettes!N:N)</f>
        <v>3.24</v>
      </c>
    </row>
    <row r="44" spans="1:11" x14ac:dyDescent="0.25">
      <c r="C44" s="165" t="s">
        <v>65</v>
      </c>
      <c r="D44" s="166">
        <f>AVERAGE(H38:H41)</f>
        <v>3.5649999999999999</v>
      </c>
      <c r="I44" s="167"/>
    </row>
    <row r="45" spans="1:11" x14ac:dyDescent="0.25">
      <c r="C45" s="165" t="s">
        <v>66</v>
      </c>
      <c r="D45" s="166">
        <f>STDEV(H38:H41)</f>
        <v>0.80748580998884156</v>
      </c>
      <c r="I45" s="167"/>
    </row>
    <row r="46" spans="1:11" x14ac:dyDescent="0.25">
      <c r="C46" s="144" t="s">
        <v>67</v>
      </c>
      <c r="D46" s="168">
        <f>AVERAGE(G38:G41)</f>
        <v>2.3352500000000003</v>
      </c>
      <c r="I46" s="167"/>
    </row>
    <row r="47" spans="1:11" x14ac:dyDescent="0.25">
      <c r="I47" s="167"/>
    </row>
    <row r="48" spans="1:11" x14ac:dyDescent="0.25">
      <c r="A48" s="169" t="s">
        <v>68</v>
      </c>
      <c r="C48" s="170"/>
      <c r="D48" s="170"/>
      <c r="E48" s="170"/>
    </row>
    <row r="49" spans="1:8" x14ac:dyDescent="0.2">
      <c r="A49" s="117" t="s">
        <v>124</v>
      </c>
      <c r="C49" s="170"/>
      <c r="D49" s="170"/>
      <c r="E49" s="170"/>
      <c r="G49" s="172" t="s">
        <v>69</v>
      </c>
      <c r="H49" s="172"/>
    </row>
    <row r="50" spans="1:8" x14ac:dyDescent="0.2">
      <c r="A50" s="173"/>
      <c r="C50" s="170"/>
      <c r="D50" s="170"/>
      <c r="E50" s="170"/>
      <c r="G50" s="174" t="s">
        <v>70</v>
      </c>
      <c r="H50" s="175"/>
    </row>
    <row r="51" spans="1:8" x14ac:dyDescent="0.2">
      <c r="C51" s="170"/>
      <c r="D51" s="170"/>
      <c r="E51" s="170"/>
      <c r="G51" s="176"/>
      <c r="H51" s="177"/>
    </row>
    <row r="52" spans="1:8" x14ac:dyDescent="0.2">
      <c r="C52" s="170"/>
      <c r="D52" s="170"/>
      <c r="E52" s="170"/>
      <c r="G52" s="176"/>
      <c r="H52" s="177"/>
    </row>
    <row r="53" spans="1:8" x14ac:dyDescent="0.2">
      <c r="C53" s="170"/>
      <c r="D53" s="170"/>
      <c r="E53" s="170"/>
      <c r="G53" s="178"/>
      <c r="H53" s="179"/>
    </row>
  </sheetData>
  <mergeCells count="15">
    <mergeCell ref="A20:H20"/>
    <mergeCell ref="D3:G3"/>
    <mergeCell ref="B11:C11"/>
    <mergeCell ref="B13:D13"/>
    <mergeCell ref="B15:C15"/>
    <mergeCell ref="B17:C17"/>
    <mergeCell ref="D29:E29"/>
    <mergeCell ref="D30:E30"/>
    <mergeCell ref="A35:H35"/>
    <mergeCell ref="D22:E22"/>
    <mergeCell ref="D23:E23"/>
    <mergeCell ref="D24:E24"/>
    <mergeCell ref="D25:E25"/>
    <mergeCell ref="D26:E26"/>
    <mergeCell ref="D27:E27"/>
  </mergeCells>
  <conditionalFormatting sqref="F22">
    <cfRule type="expression" priority="1" stopIfTrue="1">
      <formula>$E$28+$F$29=100</formula>
    </cfRule>
    <cfRule type="cellIs" dxfId="0" priority="2" stopIfTrue="1" operator="notEqual">
      <formula>100</formula>
    </cfRule>
  </conditionalFormatting>
  <pageMargins left="0.7" right="0.7" top="0.75" bottom="0.75" header="0.3" footer="0.3"/>
  <pageSetup paperSize="9" scale="88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pageSetUpPr fitToPage="1"/>
  </sheetPr>
  <dimension ref="A1:AA78"/>
  <sheetViews>
    <sheetView workbookViewId="0">
      <selection activeCell="B11" sqref="B11:G52"/>
    </sheetView>
  </sheetViews>
  <sheetFormatPr defaultColWidth="11.42578125" defaultRowHeight="12.75" x14ac:dyDescent="0.2"/>
  <cols>
    <col min="1" max="2" width="12.7109375" style="71" customWidth="1"/>
    <col min="3" max="3" width="12.7109375" style="267" customWidth="1"/>
    <col min="4" max="6" width="12.7109375" style="71" customWidth="1"/>
    <col min="7" max="8" width="12.7109375" style="259" customWidth="1"/>
    <col min="9" max="22" width="11.42578125" style="195"/>
    <col min="23" max="256" width="11.42578125" style="71"/>
    <col min="257" max="264" width="12.7109375" style="71" customWidth="1"/>
    <col min="265" max="512" width="11.42578125" style="71"/>
    <col min="513" max="520" width="12.7109375" style="71" customWidth="1"/>
    <col min="521" max="768" width="11.42578125" style="71"/>
    <col min="769" max="776" width="12.7109375" style="71" customWidth="1"/>
    <col min="777" max="1024" width="11.42578125" style="71"/>
    <col min="1025" max="1032" width="12.7109375" style="71" customWidth="1"/>
    <col min="1033" max="1280" width="11.42578125" style="71"/>
    <col min="1281" max="1288" width="12.7109375" style="71" customWidth="1"/>
    <col min="1289" max="1536" width="11.42578125" style="71"/>
    <col min="1537" max="1544" width="12.7109375" style="71" customWidth="1"/>
    <col min="1545" max="1792" width="11.42578125" style="71"/>
    <col min="1793" max="1800" width="12.7109375" style="71" customWidth="1"/>
    <col min="1801" max="2048" width="11.42578125" style="71"/>
    <col min="2049" max="2056" width="12.7109375" style="71" customWidth="1"/>
    <col min="2057" max="2304" width="11.42578125" style="71"/>
    <col min="2305" max="2312" width="12.7109375" style="71" customWidth="1"/>
    <col min="2313" max="2560" width="11.42578125" style="71"/>
    <col min="2561" max="2568" width="12.7109375" style="71" customWidth="1"/>
    <col min="2569" max="2816" width="11.42578125" style="71"/>
    <col min="2817" max="2824" width="12.7109375" style="71" customWidth="1"/>
    <col min="2825" max="3072" width="11.42578125" style="71"/>
    <col min="3073" max="3080" width="12.7109375" style="71" customWidth="1"/>
    <col min="3081" max="3328" width="11.42578125" style="71"/>
    <col min="3329" max="3336" width="12.7109375" style="71" customWidth="1"/>
    <col min="3337" max="3584" width="11.42578125" style="71"/>
    <col min="3585" max="3592" width="12.7109375" style="71" customWidth="1"/>
    <col min="3593" max="3840" width="11.42578125" style="71"/>
    <col min="3841" max="3848" width="12.7109375" style="71" customWidth="1"/>
    <col min="3849" max="4096" width="11.42578125" style="71"/>
    <col min="4097" max="4104" width="12.7109375" style="71" customWidth="1"/>
    <col min="4105" max="4352" width="11.42578125" style="71"/>
    <col min="4353" max="4360" width="12.7109375" style="71" customWidth="1"/>
    <col min="4361" max="4608" width="11.42578125" style="71"/>
    <col min="4609" max="4616" width="12.7109375" style="71" customWidth="1"/>
    <col min="4617" max="4864" width="11.42578125" style="71"/>
    <col min="4865" max="4872" width="12.7109375" style="71" customWidth="1"/>
    <col min="4873" max="5120" width="11.42578125" style="71"/>
    <col min="5121" max="5128" width="12.7109375" style="71" customWidth="1"/>
    <col min="5129" max="5376" width="11.42578125" style="71"/>
    <col min="5377" max="5384" width="12.7109375" style="71" customWidth="1"/>
    <col min="5385" max="5632" width="11.42578125" style="71"/>
    <col min="5633" max="5640" width="12.7109375" style="71" customWidth="1"/>
    <col min="5641" max="5888" width="11.42578125" style="71"/>
    <col min="5889" max="5896" width="12.7109375" style="71" customWidth="1"/>
    <col min="5897" max="6144" width="11.42578125" style="71"/>
    <col min="6145" max="6152" width="12.7109375" style="71" customWidth="1"/>
    <col min="6153" max="6400" width="11.42578125" style="71"/>
    <col min="6401" max="6408" width="12.7109375" style="71" customWidth="1"/>
    <col min="6409" max="6656" width="11.42578125" style="71"/>
    <col min="6657" max="6664" width="12.7109375" style="71" customWidth="1"/>
    <col min="6665" max="6912" width="11.42578125" style="71"/>
    <col min="6913" max="6920" width="12.7109375" style="71" customWidth="1"/>
    <col min="6921" max="7168" width="11.42578125" style="71"/>
    <col min="7169" max="7176" width="12.7109375" style="71" customWidth="1"/>
    <col min="7177" max="7424" width="11.42578125" style="71"/>
    <col min="7425" max="7432" width="12.7109375" style="71" customWidth="1"/>
    <col min="7433" max="7680" width="11.42578125" style="71"/>
    <col min="7681" max="7688" width="12.7109375" style="71" customWidth="1"/>
    <col min="7689" max="7936" width="11.42578125" style="71"/>
    <col min="7937" max="7944" width="12.7109375" style="71" customWidth="1"/>
    <col min="7945" max="8192" width="11.42578125" style="71"/>
    <col min="8193" max="8200" width="12.7109375" style="71" customWidth="1"/>
    <col min="8201" max="8448" width="11.42578125" style="71"/>
    <col min="8449" max="8456" width="12.7109375" style="71" customWidth="1"/>
    <col min="8457" max="8704" width="11.42578125" style="71"/>
    <col min="8705" max="8712" width="12.7109375" style="71" customWidth="1"/>
    <col min="8713" max="8960" width="11.42578125" style="71"/>
    <col min="8961" max="8968" width="12.7109375" style="71" customWidth="1"/>
    <col min="8969" max="9216" width="11.42578125" style="71"/>
    <col min="9217" max="9224" width="12.7109375" style="71" customWidth="1"/>
    <col min="9225" max="9472" width="11.42578125" style="71"/>
    <col min="9473" max="9480" width="12.7109375" style="71" customWidth="1"/>
    <col min="9481" max="9728" width="11.42578125" style="71"/>
    <col min="9729" max="9736" width="12.7109375" style="71" customWidth="1"/>
    <col min="9737" max="9984" width="11.42578125" style="71"/>
    <col min="9985" max="9992" width="12.7109375" style="71" customWidth="1"/>
    <col min="9993" max="10240" width="11.42578125" style="71"/>
    <col min="10241" max="10248" width="12.7109375" style="71" customWidth="1"/>
    <col min="10249" max="10496" width="11.42578125" style="71"/>
    <col min="10497" max="10504" width="12.7109375" style="71" customWidth="1"/>
    <col min="10505" max="10752" width="11.42578125" style="71"/>
    <col min="10753" max="10760" width="12.7109375" style="71" customWidth="1"/>
    <col min="10761" max="11008" width="11.42578125" style="71"/>
    <col min="11009" max="11016" width="12.7109375" style="71" customWidth="1"/>
    <col min="11017" max="11264" width="11.42578125" style="71"/>
    <col min="11265" max="11272" width="12.7109375" style="71" customWidth="1"/>
    <col min="11273" max="11520" width="11.42578125" style="71"/>
    <col min="11521" max="11528" width="12.7109375" style="71" customWidth="1"/>
    <col min="11529" max="11776" width="11.42578125" style="71"/>
    <col min="11777" max="11784" width="12.7109375" style="71" customWidth="1"/>
    <col min="11785" max="12032" width="11.42578125" style="71"/>
    <col min="12033" max="12040" width="12.7109375" style="71" customWidth="1"/>
    <col min="12041" max="12288" width="11.42578125" style="71"/>
    <col min="12289" max="12296" width="12.7109375" style="71" customWidth="1"/>
    <col min="12297" max="12544" width="11.42578125" style="71"/>
    <col min="12545" max="12552" width="12.7109375" style="71" customWidth="1"/>
    <col min="12553" max="12800" width="11.42578125" style="71"/>
    <col min="12801" max="12808" width="12.7109375" style="71" customWidth="1"/>
    <col min="12809" max="13056" width="11.42578125" style="71"/>
    <col min="13057" max="13064" width="12.7109375" style="71" customWidth="1"/>
    <col min="13065" max="13312" width="11.42578125" style="71"/>
    <col min="13313" max="13320" width="12.7109375" style="71" customWidth="1"/>
    <col min="13321" max="13568" width="11.42578125" style="71"/>
    <col min="13569" max="13576" width="12.7109375" style="71" customWidth="1"/>
    <col min="13577" max="13824" width="11.42578125" style="71"/>
    <col min="13825" max="13832" width="12.7109375" style="71" customWidth="1"/>
    <col min="13833" max="14080" width="11.42578125" style="71"/>
    <col min="14081" max="14088" width="12.7109375" style="71" customWidth="1"/>
    <col min="14089" max="14336" width="11.42578125" style="71"/>
    <col min="14337" max="14344" width="12.7109375" style="71" customWidth="1"/>
    <col min="14345" max="14592" width="11.42578125" style="71"/>
    <col min="14593" max="14600" width="12.7109375" style="71" customWidth="1"/>
    <col min="14601" max="14848" width="11.42578125" style="71"/>
    <col min="14849" max="14856" width="12.7109375" style="71" customWidth="1"/>
    <col min="14857" max="15104" width="11.42578125" style="71"/>
    <col min="15105" max="15112" width="12.7109375" style="71" customWidth="1"/>
    <col min="15113" max="15360" width="11.42578125" style="71"/>
    <col min="15361" max="15368" width="12.7109375" style="71" customWidth="1"/>
    <col min="15369" max="15616" width="11.42578125" style="71"/>
    <col min="15617" max="15624" width="12.7109375" style="71" customWidth="1"/>
    <col min="15625" max="15872" width="11.42578125" style="71"/>
    <col min="15873" max="15880" width="12.7109375" style="71" customWidth="1"/>
    <col min="15881" max="16128" width="11.42578125" style="71"/>
    <col min="16129" max="16136" width="12.7109375" style="71" customWidth="1"/>
    <col min="16137" max="16384" width="11.42578125" style="71"/>
  </cols>
  <sheetData>
    <row r="1" spans="1:27" ht="15" customHeight="1" x14ac:dyDescent="0.25">
      <c r="A1" s="65"/>
      <c r="B1" s="66" t="str">
        <f>Affaire!B1</f>
        <v>IFSTTAR</v>
      </c>
      <c r="C1" s="67"/>
      <c r="D1" s="194" t="str">
        <f>Affaire!E1</f>
        <v>ESSAI DE FLEXION EN 2 POINTS SUR EPROUVETTES</v>
      </c>
      <c r="E1" s="69"/>
      <c r="F1" s="69"/>
      <c r="G1" s="69"/>
      <c r="H1" s="70"/>
    </row>
    <row r="2" spans="1:27" ht="15" customHeight="1" x14ac:dyDescent="0.25">
      <c r="A2" s="72"/>
      <c r="B2" s="78"/>
      <c r="C2" s="74"/>
      <c r="D2" s="196" t="str">
        <f>Affaire!E2</f>
        <v xml:space="preserve"> TRAPEZOIDALES 2PB-TR </v>
      </c>
      <c r="E2" s="74"/>
      <c r="F2" s="74"/>
      <c r="G2" s="74"/>
      <c r="H2" s="76"/>
    </row>
    <row r="3" spans="1:27" ht="15" customHeight="1" x14ac:dyDescent="0.25">
      <c r="A3" s="72"/>
      <c r="B3" s="78" t="str">
        <f>Affaire!B3</f>
        <v>Département MAST</v>
      </c>
      <c r="C3" s="79"/>
      <c r="D3" s="367" t="str">
        <f>Affaire!E3</f>
        <v>( NF 12697 - 26 - Annexe A) juin 2012</v>
      </c>
      <c r="E3" s="368"/>
      <c r="F3" s="368"/>
      <c r="G3" s="369"/>
      <c r="H3" s="80" t="str">
        <f>Affaire!I3</f>
        <v>3MC</v>
      </c>
    </row>
    <row r="4" spans="1:27" ht="15" customHeight="1" x14ac:dyDescent="0.25">
      <c r="A4" s="81"/>
      <c r="B4" s="83" t="str">
        <f>Affaire!B4</f>
        <v>Laboratoire MIT</v>
      </c>
      <c r="C4" s="84"/>
      <c r="D4" s="197" t="str">
        <f>Affaire!E4</f>
        <v xml:space="preserve"> Annexe 1 - Feuille de résultats</v>
      </c>
      <c r="E4" s="86"/>
      <c r="F4" s="86"/>
      <c r="G4" s="86"/>
      <c r="H4" s="87" t="s">
        <v>74</v>
      </c>
    </row>
    <row r="5" spans="1:27" x14ac:dyDescent="0.2">
      <c r="C5" s="71"/>
      <c r="G5" s="71"/>
      <c r="H5" s="71"/>
    </row>
    <row r="6" spans="1:27" s="203" customFormat="1" ht="18" x14ac:dyDescent="0.25">
      <c r="A6" s="198" t="str">
        <f>CONCATENATE("Affaire:  ",Composition!E6," - Formule: ",Composition!B11,"   ",  Composition!C15)</f>
        <v xml:space="preserve">Affaire:  MIT 2017-23 - Formule: XX2   </v>
      </c>
      <c r="B6" s="199"/>
      <c r="C6" s="198"/>
      <c r="D6" s="198"/>
      <c r="E6" s="200"/>
      <c r="F6" s="201"/>
      <c r="G6" s="201"/>
      <c r="H6" s="200"/>
      <c r="I6" s="202"/>
      <c r="J6" s="202"/>
      <c r="K6" s="202"/>
      <c r="L6" s="202"/>
      <c r="M6" s="202"/>
      <c r="N6" s="202"/>
      <c r="O6" s="202"/>
      <c r="P6" s="202"/>
      <c r="Q6" s="202"/>
      <c r="R6" s="202"/>
      <c r="S6" s="202"/>
      <c r="T6" s="202"/>
      <c r="U6" s="202"/>
      <c r="V6" s="202"/>
    </row>
    <row r="7" spans="1:27" s="95" customFormat="1" ht="15.75" x14ac:dyDescent="0.25">
      <c r="A7" s="204" t="str">
        <f>Affaire!B10</f>
        <v>xxxx</v>
      </c>
      <c r="B7" s="205"/>
      <c r="C7" s="206"/>
      <c r="D7" s="206"/>
      <c r="E7" s="206"/>
      <c r="F7" s="207"/>
      <c r="G7" s="207"/>
      <c r="H7" s="206"/>
      <c r="I7" s="208"/>
      <c r="J7" s="208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09"/>
      <c r="V7" s="209"/>
      <c r="W7" s="209"/>
      <c r="X7" s="209"/>
      <c r="Y7" s="209"/>
    </row>
    <row r="8" spans="1:27" ht="6" customHeight="1" thickBot="1" x14ac:dyDescent="0.25">
      <c r="C8" s="71"/>
      <c r="G8" s="71"/>
      <c r="H8" s="71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</row>
    <row r="9" spans="1:27" ht="12.6" customHeight="1" x14ac:dyDescent="0.2">
      <c r="B9" s="211" t="s">
        <v>75</v>
      </c>
      <c r="C9" s="212" t="s">
        <v>76</v>
      </c>
      <c r="D9" s="213" t="s">
        <v>12</v>
      </c>
      <c r="E9" s="213" t="s">
        <v>13</v>
      </c>
      <c r="F9" s="213" t="s">
        <v>77</v>
      </c>
      <c r="G9" s="214" t="s">
        <v>78</v>
      </c>
      <c r="H9" s="215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6"/>
      <c r="AA9" s="216"/>
    </row>
    <row r="10" spans="1:27" ht="12.6" customHeight="1" x14ac:dyDescent="0.25">
      <c r="B10" s="217" t="s">
        <v>79</v>
      </c>
      <c r="C10" s="218" t="s">
        <v>80</v>
      </c>
      <c r="D10" s="219" t="s">
        <v>81</v>
      </c>
      <c r="E10" s="219" t="s">
        <v>81</v>
      </c>
      <c r="F10" s="219" t="s">
        <v>81</v>
      </c>
      <c r="G10" s="220" t="s">
        <v>82</v>
      </c>
      <c r="H10" s="215"/>
      <c r="K10" s="210"/>
      <c r="L10" s="210" t="s">
        <v>83</v>
      </c>
      <c r="M10" s="221">
        <f>B11</f>
        <v>-10</v>
      </c>
      <c r="N10" s="221">
        <f>B17</f>
        <v>0</v>
      </c>
      <c r="O10" s="221">
        <f>B23</f>
        <v>10</v>
      </c>
      <c r="P10" s="221">
        <f>B29</f>
        <v>15</v>
      </c>
      <c r="Q10" s="221">
        <f>B35</f>
        <v>20</v>
      </c>
      <c r="R10" s="221">
        <f>B41</f>
        <v>30</v>
      </c>
      <c r="S10" s="221">
        <f>B47</f>
        <v>40</v>
      </c>
      <c r="T10" s="221">
        <f>B53</f>
        <v>50</v>
      </c>
      <c r="U10" s="221">
        <f>B59</f>
        <v>60</v>
      </c>
      <c r="V10" s="221">
        <f>B65</f>
        <v>55</v>
      </c>
      <c r="W10" s="221">
        <f>B71</f>
        <v>60</v>
      </c>
      <c r="X10" s="210"/>
      <c r="Y10" s="210"/>
      <c r="Z10" s="216"/>
      <c r="AA10" s="216"/>
    </row>
    <row r="11" spans="1:27" s="117" customFormat="1" ht="12" customHeight="1" x14ac:dyDescent="0.25">
      <c r="B11" s="222">
        <v>-10</v>
      </c>
      <c r="C11" s="223">
        <v>40</v>
      </c>
      <c r="D11" s="225">
        <f>'Copie pour PV'!D6</f>
        <v>19640.143</v>
      </c>
      <c r="E11" s="225">
        <f>'Copie pour PV'!E6</f>
        <v>1256.27575</v>
      </c>
      <c r="F11" s="225">
        <f>'Copie pour PV'!F6</f>
        <v>19681.225749999998</v>
      </c>
      <c r="G11" s="269">
        <f>'Copie pour PV'!G6</f>
        <v>3.6750000000000003</v>
      </c>
      <c r="H11" s="226"/>
      <c r="I11" s="227"/>
      <c r="J11" s="228"/>
      <c r="K11" s="229"/>
      <c r="L11" s="230">
        <f t="shared" ref="L11:L16" si="0">C11</f>
        <v>40</v>
      </c>
      <c r="M11" s="229">
        <f t="shared" ref="M11:M16" si="1">F11</f>
        <v>19681.225749999998</v>
      </c>
      <c r="N11" s="231">
        <f t="shared" ref="N11:N16" si="2">F17</f>
        <v>15874.186249999999</v>
      </c>
      <c r="O11" s="229">
        <f t="shared" ref="O11:O16" si="3">F23</f>
        <v>11232.252</v>
      </c>
      <c r="P11" s="229">
        <f t="shared" ref="P11:P16" si="4">F29</f>
        <v>8896.5357499999991</v>
      </c>
      <c r="Q11" s="229">
        <f t="shared" ref="Q11:Q16" si="5">F35</f>
        <v>6783.8689999999997</v>
      </c>
      <c r="R11" s="231">
        <f t="shared" ref="R11:R16" si="6">F41</f>
        <v>3439.8912500000001</v>
      </c>
      <c r="S11" s="229">
        <f t="shared" ref="S11:S16" si="7">F47</f>
        <v>1376.6982500000001</v>
      </c>
      <c r="T11" s="229">
        <f t="shared" ref="T11:T16" si="8">F53</f>
        <v>0</v>
      </c>
      <c r="U11" s="232">
        <f t="shared" ref="U11:U16" si="9">F59</f>
        <v>0</v>
      </c>
      <c r="V11" s="232">
        <f t="shared" ref="V11:V16" si="10">F65</f>
        <v>0</v>
      </c>
      <c r="W11" s="232">
        <f t="shared" ref="W11:W16" si="11">F71</f>
        <v>0</v>
      </c>
      <c r="X11" s="229"/>
      <c r="Y11" s="229"/>
      <c r="Z11" s="158"/>
      <c r="AA11" s="158"/>
    </row>
    <row r="12" spans="1:27" s="117" customFormat="1" ht="12" customHeight="1" x14ac:dyDescent="0.25">
      <c r="B12" s="233">
        <v>-10</v>
      </c>
      <c r="C12" s="234">
        <v>30</v>
      </c>
      <c r="D12" s="224">
        <f>'Copie pour PV'!D7</f>
        <v>19384.718999999997</v>
      </c>
      <c r="E12" s="224">
        <f>'Copie pour PV'!E7</f>
        <v>1281.883</v>
      </c>
      <c r="F12" s="224">
        <f>'Copie pour PV'!F7</f>
        <v>19428.074499999999</v>
      </c>
      <c r="G12" s="270">
        <f>'Copie pour PV'!G7</f>
        <v>3.8250000000000002</v>
      </c>
      <c r="H12" s="226"/>
      <c r="I12" s="227"/>
      <c r="J12" s="228"/>
      <c r="K12" s="229"/>
      <c r="L12" s="230">
        <f t="shared" si="0"/>
        <v>30</v>
      </c>
      <c r="M12" s="229">
        <f t="shared" si="1"/>
        <v>19428.074499999999</v>
      </c>
      <c r="N12" s="231">
        <f t="shared" si="2"/>
        <v>15564.852500000001</v>
      </c>
      <c r="O12" s="229">
        <f t="shared" si="3"/>
        <v>10874.86975</v>
      </c>
      <c r="P12" s="229">
        <f t="shared" si="4"/>
        <v>8543.5272499999992</v>
      </c>
      <c r="Q12" s="229">
        <f t="shared" si="5"/>
        <v>6445.7849999999999</v>
      </c>
      <c r="R12" s="231">
        <f t="shared" si="6"/>
        <v>3157.6439999999998</v>
      </c>
      <c r="S12" s="229">
        <f t="shared" si="7"/>
        <v>1219.7127499999999</v>
      </c>
      <c r="T12" s="229">
        <f t="shared" si="8"/>
        <v>0</v>
      </c>
      <c r="U12" s="232">
        <f t="shared" si="9"/>
        <v>0</v>
      </c>
      <c r="V12" s="232">
        <f t="shared" si="10"/>
        <v>0</v>
      </c>
      <c r="W12" s="232">
        <f t="shared" si="11"/>
        <v>0</v>
      </c>
      <c r="X12" s="229"/>
      <c r="Y12" s="229"/>
      <c r="Z12" s="158"/>
      <c r="AA12" s="158"/>
    </row>
    <row r="13" spans="1:27" s="117" customFormat="1" ht="12" customHeight="1" x14ac:dyDescent="0.25">
      <c r="B13" s="233">
        <v>-10</v>
      </c>
      <c r="C13" s="234">
        <v>25</v>
      </c>
      <c r="D13" s="224">
        <f>'Copie pour PV'!D8</f>
        <v>19261.356749999999</v>
      </c>
      <c r="E13" s="224">
        <f>'Copie pour PV'!E8</f>
        <v>1314.1052500000001</v>
      </c>
      <c r="F13" s="224">
        <f>'Copie pour PV'!F8</f>
        <v>19307.15825</v>
      </c>
      <c r="G13" s="270">
        <f>'Copie pour PV'!G8</f>
        <v>3.95</v>
      </c>
      <c r="H13" s="226"/>
      <c r="I13" s="227"/>
      <c r="J13" s="228"/>
      <c r="K13" s="229"/>
      <c r="L13" s="230">
        <f t="shared" si="0"/>
        <v>25</v>
      </c>
      <c r="M13" s="229">
        <f t="shared" si="1"/>
        <v>19307.15825</v>
      </c>
      <c r="N13" s="231">
        <f t="shared" si="2"/>
        <v>15392.06725</v>
      </c>
      <c r="O13" s="229">
        <f t="shared" si="3"/>
        <v>10651.77425</v>
      </c>
      <c r="P13" s="229">
        <f t="shared" si="4"/>
        <v>8317.2017500000002</v>
      </c>
      <c r="Q13" s="229">
        <f t="shared" si="5"/>
        <v>6220.4177500000005</v>
      </c>
      <c r="R13" s="231">
        <f t="shared" si="6"/>
        <v>2984.5107499999999</v>
      </c>
      <c r="S13" s="229">
        <f t="shared" si="7"/>
        <v>1126.067</v>
      </c>
      <c r="T13" s="229">
        <f t="shared" si="8"/>
        <v>0</v>
      </c>
      <c r="U13" s="232">
        <f t="shared" si="9"/>
        <v>0</v>
      </c>
      <c r="V13" s="232">
        <f t="shared" si="10"/>
        <v>0</v>
      </c>
      <c r="W13" s="232">
        <f t="shared" si="11"/>
        <v>0</v>
      </c>
      <c r="X13" s="229"/>
      <c r="Y13" s="229"/>
      <c r="Z13" s="158"/>
      <c r="AA13" s="158"/>
    </row>
    <row r="14" spans="1:27" s="117" customFormat="1" ht="12" customHeight="1" x14ac:dyDescent="0.25">
      <c r="B14" s="233">
        <v>-10</v>
      </c>
      <c r="C14" s="234">
        <v>10</v>
      </c>
      <c r="D14" s="224">
        <f>'Copie pour PV'!D9</f>
        <v>18440.193750000002</v>
      </c>
      <c r="E14" s="224">
        <f>'Copie pour PV'!E9</f>
        <v>1393.2247500000001</v>
      </c>
      <c r="F14" s="224">
        <f>'Copie pour PV'!F9</f>
        <v>18493.767250000001</v>
      </c>
      <c r="G14" s="270">
        <f>'Copie pour PV'!G9</f>
        <v>4.375</v>
      </c>
      <c r="H14" s="226"/>
      <c r="I14" s="227"/>
      <c r="J14" s="228"/>
      <c r="K14" s="229"/>
      <c r="L14" s="230">
        <f t="shared" si="0"/>
        <v>10</v>
      </c>
      <c r="M14" s="229">
        <f t="shared" si="1"/>
        <v>18493.767250000001</v>
      </c>
      <c r="N14" s="231">
        <f t="shared" si="2"/>
        <v>14321.634</v>
      </c>
      <c r="O14" s="229">
        <f t="shared" si="3"/>
        <v>9510.2842500000006</v>
      </c>
      <c r="P14" s="229">
        <f t="shared" si="4"/>
        <v>7173.1582500000004</v>
      </c>
      <c r="Q14" s="229">
        <f t="shared" si="5"/>
        <v>5151.7247499999994</v>
      </c>
      <c r="R14" s="231">
        <f t="shared" si="6"/>
        <v>2221.0855000000001</v>
      </c>
      <c r="S14" s="229">
        <f t="shared" si="7"/>
        <v>743.27250000000004</v>
      </c>
      <c r="T14" s="229">
        <f t="shared" si="8"/>
        <v>0</v>
      </c>
      <c r="U14" s="232">
        <f t="shared" si="9"/>
        <v>0</v>
      </c>
      <c r="V14" s="232">
        <f t="shared" si="10"/>
        <v>0</v>
      </c>
      <c r="W14" s="232">
        <f t="shared" si="11"/>
        <v>0</v>
      </c>
      <c r="X14" s="229"/>
      <c r="Y14" s="229"/>
      <c r="Z14" s="158"/>
      <c r="AA14" s="158"/>
    </row>
    <row r="15" spans="1:27" s="117" customFormat="1" ht="12" customHeight="1" x14ac:dyDescent="0.25">
      <c r="B15" s="233">
        <v>-10</v>
      </c>
      <c r="C15" s="234">
        <v>3</v>
      </c>
      <c r="D15" s="224">
        <f>'Copie pour PV'!D10</f>
        <v>17313.38625</v>
      </c>
      <c r="E15" s="224">
        <f>'Copie pour PV'!E10</f>
        <v>1508.509</v>
      </c>
      <c r="F15" s="224">
        <f>'Copie pour PV'!F10</f>
        <v>17379.9905</v>
      </c>
      <c r="G15" s="270">
        <f>'Copie pour PV'!G10</f>
        <v>5.0250000000000004</v>
      </c>
      <c r="H15" s="226"/>
      <c r="I15" s="227"/>
      <c r="J15" s="228"/>
      <c r="K15" s="229"/>
      <c r="L15" s="230">
        <f t="shared" si="0"/>
        <v>3</v>
      </c>
      <c r="M15" s="229">
        <f t="shared" si="1"/>
        <v>17379.9905</v>
      </c>
      <c r="N15" s="231">
        <f t="shared" si="2"/>
        <v>12967.082249999999</v>
      </c>
      <c r="O15" s="229">
        <f t="shared" si="3"/>
        <v>8028.1205</v>
      </c>
      <c r="P15" s="229">
        <f t="shared" si="4"/>
        <v>5765.5107500000004</v>
      </c>
      <c r="Q15" s="229">
        <f t="shared" si="5"/>
        <v>3889.9727499999999</v>
      </c>
      <c r="R15" s="231">
        <f t="shared" si="6"/>
        <v>1426.3432499999999</v>
      </c>
      <c r="S15" s="229">
        <f t="shared" si="7"/>
        <v>416.55449999999996</v>
      </c>
      <c r="T15" s="229">
        <f t="shared" si="8"/>
        <v>0</v>
      </c>
      <c r="U15" s="232">
        <f t="shared" si="9"/>
        <v>0</v>
      </c>
      <c r="V15" s="232">
        <f t="shared" si="10"/>
        <v>0</v>
      </c>
      <c r="W15" s="232">
        <f t="shared" si="11"/>
        <v>0</v>
      </c>
      <c r="X15" s="229"/>
      <c r="Y15" s="229"/>
      <c r="Z15" s="158"/>
      <c r="AA15" s="158"/>
    </row>
    <row r="16" spans="1:27" s="117" customFormat="1" ht="12" customHeight="1" x14ac:dyDescent="0.25">
      <c r="B16" s="236">
        <v>-10</v>
      </c>
      <c r="C16" s="237">
        <v>1</v>
      </c>
      <c r="D16" s="238">
        <f>'Copie pour PV'!D11</f>
        <v>16228.767749999999</v>
      </c>
      <c r="E16" s="238">
        <f>'Copie pour PV'!E11</f>
        <v>1578.2212500000001</v>
      </c>
      <c r="F16" s="238">
        <f>'Copie pour PV'!F11</f>
        <v>16306.190500000002</v>
      </c>
      <c r="G16" s="271">
        <f>'Copie pour PV'!G11</f>
        <v>5.6</v>
      </c>
      <c r="H16" s="226"/>
      <c r="I16" s="227"/>
      <c r="J16" s="228"/>
      <c r="K16" s="229"/>
      <c r="L16" s="230">
        <f t="shared" si="0"/>
        <v>1</v>
      </c>
      <c r="M16" s="229">
        <f t="shared" si="1"/>
        <v>16306.190500000002</v>
      </c>
      <c r="N16" s="231">
        <f t="shared" si="2"/>
        <v>11683.02</v>
      </c>
      <c r="O16" s="229">
        <f t="shared" si="3"/>
        <v>6725.1197499999998</v>
      </c>
      <c r="P16" s="229">
        <f t="shared" si="4"/>
        <v>4565.8262500000001</v>
      </c>
      <c r="Q16" s="229">
        <f t="shared" si="5"/>
        <v>2880.0245</v>
      </c>
      <c r="R16" s="231">
        <f t="shared" si="6"/>
        <v>900.81100000000004</v>
      </c>
      <c r="S16" s="229">
        <f t="shared" si="7"/>
        <v>240.9265</v>
      </c>
      <c r="T16" s="229">
        <f t="shared" si="8"/>
        <v>0</v>
      </c>
      <c r="U16" s="232">
        <f t="shared" si="9"/>
        <v>0</v>
      </c>
      <c r="V16" s="232">
        <f t="shared" si="10"/>
        <v>0</v>
      </c>
      <c r="W16" s="232">
        <f t="shared" si="11"/>
        <v>0</v>
      </c>
      <c r="X16" s="229"/>
      <c r="Y16" s="229"/>
      <c r="Z16" s="158"/>
      <c r="AA16" s="158"/>
    </row>
    <row r="17" spans="2:27" s="117" customFormat="1" ht="12" customHeight="1" x14ac:dyDescent="0.25">
      <c r="B17" s="222">
        <v>0</v>
      </c>
      <c r="C17" s="223">
        <v>40</v>
      </c>
      <c r="D17" s="225">
        <f>'Copie pour PV'!D12</f>
        <v>15781.31925</v>
      </c>
      <c r="E17" s="225">
        <f>'Copie pour PV'!E12</f>
        <v>1702.3427499999998</v>
      </c>
      <c r="F17" s="225">
        <f>'Copie pour PV'!F12</f>
        <v>15874.186249999999</v>
      </c>
      <c r="G17" s="269">
        <f>'Copie pour PV'!G12</f>
        <v>6.2249999999999996</v>
      </c>
      <c r="H17" s="226"/>
      <c r="I17" s="227"/>
      <c r="J17" s="228"/>
      <c r="K17" s="229"/>
      <c r="L17" s="229"/>
      <c r="M17" s="229"/>
      <c r="N17" s="229"/>
      <c r="O17" s="229"/>
      <c r="P17" s="229"/>
      <c r="Q17" s="229"/>
      <c r="R17" s="229"/>
      <c r="S17" s="229"/>
      <c r="T17" s="229"/>
      <c r="U17" s="229"/>
      <c r="V17" s="229"/>
      <c r="W17" s="229"/>
      <c r="X17" s="229"/>
      <c r="Y17" s="229"/>
      <c r="Z17" s="158"/>
      <c r="AA17" s="158"/>
    </row>
    <row r="18" spans="2:27" s="117" customFormat="1" ht="12" customHeight="1" x14ac:dyDescent="0.25">
      <c r="B18" s="233">
        <v>0</v>
      </c>
      <c r="C18" s="234">
        <v>30</v>
      </c>
      <c r="D18" s="224">
        <f>'Copie pour PV'!D13</f>
        <v>15467.8565</v>
      </c>
      <c r="E18" s="224">
        <f>'Copie pour PV'!E13</f>
        <v>1723.3947499999999</v>
      </c>
      <c r="F18" s="224">
        <f>'Copie pour PV'!F13</f>
        <v>15564.852500000001</v>
      </c>
      <c r="G18" s="270">
        <f>'Copie pour PV'!G13</f>
        <v>6.4</v>
      </c>
      <c r="H18" s="226"/>
      <c r="I18" s="227"/>
      <c r="J18" s="228"/>
      <c r="K18" s="229"/>
      <c r="L18" s="240" t="s">
        <v>75</v>
      </c>
      <c r="M18" s="240" t="s">
        <v>76</v>
      </c>
      <c r="N18" s="240" t="s">
        <v>77</v>
      </c>
      <c r="O18" s="229"/>
      <c r="P18" s="229"/>
      <c r="Q18" s="229"/>
      <c r="R18" s="229"/>
      <c r="S18" s="229"/>
      <c r="T18" s="229"/>
      <c r="U18" s="229"/>
      <c r="V18" s="229"/>
      <c r="W18" s="229"/>
      <c r="X18" s="229"/>
      <c r="Y18" s="229"/>
      <c r="Z18" s="158"/>
      <c r="AA18" s="158"/>
    </row>
    <row r="19" spans="2:27" s="117" customFormat="1" ht="12" customHeight="1" x14ac:dyDescent="0.25">
      <c r="B19" s="233">
        <v>0</v>
      </c>
      <c r="C19" s="234">
        <v>25</v>
      </c>
      <c r="D19" s="224">
        <f>'Copie pour PV'!D14</f>
        <v>15292.354249999999</v>
      </c>
      <c r="E19" s="224">
        <f>'Copie pour PV'!E14</f>
        <v>1740.0464999999999</v>
      </c>
      <c r="F19" s="224">
        <f>'Copie pour PV'!F14</f>
        <v>15392.06725</v>
      </c>
      <c r="G19" s="270">
        <f>'Copie pour PV'!G14</f>
        <v>6.5500000000000007</v>
      </c>
      <c r="H19" s="226"/>
      <c r="I19" s="227"/>
      <c r="J19" s="228"/>
      <c r="K19" s="229"/>
      <c r="L19" s="240" t="s">
        <v>79</v>
      </c>
      <c r="M19" s="240" t="s">
        <v>80</v>
      </c>
      <c r="N19" s="240" t="s">
        <v>81</v>
      </c>
      <c r="O19" s="229"/>
      <c r="P19" s="229"/>
      <c r="Q19" s="229"/>
      <c r="R19" s="229"/>
      <c r="S19" s="229"/>
      <c r="T19" s="229"/>
      <c r="U19" s="229"/>
      <c r="V19" s="229"/>
      <c r="W19" s="229"/>
      <c r="X19" s="229"/>
      <c r="Y19" s="229"/>
      <c r="Z19" s="158"/>
      <c r="AA19" s="158"/>
    </row>
    <row r="20" spans="2:27" s="117" customFormat="1" ht="12" customHeight="1" x14ac:dyDescent="0.25">
      <c r="B20" s="233">
        <v>0</v>
      </c>
      <c r="C20" s="234">
        <v>10</v>
      </c>
      <c r="D20" s="224">
        <f>'Copie pour PV'!D15</f>
        <v>14208.140749999999</v>
      </c>
      <c r="E20" s="224">
        <f>'Copie pour PV'!E15</f>
        <v>1790.1585</v>
      </c>
      <c r="F20" s="224">
        <f>'Copie pour PV'!F15</f>
        <v>14321.634</v>
      </c>
      <c r="G20" s="270">
        <f>'Copie pour PV'!G15</f>
        <v>7.2249999999999996</v>
      </c>
      <c r="H20" s="226"/>
      <c r="I20" s="227"/>
      <c r="J20" s="228"/>
      <c r="K20" s="229"/>
      <c r="L20" s="241">
        <f>B11</f>
        <v>-10</v>
      </c>
      <c r="M20" s="242">
        <f>I14</f>
        <v>0</v>
      </c>
      <c r="N20" s="243">
        <f>F14</f>
        <v>18493.767250000001</v>
      </c>
      <c r="O20" s="229"/>
      <c r="P20" s="229"/>
      <c r="Q20" s="229"/>
      <c r="R20" s="229"/>
      <c r="S20" s="229"/>
      <c r="T20" s="229"/>
      <c r="U20" s="229"/>
      <c r="V20" s="229"/>
      <c r="W20" s="229"/>
      <c r="X20" s="229"/>
      <c r="Y20" s="229"/>
      <c r="Z20" s="158"/>
      <c r="AA20" s="158"/>
    </row>
    <row r="21" spans="2:27" s="117" customFormat="1" ht="12" customHeight="1" x14ac:dyDescent="0.25">
      <c r="B21" s="233">
        <v>0</v>
      </c>
      <c r="C21" s="234">
        <v>3</v>
      </c>
      <c r="D21" s="224">
        <f>'Copie pour PV'!D16</f>
        <v>12834.249</v>
      </c>
      <c r="E21" s="224">
        <f>'Copie pour PV'!E16</f>
        <v>1844.5082499999999</v>
      </c>
      <c r="F21" s="224">
        <f>'Copie pour PV'!F16</f>
        <v>12967.082249999999</v>
      </c>
      <c r="G21" s="270">
        <f>'Copie pour PV'!G16</f>
        <v>8.25</v>
      </c>
      <c r="H21" s="226"/>
      <c r="I21" s="227"/>
      <c r="J21" s="228"/>
      <c r="K21" s="229"/>
      <c r="L21" s="241">
        <f>B17</f>
        <v>0</v>
      </c>
      <c r="M21" s="242">
        <f>I20</f>
        <v>0</v>
      </c>
      <c r="N21" s="243">
        <f>F20</f>
        <v>14321.634</v>
      </c>
      <c r="O21" s="229"/>
      <c r="P21" s="229"/>
      <c r="Q21" s="229"/>
      <c r="R21" s="229"/>
      <c r="S21" s="229"/>
      <c r="T21" s="229"/>
      <c r="U21" s="229"/>
      <c r="V21" s="229"/>
      <c r="W21" s="229"/>
      <c r="X21" s="229"/>
      <c r="Y21" s="229"/>
      <c r="Z21" s="158"/>
      <c r="AA21" s="158"/>
    </row>
    <row r="22" spans="2:27" s="117" customFormat="1" ht="12" customHeight="1" x14ac:dyDescent="0.25">
      <c r="B22" s="236">
        <v>0</v>
      </c>
      <c r="C22" s="237">
        <v>1</v>
      </c>
      <c r="D22" s="238">
        <f>'Copie pour PV'!D17</f>
        <v>11536.266250000001</v>
      </c>
      <c r="E22" s="238">
        <f>'Copie pour PV'!E17</f>
        <v>1840.94525</v>
      </c>
      <c r="F22" s="238">
        <f>'Copie pour PV'!F17</f>
        <v>11683.02</v>
      </c>
      <c r="G22" s="271">
        <f>'Copie pour PV'!G17</f>
        <v>9.125</v>
      </c>
      <c r="H22" s="226"/>
      <c r="I22" s="227"/>
      <c r="J22" s="228"/>
      <c r="K22" s="229"/>
      <c r="L22" s="241">
        <f>B23</f>
        <v>10</v>
      </c>
      <c r="M22" s="242">
        <f>I26</f>
        <v>0</v>
      </c>
      <c r="N22" s="243">
        <f>F26</f>
        <v>9510.2842500000006</v>
      </c>
      <c r="O22" s="229"/>
      <c r="P22" s="229"/>
      <c r="Q22" s="229"/>
      <c r="R22" s="229"/>
      <c r="S22" s="229"/>
      <c r="T22" s="229"/>
      <c r="U22" s="229"/>
      <c r="V22" s="229"/>
      <c r="W22" s="229"/>
      <c r="X22" s="229"/>
      <c r="Y22" s="229"/>
      <c r="Z22" s="158"/>
      <c r="AA22" s="158"/>
    </row>
    <row r="23" spans="2:27" s="117" customFormat="1" ht="12" customHeight="1" x14ac:dyDescent="0.25">
      <c r="B23" s="222">
        <v>10</v>
      </c>
      <c r="C23" s="223">
        <v>40</v>
      </c>
      <c r="D23" s="225">
        <f>'Copie pour PV'!D18</f>
        <v>11048.502750000001</v>
      </c>
      <c r="E23" s="225">
        <f>'Copie pour PV'!E18</f>
        <v>2016.2047500000001</v>
      </c>
      <c r="F23" s="225">
        <f>'Copie pour PV'!F18</f>
        <v>11232.252</v>
      </c>
      <c r="G23" s="269">
        <f>'Copie pour PV'!G18</f>
        <v>10.450000000000001</v>
      </c>
      <c r="H23" s="226"/>
      <c r="I23" s="227"/>
      <c r="J23" s="228"/>
      <c r="K23" s="229"/>
      <c r="L23" s="241">
        <f>B29</f>
        <v>15</v>
      </c>
      <c r="M23" s="244">
        <f>I32</f>
        <v>0</v>
      </c>
      <c r="N23" s="243">
        <f>F32</f>
        <v>7173.1582500000004</v>
      </c>
      <c r="O23" s="229"/>
      <c r="P23" s="229"/>
      <c r="Q23" s="229"/>
      <c r="R23" s="229"/>
      <c r="S23" s="229"/>
      <c r="T23" s="229"/>
      <c r="U23" s="229"/>
      <c r="V23" s="229"/>
      <c r="W23" s="229"/>
      <c r="X23" s="229"/>
      <c r="Y23" s="229"/>
      <c r="Z23" s="158"/>
      <c r="AA23" s="158"/>
    </row>
    <row r="24" spans="2:27" s="117" customFormat="1" ht="12" customHeight="1" x14ac:dyDescent="0.25">
      <c r="B24" s="233">
        <v>10</v>
      </c>
      <c r="C24" s="234">
        <v>30</v>
      </c>
      <c r="D24" s="224">
        <f>'Copie pour PV'!D19</f>
        <v>10689.824500000001</v>
      </c>
      <c r="E24" s="224">
        <f>'Copie pour PV'!E19</f>
        <v>1990.7669999999998</v>
      </c>
      <c r="F24" s="224">
        <f>'Copie pour PV'!F19</f>
        <v>10874.86975</v>
      </c>
      <c r="G24" s="270">
        <f>'Copie pour PV'!G19</f>
        <v>10.649999999999999</v>
      </c>
      <c r="H24" s="226"/>
      <c r="I24" s="227"/>
      <c r="J24" s="228"/>
      <c r="K24" s="229"/>
      <c r="L24" s="241">
        <f>B35</f>
        <v>20</v>
      </c>
      <c r="M24" s="245">
        <f>I38</f>
        <v>0</v>
      </c>
      <c r="N24" s="243">
        <f>F38</f>
        <v>5151.7247499999994</v>
      </c>
      <c r="O24" s="229"/>
      <c r="P24" s="229"/>
      <c r="Q24" s="229"/>
      <c r="R24" s="229"/>
      <c r="S24" s="229"/>
      <c r="T24" s="229"/>
      <c r="U24" s="229"/>
      <c r="V24" s="229"/>
      <c r="W24" s="229"/>
      <c r="X24" s="229"/>
      <c r="Y24" s="229"/>
      <c r="Z24" s="158"/>
      <c r="AA24" s="158"/>
    </row>
    <row r="25" spans="2:27" s="117" customFormat="1" ht="12" customHeight="1" x14ac:dyDescent="0.25">
      <c r="B25" s="233">
        <v>10</v>
      </c>
      <c r="C25" s="234">
        <v>25</v>
      </c>
      <c r="D25" s="224">
        <f>'Copie pour PV'!D20</f>
        <v>10460.511</v>
      </c>
      <c r="E25" s="224">
        <f>'Copie pour PV'!E20</f>
        <v>2002.6145000000001</v>
      </c>
      <c r="F25" s="224">
        <f>'Copie pour PV'!F20</f>
        <v>10651.77425</v>
      </c>
      <c r="G25" s="270">
        <f>'Copie pour PV'!G20</f>
        <v>10.950000000000001</v>
      </c>
      <c r="H25" s="226"/>
      <c r="I25" s="227"/>
      <c r="J25" s="228"/>
      <c r="K25" s="229"/>
      <c r="L25" s="241">
        <f>B47</f>
        <v>40</v>
      </c>
      <c r="M25" s="246">
        <f>I44</f>
        <v>0</v>
      </c>
      <c r="N25" s="243">
        <f>F50</f>
        <v>743.27250000000004</v>
      </c>
      <c r="O25" s="229"/>
      <c r="P25" s="229"/>
      <c r="Q25" s="229"/>
      <c r="R25" s="229"/>
      <c r="S25" s="229"/>
      <c r="T25" s="229"/>
      <c r="U25" s="229"/>
      <c r="V25" s="229"/>
      <c r="W25" s="229"/>
      <c r="X25" s="229"/>
      <c r="Y25" s="229"/>
      <c r="Z25" s="158"/>
      <c r="AA25" s="158"/>
    </row>
    <row r="26" spans="2:27" s="117" customFormat="1" ht="12" customHeight="1" x14ac:dyDescent="0.25">
      <c r="B26" s="233">
        <v>10</v>
      </c>
      <c r="C26" s="234">
        <v>10</v>
      </c>
      <c r="D26" s="224">
        <f>'Copie pour PV'!D21</f>
        <v>9298.8557500000006</v>
      </c>
      <c r="E26" s="224">
        <f>'Copie pour PV'!E21</f>
        <v>1989.6167499999999</v>
      </c>
      <c r="F26" s="224">
        <f>'Copie pour PV'!F21</f>
        <v>9510.2842500000006</v>
      </c>
      <c r="G26" s="270">
        <f>'Copie pour PV'!G21</f>
        <v>12.174999999999999</v>
      </c>
      <c r="H26" s="226"/>
      <c r="I26" s="227"/>
      <c r="J26" s="228"/>
      <c r="K26" s="229"/>
      <c r="L26" s="241">
        <f>B53</f>
        <v>50</v>
      </c>
      <c r="M26" s="247">
        <f>I50</f>
        <v>0</v>
      </c>
      <c r="N26" s="243">
        <f>F56</f>
        <v>0</v>
      </c>
      <c r="O26" s="229"/>
      <c r="P26" s="229"/>
      <c r="Q26" s="229"/>
      <c r="R26" s="229"/>
      <c r="S26" s="229"/>
      <c r="T26" s="229"/>
      <c r="U26" s="229"/>
      <c r="V26" s="229"/>
      <c r="W26" s="229"/>
      <c r="X26" s="229"/>
      <c r="Y26" s="229"/>
      <c r="Z26" s="158"/>
      <c r="AA26" s="158"/>
    </row>
    <row r="27" spans="2:27" s="117" customFormat="1" ht="12" customHeight="1" x14ac:dyDescent="0.25">
      <c r="B27" s="233">
        <v>10</v>
      </c>
      <c r="C27" s="234">
        <v>3</v>
      </c>
      <c r="D27" s="224">
        <f>'Copie pour PV'!D22</f>
        <v>7791.5879999999997</v>
      </c>
      <c r="E27" s="224">
        <f>'Copie pour PV'!E22</f>
        <v>1931.5052500000002</v>
      </c>
      <c r="F27" s="224">
        <f>'Copie pour PV'!F22</f>
        <v>8028.1205</v>
      </c>
      <c r="G27" s="270">
        <f>'Copie pour PV'!G22</f>
        <v>14</v>
      </c>
      <c r="H27" s="226"/>
      <c r="I27" s="227"/>
      <c r="J27" s="228"/>
      <c r="K27" s="229"/>
      <c r="L27" s="229"/>
      <c r="M27" s="229"/>
      <c r="N27" s="229"/>
      <c r="O27" s="229"/>
      <c r="P27" s="229"/>
      <c r="Q27" s="229"/>
      <c r="R27" s="229"/>
      <c r="S27" s="229"/>
      <c r="T27" s="229"/>
      <c r="U27" s="229"/>
      <c r="V27" s="229"/>
      <c r="W27" s="229"/>
      <c r="X27" s="229"/>
      <c r="Y27" s="229"/>
      <c r="Z27" s="158"/>
      <c r="AA27" s="158"/>
    </row>
    <row r="28" spans="2:27" s="117" customFormat="1" ht="12" customHeight="1" x14ac:dyDescent="0.25">
      <c r="B28" s="236">
        <v>10</v>
      </c>
      <c r="C28" s="237">
        <v>1</v>
      </c>
      <c r="D28" s="238">
        <f>'Copie pour PV'!D23</f>
        <v>6473.4457499999999</v>
      </c>
      <c r="E28" s="238">
        <f>'Copie pour PV'!E23</f>
        <v>1820.8932499999999</v>
      </c>
      <c r="F28" s="238">
        <f>'Copie pour PV'!F23</f>
        <v>6725.1197499999998</v>
      </c>
      <c r="G28" s="271">
        <f>'Copie pour PV'!G23</f>
        <v>15.774999999999999</v>
      </c>
      <c r="H28" s="226"/>
      <c r="I28" s="227"/>
      <c r="J28" s="228"/>
      <c r="K28" s="229"/>
      <c r="L28" s="229"/>
      <c r="M28" s="229"/>
      <c r="N28" s="229"/>
      <c r="O28" s="229"/>
      <c r="P28" s="229"/>
      <c r="Q28" s="229"/>
      <c r="R28" s="229"/>
      <c r="S28" s="229"/>
      <c r="T28" s="229"/>
      <c r="U28" s="229"/>
      <c r="V28" s="229"/>
      <c r="W28" s="229"/>
      <c r="X28" s="229"/>
      <c r="Y28" s="229"/>
    </row>
    <row r="29" spans="2:27" s="117" customFormat="1" ht="12" customHeight="1" x14ac:dyDescent="0.25">
      <c r="B29" s="222">
        <v>15</v>
      </c>
      <c r="C29" s="223">
        <v>40</v>
      </c>
      <c r="D29" s="225">
        <f>'Copie pour PV'!D24</f>
        <v>8657.2532500000016</v>
      </c>
      <c r="E29" s="225">
        <f>'Copie pour PV'!E24</f>
        <v>2045.2665</v>
      </c>
      <c r="F29" s="225">
        <f>'Copie pour PV'!F24</f>
        <v>8896.5357499999991</v>
      </c>
      <c r="G29" s="269">
        <f>'Copie pour PV'!G24</f>
        <v>13.4</v>
      </c>
      <c r="H29" s="226"/>
      <c r="I29" s="227"/>
      <c r="J29" s="228"/>
      <c r="K29" s="229"/>
      <c r="L29" s="229"/>
      <c r="M29" s="229"/>
      <c r="N29" s="229"/>
      <c r="O29" s="229"/>
      <c r="P29" s="229"/>
      <c r="Q29" s="229"/>
      <c r="R29" s="229"/>
      <c r="S29" s="229"/>
      <c r="T29" s="229"/>
      <c r="U29" s="229"/>
      <c r="V29" s="229"/>
      <c r="W29" s="229"/>
      <c r="X29" s="229"/>
      <c r="Y29" s="229"/>
    </row>
    <row r="30" spans="2:27" s="117" customFormat="1" ht="12" customHeight="1" x14ac:dyDescent="0.25">
      <c r="B30" s="233">
        <v>15</v>
      </c>
      <c r="C30" s="234">
        <v>30</v>
      </c>
      <c r="D30" s="224">
        <f>'Copie pour PV'!D25</f>
        <v>8303.1209999999992</v>
      </c>
      <c r="E30" s="224">
        <f>'Copie pour PV'!E25</f>
        <v>2008.5219999999999</v>
      </c>
      <c r="F30" s="224">
        <f>'Copie pour PV'!F25</f>
        <v>8543.5272499999992</v>
      </c>
      <c r="G30" s="270">
        <f>'Copie pour PV'!G25</f>
        <v>13.674999999999999</v>
      </c>
      <c r="H30" s="226"/>
      <c r="I30" s="227"/>
      <c r="J30" s="228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29"/>
      <c r="X30" s="229"/>
      <c r="Y30" s="229"/>
    </row>
    <row r="31" spans="2:27" s="117" customFormat="1" ht="12" customHeight="1" x14ac:dyDescent="0.25">
      <c r="B31" s="233">
        <v>15</v>
      </c>
      <c r="C31" s="234">
        <v>25</v>
      </c>
      <c r="D31" s="224">
        <f>'Copie pour PV'!D26</f>
        <v>8067.6532500000003</v>
      </c>
      <c r="E31" s="224">
        <f>'Copie pour PV'!E26</f>
        <v>2018.4727500000001</v>
      </c>
      <c r="F31" s="224">
        <f>'Copie pour PV'!F26</f>
        <v>8317.2017500000002</v>
      </c>
      <c r="G31" s="270">
        <f>'Copie pour PV'!G26</f>
        <v>14.15</v>
      </c>
      <c r="H31" s="226"/>
      <c r="I31" s="227"/>
      <c r="J31" s="228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</row>
    <row r="32" spans="2:27" s="117" customFormat="1" ht="12" customHeight="1" x14ac:dyDescent="0.25">
      <c r="B32" s="233">
        <v>15</v>
      </c>
      <c r="C32" s="234">
        <v>10</v>
      </c>
      <c r="D32" s="224">
        <f>'Copie pour PV'!D27</f>
        <v>6905.0592500000002</v>
      </c>
      <c r="E32" s="224">
        <f>'Copie pour PV'!E27</f>
        <v>1940.6689999999999</v>
      </c>
      <c r="F32" s="224">
        <f>'Copie pour PV'!F27</f>
        <v>7173.1582500000004</v>
      </c>
      <c r="G32" s="270">
        <f>'Copie pour PV'!G27</f>
        <v>15.8</v>
      </c>
      <c r="H32" s="226"/>
      <c r="I32" s="227"/>
      <c r="J32" s="228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29"/>
      <c r="X32" s="229"/>
      <c r="Y32" s="229"/>
    </row>
    <row r="33" spans="2:25" s="117" customFormat="1" ht="12" customHeight="1" x14ac:dyDescent="0.25">
      <c r="B33" s="233">
        <v>15</v>
      </c>
      <c r="C33" s="234">
        <v>3</v>
      </c>
      <c r="D33" s="224">
        <f>'Copie pour PV'!D28</f>
        <v>5474.3637500000004</v>
      </c>
      <c r="E33" s="224">
        <f>'Copie pour PV'!E28</f>
        <v>1808.0554999999999</v>
      </c>
      <c r="F33" s="224">
        <f>'Copie pour PV'!F28</f>
        <v>5765.5107500000004</v>
      </c>
      <c r="G33" s="270">
        <f>'Copie pour PV'!G28</f>
        <v>18.324999999999999</v>
      </c>
      <c r="H33" s="226"/>
      <c r="I33" s="227"/>
      <c r="J33" s="228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29"/>
      <c r="X33" s="229"/>
      <c r="Y33" s="229"/>
    </row>
    <row r="34" spans="2:25" s="117" customFormat="1" ht="12" customHeight="1" x14ac:dyDescent="0.25">
      <c r="B34" s="236">
        <v>15</v>
      </c>
      <c r="C34" s="237">
        <v>1</v>
      </c>
      <c r="D34" s="238">
        <f>'Copie pour PV'!D29</f>
        <v>4268.8202500000007</v>
      </c>
      <c r="E34" s="238">
        <f>'Copie pour PV'!E29</f>
        <v>1619.50225</v>
      </c>
      <c r="F34" s="238">
        <f>'Copie pour PV'!F29</f>
        <v>4565.8262500000001</v>
      </c>
      <c r="G34" s="271">
        <f>'Copie pour PV'!G29</f>
        <v>20.774999999999999</v>
      </c>
      <c r="H34" s="226"/>
      <c r="I34" s="227"/>
      <c r="J34" s="228"/>
      <c r="K34" s="229"/>
      <c r="L34" s="229"/>
      <c r="M34" s="229"/>
      <c r="N34" s="229"/>
      <c r="O34" s="229"/>
      <c r="P34" s="229"/>
      <c r="Q34" s="229"/>
      <c r="R34" s="229"/>
      <c r="S34" s="229"/>
      <c r="T34" s="229"/>
      <c r="U34" s="229"/>
      <c r="V34" s="229"/>
      <c r="W34" s="229"/>
      <c r="X34" s="229"/>
      <c r="Y34" s="229"/>
    </row>
    <row r="35" spans="2:25" s="117" customFormat="1" ht="12" customHeight="1" x14ac:dyDescent="0.25">
      <c r="B35" s="222">
        <v>20</v>
      </c>
      <c r="C35" s="223">
        <v>40</v>
      </c>
      <c r="D35" s="225">
        <f>'Copie pour PV'!D30</f>
        <v>6488.2505000000001</v>
      </c>
      <c r="E35" s="225">
        <f>'Copie pour PV'!E30</f>
        <v>1978.92875</v>
      </c>
      <c r="F35" s="225">
        <f>'Copie pour PV'!F30</f>
        <v>6783.8689999999997</v>
      </c>
      <c r="G35" s="269">
        <f>'Copie pour PV'!G30</f>
        <v>17.049999999999997</v>
      </c>
      <c r="H35" s="226"/>
      <c r="I35" s="227"/>
      <c r="J35" s="228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</row>
    <row r="36" spans="2:25" s="117" customFormat="1" ht="12" customHeight="1" x14ac:dyDescent="0.25">
      <c r="B36" s="233">
        <v>20</v>
      </c>
      <c r="C36" s="234">
        <v>30</v>
      </c>
      <c r="D36" s="224">
        <f>'Copie pour PV'!D31</f>
        <v>6149.4797500000004</v>
      </c>
      <c r="E36" s="224">
        <f>'Copie pour PV'!E31</f>
        <v>1930.2937500000003</v>
      </c>
      <c r="F36" s="224">
        <f>'Copie pour PV'!F31</f>
        <v>6445.7849999999999</v>
      </c>
      <c r="G36" s="270">
        <f>'Copie pour PV'!G31</f>
        <v>17.5</v>
      </c>
      <c r="H36" s="226"/>
      <c r="I36" s="227"/>
      <c r="J36" s="228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</row>
    <row r="37" spans="2:25" s="117" customFormat="1" ht="12" customHeight="1" x14ac:dyDescent="0.25">
      <c r="B37" s="233">
        <v>20</v>
      </c>
      <c r="C37" s="234">
        <v>25</v>
      </c>
      <c r="D37" s="224">
        <f>'Copie pour PV'!D32</f>
        <v>5915.0120000000006</v>
      </c>
      <c r="E37" s="224">
        <f>'Copie pour PV'!E32</f>
        <v>1923.9192499999999</v>
      </c>
      <c r="F37" s="224">
        <f>'Copie pour PV'!F32</f>
        <v>6220.4177500000005</v>
      </c>
      <c r="G37" s="270">
        <f>'Copie pour PV'!G32</f>
        <v>18.075000000000003</v>
      </c>
      <c r="H37" s="226"/>
      <c r="I37" s="227"/>
      <c r="J37" s="228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</row>
    <row r="38" spans="2:25" s="117" customFormat="1" ht="12" customHeight="1" x14ac:dyDescent="0.25">
      <c r="B38" s="233">
        <v>20</v>
      </c>
      <c r="C38" s="234">
        <v>10</v>
      </c>
      <c r="D38" s="224">
        <f>'Copie pour PV'!D33</f>
        <v>4833.0577499999999</v>
      </c>
      <c r="E38" s="224">
        <f>'Copie pour PV'!E33</f>
        <v>1783.1769999999999</v>
      </c>
      <c r="F38" s="224">
        <f>'Copie pour PV'!F33</f>
        <v>5151.7247499999994</v>
      </c>
      <c r="G38" s="270">
        <f>'Copie pour PV'!G33</f>
        <v>20.274999999999999</v>
      </c>
      <c r="H38" s="226"/>
      <c r="I38" s="227"/>
      <c r="J38" s="228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</row>
    <row r="39" spans="2:25" s="117" customFormat="1" ht="12" customHeight="1" x14ac:dyDescent="0.25">
      <c r="B39" s="233">
        <v>20</v>
      </c>
      <c r="C39" s="234">
        <v>3</v>
      </c>
      <c r="D39" s="224">
        <f>'Copie pour PV'!D34</f>
        <v>3561.8987500000003</v>
      </c>
      <c r="E39" s="224">
        <f>'Copie pour PV'!E34</f>
        <v>1563.2094999999999</v>
      </c>
      <c r="F39" s="224">
        <f>'Copie pour PV'!F34</f>
        <v>3889.9727499999999</v>
      </c>
      <c r="G39" s="270">
        <f>'Copie pour PV'!G34</f>
        <v>23.675000000000001</v>
      </c>
      <c r="H39" s="226"/>
      <c r="I39" s="227"/>
      <c r="J39" s="228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</row>
    <row r="40" spans="2:25" s="117" customFormat="1" ht="12" customHeight="1" x14ac:dyDescent="0.25">
      <c r="B40" s="233">
        <v>20</v>
      </c>
      <c r="C40" s="234">
        <v>1</v>
      </c>
      <c r="D40" s="238">
        <f>'Copie pour PV'!D35</f>
        <v>2567.7042500000002</v>
      </c>
      <c r="E40" s="238">
        <f>'Copie pour PV'!E35</f>
        <v>1303.6605</v>
      </c>
      <c r="F40" s="238">
        <f>'Copie pour PV'!F35</f>
        <v>2880.0245</v>
      </c>
      <c r="G40" s="271">
        <f>'Copie pour PV'!G35</f>
        <v>26.774999999999999</v>
      </c>
      <c r="H40" s="226"/>
      <c r="I40" s="227"/>
      <c r="J40" s="228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</row>
    <row r="41" spans="2:25" s="117" customFormat="1" ht="12" customHeight="1" x14ac:dyDescent="0.25">
      <c r="B41" s="222">
        <v>30</v>
      </c>
      <c r="C41" s="223">
        <v>40</v>
      </c>
      <c r="D41" s="225">
        <f>'Copie pour PV'!D36</f>
        <v>3065.4267500000001</v>
      </c>
      <c r="E41" s="225">
        <f>'Copie pour PV'!E36</f>
        <v>1560.2665000000002</v>
      </c>
      <c r="F41" s="225">
        <f>'Copie pour PV'!F36</f>
        <v>3439.8912500000001</v>
      </c>
      <c r="G41" s="269">
        <f>'Copie pour PV'!G36</f>
        <v>26.9</v>
      </c>
      <c r="H41" s="226"/>
      <c r="I41" s="227"/>
      <c r="J41" s="228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</row>
    <row r="42" spans="2:25" s="117" customFormat="1" ht="12" customHeight="1" x14ac:dyDescent="0.25">
      <c r="B42" s="233">
        <v>30</v>
      </c>
      <c r="C42" s="234">
        <v>30</v>
      </c>
      <c r="D42" s="224">
        <f>'Copie pour PV'!D37</f>
        <v>2792.6107499999998</v>
      </c>
      <c r="E42" s="224">
        <f>'Copie pour PV'!E37</f>
        <v>1473.20975</v>
      </c>
      <c r="F42" s="224">
        <f>'Copie pour PV'!F37</f>
        <v>3157.6439999999998</v>
      </c>
      <c r="G42" s="270">
        <f>'Copie pour PV'!G37</f>
        <v>27.7</v>
      </c>
      <c r="H42" s="226"/>
      <c r="I42" s="227"/>
      <c r="J42" s="228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</row>
    <row r="43" spans="2:25" s="117" customFormat="1" ht="12" customHeight="1" x14ac:dyDescent="0.25">
      <c r="B43" s="233">
        <v>30</v>
      </c>
      <c r="C43" s="234">
        <v>25</v>
      </c>
      <c r="D43" s="224">
        <f>'Copie pour PV'!D38</f>
        <v>2618.3737499999997</v>
      </c>
      <c r="E43" s="224">
        <f>'Copie pour PV'!E38</f>
        <v>1431.56825</v>
      </c>
      <c r="F43" s="224">
        <f>'Copie pour PV'!F38</f>
        <v>2984.5107499999999</v>
      </c>
      <c r="G43" s="270">
        <f>'Copie pour PV'!G38</f>
        <v>28.575000000000003</v>
      </c>
      <c r="H43" s="226"/>
      <c r="I43" s="227"/>
      <c r="J43" s="228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</row>
    <row r="44" spans="2:25" s="117" customFormat="1" ht="12" customHeight="1" x14ac:dyDescent="0.25">
      <c r="B44" s="233">
        <v>30</v>
      </c>
      <c r="C44" s="234">
        <v>10</v>
      </c>
      <c r="D44" s="224">
        <f>'Copie pour PV'!D39</f>
        <v>1880.2885000000001</v>
      </c>
      <c r="E44" s="224">
        <f>'Copie pour PV'!E39</f>
        <v>1180.7914999999998</v>
      </c>
      <c r="F44" s="224">
        <f>'Copie pour PV'!F39</f>
        <v>2221.0855000000001</v>
      </c>
      <c r="G44" s="270">
        <f>'Copie pour PV'!G39</f>
        <v>31.925000000000004</v>
      </c>
      <c r="H44" s="226"/>
      <c r="I44" s="227"/>
      <c r="J44" s="228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</row>
    <row r="45" spans="2:25" s="117" customFormat="1" ht="12" customHeight="1" x14ac:dyDescent="0.25">
      <c r="B45" s="233">
        <v>30</v>
      </c>
      <c r="C45" s="234">
        <v>3</v>
      </c>
      <c r="D45" s="224">
        <f>'Copie pour PV'!D40</f>
        <v>1143.5084999999999</v>
      </c>
      <c r="E45" s="224">
        <f>'Copie pour PV'!E40</f>
        <v>850.07174999999995</v>
      </c>
      <c r="F45" s="224">
        <f>'Copie pour PV'!F40</f>
        <v>1426.3432499999999</v>
      </c>
      <c r="G45" s="270">
        <f>'Copie pour PV'!G40</f>
        <v>36.324999999999996</v>
      </c>
      <c r="H45" s="226"/>
      <c r="I45" s="227"/>
      <c r="J45" s="228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</row>
    <row r="46" spans="2:25" s="117" customFormat="1" ht="12" customHeight="1" x14ac:dyDescent="0.25">
      <c r="B46" s="236">
        <v>30</v>
      </c>
      <c r="C46" s="237">
        <v>1</v>
      </c>
      <c r="D46" s="238">
        <f>'Copie pour PV'!D41</f>
        <v>690.01850000000002</v>
      </c>
      <c r="E46" s="238">
        <f>'Copie pour PV'!E41</f>
        <v>576.34799999999996</v>
      </c>
      <c r="F46" s="238">
        <f>'Copie pour PV'!F41</f>
        <v>900.81100000000004</v>
      </c>
      <c r="G46" s="271">
        <f>'Copie pour PV'!G41</f>
        <v>39.6</v>
      </c>
      <c r="H46" s="226"/>
      <c r="I46" s="227"/>
      <c r="J46" s="228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</row>
    <row r="47" spans="2:25" s="117" customFormat="1" ht="12" customHeight="1" x14ac:dyDescent="0.25">
      <c r="B47" s="222">
        <v>40</v>
      </c>
      <c r="C47" s="223">
        <v>40</v>
      </c>
      <c r="D47" s="224">
        <f>'Copie pour PV'!D42</f>
        <v>1060.77025</v>
      </c>
      <c r="E47" s="224">
        <f>'Copie pour PV'!E42</f>
        <v>875.08050000000003</v>
      </c>
      <c r="F47" s="224">
        <f>'Copie pour PV'!F42</f>
        <v>1376.6982500000001</v>
      </c>
      <c r="G47" s="270">
        <f>'Copie pour PV'!G42</f>
        <v>39.225000000000001</v>
      </c>
      <c r="H47" s="226"/>
      <c r="I47" s="227"/>
      <c r="J47" s="228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</row>
    <row r="48" spans="2:25" s="117" customFormat="1" ht="12" customHeight="1" x14ac:dyDescent="0.25">
      <c r="B48" s="233">
        <v>40</v>
      </c>
      <c r="C48" s="234">
        <v>30</v>
      </c>
      <c r="D48" s="224">
        <f>'Copie pour PV'!D43</f>
        <v>929.00850000000003</v>
      </c>
      <c r="E48" s="224">
        <f>'Copie pour PV'!E43</f>
        <v>788.06074999999998</v>
      </c>
      <c r="F48" s="224">
        <f>'Copie pour PV'!F43</f>
        <v>1219.7127499999999</v>
      </c>
      <c r="G48" s="270">
        <f>'Copie pour PV'!G43</f>
        <v>40</v>
      </c>
      <c r="H48" s="226"/>
      <c r="I48" s="227"/>
      <c r="J48" s="228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</row>
    <row r="49" spans="2:22" s="117" customFormat="1" ht="12" customHeight="1" x14ac:dyDescent="0.25">
      <c r="B49" s="233">
        <v>40</v>
      </c>
      <c r="C49" s="234">
        <v>25</v>
      </c>
      <c r="D49" s="224">
        <f>'Copie pour PV'!D44</f>
        <v>848.96600000000001</v>
      </c>
      <c r="E49" s="224">
        <f>'Copie pour PV'!E44</f>
        <v>737.52025000000003</v>
      </c>
      <c r="F49" s="224">
        <f>'Copie pour PV'!F44</f>
        <v>1126.067</v>
      </c>
      <c r="G49" s="270">
        <f>'Copie pour PV'!G44</f>
        <v>40.674999999999997</v>
      </c>
      <c r="H49" s="226"/>
      <c r="I49" s="227"/>
      <c r="J49" s="228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</row>
    <row r="50" spans="2:22" s="117" customFormat="1" ht="12" customHeight="1" x14ac:dyDescent="0.25">
      <c r="B50" s="233">
        <v>40</v>
      </c>
      <c r="C50" s="234">
        <v>10</v>
      </c>
      <c r="D50" s="224">
        <f>'Copie pour PV'!D45</f>
        <v>533.92975000000001</v>
      </c>
      <c r="E50" s="224">
        <f>'Copie pour PV'!E45</f>
        <v>514.56925000000001</v>
      </c>
      <c r="F50" s="224">
        <f>'Copie pour PV'!F45</f>
        <v>743.27250000000004</v>
      </c>
      <c r="G50" s="270">
        <f>'Copie pour PV'!G45</f>
        <v>43.674999999999997</v>
      </c>
      <c r="H50" s="226"/>
      <c r="I50" s="227"/>
      <c r="J50" s="228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</row>
    <row r="51" spans="2:22" s="117" customFormat="1" ht="12" customHeight="1" x14ac:dyDescent="0.25">
      <c r="B51" s="233">
        <v>40</v>
      </c>
      <c r="C51" s="234">
        <v>3</v>
      </c>
      <c r="D51" s="224">
        <f>'Copie pour PV'!D46</f>
        <v>290.09275000000002</v>
      </c>
      <c r="E51" s="224">
        <f>'Copie pour PV'!E46</f>
        <v>297.05325000000005</v>
      </c>
      <c r="F51" s="224">
        <f>'Copie pour PV'!F46</f>
        <v>416.55449999999996</v>
      </c>
      <c r="G51" s="270">
        <f>'Copie pour PV'!G46</f>
        <v>45.625</v>
      </c>
      <c r="H51" s="226"/>
      <c r="I51" s="227"/>
      <c r="J51" s="228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</row>
    <row r="52" spans="2:22" s="117" customFormat="1" ht="11.25" customHeight="1" thickBot="1" x14ac:dyDescent="0.3">
      <c r="B52" s="248">
        <v>40</v>
      </c>
      <c r="C52" s="249">
        <v>1</v>
      </c>
      <c r="D52" s="250">
        <f>'Copie pour PV'!D47</f>
        <v>171.14250000000001</v>
      </c>
      <c r="E52" s="250">
        <f>'Copie pour PV'!E47</f>
        <v>168.41174999999998</v>
      </c>
      <c r="F52" s="250">
        <f>'Copie pour PV'!F47</f>
        <v>240.9265</v>
      </c>
      <c r="G52" s="272">
        <f>'Copie pour PV'!G47</f>
        <v>44.800000000000004</v>
      </c>
      <c r="H52" s="226"/>
      <c r="I52" s="227"/>
      <c r="J52" s="228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</row>
    <row r="53" spans="2:22" s="117" customFormat="1" ht="11.25" hidden="1" customHeight="1" x14ac:dyDescent="0.25">
      <c r="B53" s="233">
        <v>50</v>
      </c>
      <c r="C53" s="234">
        <v>40</v>
      </c>
      <c r="D53" s="224"/>
      <c r="E53" s="224"/>
      <c r="F53" s="224"/>
      <c r="G53" s="235"/>
      <c r="H53" s="252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</row>
    <row r="54" spans="2:22" s="117" customFormat="1" ht="11.25" hidden="1" customHeight="1" x14ac:dyDescent="0.25">
      <c r="B54" s="233"/>
      <c r="C54" s="234">
        <v>30</v>
      </c>
      <c r="D54" s="224"/>
      <c r="E54" s="224"/>
      <c r="F54" s="224"/>
      <c r="G54" s="235"/>
      <c r="H54" s="252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</row>
    <row r="55" spans="2:22" s="117" customFormat="1" ht="11.25" hidden="1" customHeight="1" x14ac:dyDescent="0.25">
      <c r="B55" s="233"/>
      <c r="C55" s="234">
        <v>25</v>
      </c>
      <c r="D55" s="224"/>
      <c r="E55" s="224"/>
      <c r="F55" s="224"/>
      <c r="G55" s="235"/>
      <c r="H55" s="252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</row>
    <row r="56" spans="2:22" s="117" customFormat="1" ht="11.25" hidden="1" customHeight="1" x14ac:dyDescent="0.25">
      <c r="B56" s="233"/>
      <c r="C56" s="234">
        <v>10</v>
      </c>
      <c r="D56" s="224"/>
      <c r="E56" s="224"/>
      <c r="F56" s="224"/>
      <c r="G56" s="235"/>
      <c r="H56" s="252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</row>
    <row r="57" spans="2:22" s="117" customFormat="1" ht="11.25" hidden="1" customHeight="1" x14ac:dyDescent="0.25">
      <c r="B57" s="233"/>
      <c r="C57" s="234">
        <v>3</v>
      </c>
      <c r="D57" s="224"/>
      <c r="E57" s="224"/>
      <c r="F57" s="224"/>
      <c r="G57" s="235"/>
      <c r="H57" s="252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</row>
    <row r="58" spans="2:22" s="117" customFormat="1" ht="11.25" hidden="1" customHeight="1" x14ac:dyDescent="0.25">
      <c r="B58" s="236"/>
      <c r="C58" s="237">
        <v>1</v>
      </c>
      <c r="D58" s="238"/>
      <c r="E58" s="238"/>
      <c r="F58" s="238"/>
      <c r="G58" s="239"/>
      <c r="H58" s="252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</row>
    <row r="59" spans="2:22" s="117" customFormat="1" ht="11.25" hidden="1" customHeight="1" x14ac:dyDescent="0.25">
      <c r="B59" s="233">
        <v>60</v>
      </c>
      <c r="C59" s="234">
        <v>40</v>
      </c>
      <c r="D59" s="224"/>
      <c r="E59" s="224"/>
      <c r="F59" s="224"/>
      <c r="G59" s="235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</row>
    <row r="60" spans="2:22" s="117" customFormat="1" ht="11.25" hidden="1" customHeight="1" x14ac:dyDescent="0.25">
      <c r="B60" s="233"/>
      <c r="C60" s="234">
        <v>30</v>
      </c>
      <c r="D60" s="224"/>
      <c r="E60" s="224"/>
      <c r="F60" s="224"/>
      <c r="G60" s="235"/>
      <c r="H60" s="252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</row>
    <row r="61" spans="2:22" s="117" customFormat="1" ht="11.25" hidden="1" customHeight="1" x14ac:dyDescent="0.25">
      <c r="B61" s="233"/>
      <c r="C61" s="234">
        <v>25</v>
      </c>
      <c r="D61" s="224"/>
      <c r="E61" s="224"/>
      <c r="F61" s="224"/>
      <c r="G61" s="235"/>
      <c r="H61" s="252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</row>
    <row r="62" spans="2:22" s="117" customFormat="1" ht="11.25" hidden="1" customHeight="1" x14ac:dyDescent="0.25">
      <c r="B62" s="233"/>
      <c r="C62" s="234">
        <v>10</v>
      </c>
      <c r="D62" s="224"/>
      <c r="E62" s="224"/>
      <c r="F62" s="224"/>
      <c r="G62" s="235"/>
      <c r="H62" s="252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</row>
    <row r="63" spans="2:22" s="117" customFormat="1" ht="11.25" hidden="1" customHeight="1" x14ac:dyDescent="0.25">
      <c r="B63" s="233"/>
      <c r="C63" s="234">
        <v>3</v>
      </c>
      <c r="D63" s="224"/>
      <c r="E63" s="224"/>
      <c r="F63" s="224"/>
      <c r="G63" s="235"/>
      <c r="H63" s="252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</row>
    <row r="64" spans="2:22" s="132" customFormat="1" ht="11.25" hidden="1" customHeight="1" x14ac:dyDescent="0.25">
      <c r="B64" s="248"/>
      <c r="C64" s="249">
        <v>1</v>
      </c>
      <c r="D64" s="250"/>
      <c r="E64" s="250"/>
      <c r="F64" s="250"/>
      <c r="G64" s="251"/>
      <c r="H64" s="253"/>
      <c r="I64" s="254"/>
      <c r="J64" s="254"/>
      <c r="K64" s="254"/>
      <c r="L64" s="254"/>
      <c r="M64" s="254"/>
      <c r="N64" s="254"/>
      <c r="O64" s="254"/>
      <c r="P64" s="254"/>
      <c r="Q64" s="254"/>
      <c r="R64" s="254"/>
      <c r="S64" s="254"/>
      <c r="T64" s="254"/>
      <c r="U64" s="254"/>
      <c r="V64" s="254"/>
    </row>
    <row r="65" spans="2:22" ht="11.25" hidden="1" customHeight="1" x14ac:dyDescent="0.2">
      <c r="B65" s="255">
        <v>55</v>
      </c>
      <c r="C65" s="256">
        <v>40</v>
      </c>
      <c r="D65" s="257">
        <v>0</v>
      </c>
      <c r="E65" s="257">
        <v>0</v>
      </c>
      <c r="F65" s="257">
        <v>0</v>
      </c>
      <c r="G65" s="258">
        <v>0</v>
      </c>
    </row>
    <row r="66" spans="2:22" ht="11.25" hidden="1" customHeight="1" x14ac:dyDescent="0.2">
      <c r="B66" s="255">
        <f>B65</f>
        <v>55</v>
      </c>
      <c r="C66" s="256">
        <v>30</v>
      </c>
      <c r="D66" s="257">
        <v>0</v>
      </c>
      <c r="E66" s="257">
        <v>0</v>
      </c>
      <c r="F66" s="257">
        <v>0</v>
      </c>
      <c r="G66" s="258">
        <v>0</v>
      </c>
    </row>
    <row r="67" spans="2:22" ht="11.25" hidden="1" customHeight="1" x14ac:dyDescent="0.2">
      <c r="B67" s="255">
        <f>B66</f>
        <v>55</v>
      </c>
      <c r="C67" s="256">
        <v>25</v>
      </c>
      <c r="D67" s="257">
        <v>0</v>
      </c>
      <c r="E67" s="257">
        <v>0</v>
      </c>
      <c r="F67" s="257">
        <v>0</v>
      </c>
      <c r="G67" s="258">
        <v>0</v>
      </c>
    </row>
    <row r="68" spans="2:22" ht="11.25" hidden="1" customHeight="1" x14ac:dyDescent="0.2">
      <c r="B68" s="255">
        <f>B67</f>
        <v>55</v>
      </c>
      <c r="C68" s="256">
        <v>10</v>
      </c>
      <c r="D68" s="257">
        <v>0</v>
      </c>
      <c r="E68" s="257">
        <v>0</v>
      </c>
      <c r="F68" s="257">
        <v>0</v>
      </c>
      <c r="G68" s="258">
        <v>0</v>
      </c>
    </row>
    <row r="69" spans="2:22" ht="11.25" hidden="1" customHeight="1" x14ac:dyDescent="0.2">
      <c r="B69" s="255">
        <f>B68</f>
        <v>55</v>
      </c>
      <c r="C69" s="256">
        <v>3</v>
      </c>
      <c r="D69" s="257">
        <v>0</v>
      </c>
      <c r="E69" s="257">
        <v>0</v>
      </c>
      <c r="F69" s="257">
        <v>0</v>
      </c>
      <c r="G69" s="258">
        <v>0</v>
      </c>
    </row>
    <row r="70" spans="2:22" ht="11.25" hidden="1" customHeight="1" x14ac:dyDescent="0.2">
      <c r="B70" s="260">
        <f>B65</f>
        <v>55</v>
      </c>
      <c r="C70" s="261">
        <v>1</v>
      </c>
      <c r="D70" s="262">
        <v>0</v>
      </c>
      <c r="E70" s="262">
        <v>0</v>
      </c>
      <c r="F70" s="262">
        <v>0</v>
      </c>
      <c r="G70" s="263">
        <v>0</v>
      </c>
    </row>
    <row r="71" spans="2:22" ht="11.25" hidden="1" customHeight="1" x14ac:dyDescent="0.2">
      <c r="B71" s="255">
        <v>60</v>
      </c>
      <c r="C71" s="256">
        <v>40</v>
      </c>
      <c r="D71" s="257">
        <v>0</v>
      </c>
      <c r="E71" s="257">
        <v>0</v>
      </c>
      <c r="F71" s="257">
        <v>0</v>
      </c>
      <c r="G71" s="258">
        <v>0</v>
      </c>
      <c r="H71" s="71"/>
    </row>
    <row r="72" spans="2:22" ht="11.25" hidden="1" customHeight="1" x14ac:dyDescent="0.2">
      <c r="B72" s="255">
        <f>B71</f>
        <v>60</v>
      </c>
      <c r="C72" s="256">
        <v>30</v>
      </c>
      <c r="D72" s="257">
        <v>0</v>
      </c>
      <c r="E72" s="257">
        <v>0</v>
      </c>
      <c r="F72" s="257">
        <v>0</v>
      </c>
      <c r="G72" s="258">
        <v>0</v>
      </c>
    </row>
    <row r="73" spans="2:22" ht="11.25" hidden="1" customHeight="1" x14ac:dyDescent="0.2">
      <c r="B73" s="255">
        <f>B72</f>
        <v>60</v>
      </c>
      <c r="C73" s="256">
        <v>25</v>
      </c>
      <c r="D73" s="257">
        <v>0</v>
      </c>
      <c r="E73" s="257">
        <v>0</v>
      </c>
      <c r="F73" s="257">
        <v>0</v>
      </c>
      <c r="G73" s="258">
        <v>0</v>
      </c>
    </row>
    <row r="74" spans="2:22" ht="11.25" hidden="1" customHeight="1" x14ac:dyDescent="0.2">
      <c r="B74" s="255">
        <f>B73</f>
        <v>60</v>
      </c>
      <c r="C74" s="256">
        <v>10</v>
      </c>
      <c r="D74" s="257">
        <v>0</v>
      </c>
      <c r="E74" s="257">
        <v>0</v>
      </c>
      <c r="F74" s="257">
        <v>0</v>
      </c>
      <c r="G74" s="258">
        <v>0</v>
      </c>
    </row>
    <row r="75" spans="2:22" ht="11.25" hidden="1" customHeight="1" x14ac:dyDescent="0.2">
      <c r="B75" s="255">
        <f>B74</f>
        <v>60</v>
      </c>
      <c r="C75" s="256">
        <v>3</v>
      </c>
      <c r="D75" s="257">
        <v>0</v>
      </c>
      <c r="E75" s="257">
        <v>0</v>
      </c>
      <c r="F75" s="257">
        <v>0</v>
      </c>
      <c r="G75" s="258">
        <v>0</v>
      </c>
    </row>
    <row r="76" spans="2:22" s="264" customFormat="1" ht="11.25" hidden="1" customHeight="1" x14ac:dyDescent="0.2">
      <c r="B76" s="260">
        <f>B74</f>
        <v>60</v>
      </c>
      <c r="C76" s="261">
        <v>1</v>
      </c>
      <c r="D76" s="262">
        <v>0</v>
      </c>
      <c r="E76" s="262">
        <v>0</v>
      </c>
      <c r="F76" s="262">
        <v>0</v>
      </c>
      <c r="G76" s="263">
        <v>0</v>
      </c>
      <c r="H76" s="265"/>
      <c r="I76" s="266"/>
      <c r="J76" s="266"/>
      <c r="K76" s="266"/>
      <c r="L76" s="266"/>
      <c r="M76" s="266"/>
      <c r="N76" s="266"/>
      <c r="O76" s="266"/>
      <c r="P76" s="266"/>
      <c r="Q76" s="266"/>
      <c r="R76" s="266"/>
      <c r="S76" s="266"/>
      <c r="T76" s="266"/>
      <c r="U76" s="266"/>
      <c r="V76" s="266"/>
    </row>
    <row r="77" spans="2:22" ht="15" customHeight="1" x14ac:dyDescent="0.2">
      <c r="E77" s="93" t="s">
        <v>84</v>
      </c>
      <c r="F77" s="268">
        <f>Composition!D44</f>
        <v>3.5649999999999999</v>
      </c>
      <c r="G77" s="259" t="s">
        <v>53</v>
      </c>
    </row>
    <row r="78" spans="2:22" x14ac:dyDescent="0.2">
      <c r="B78" s="388" t="s">
        <v>85</v>
      </c>
      <c r="C78" s="388"/>
      <c r="D78" s="388"/>
      <c r="E78" s="388"/>
      <c r="F78" s="71">
        <v>50</v>
      </c>
      <c r="G78" s="259" t="s">
        <v>86</v>
      </c>
    </row>
  </sheetData>
  <mergeCells count="2">
    <mergeCell ref="D3:G3"/>
    <mergeCell ref="B78:E78"/>
  </mergeCells>
  <pageMargins left="0.7" right="0.7" top="0.75" bottom="0.75" header="0.3" footer="0.3"/>
  <pageSetup paperSize="9" scale="8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pageSetUpPr fitToPage="1"/>
  </sheetPr>
  <dimension ref="A1:IV68"/>
  <sheetViews>
    <sheetView workbookViewId="0">
      <selection activeCell="H3" sqref="H3:I3"/>
    </sheetView>
  </sheetViews>
  <sheetFormatPr defaultColWidth="11.42578125" defaultRowHeight="12.75" x14ac:dyDescent="0.2"/>
  <cols>
    <col min="1" max="1" width="11.42578125" style="71"/>
    <col min="2" max="2" width="12.7109375" style="71" customWidth="1"/>
    <col min="3" max="3" width="11.42578125" style="267"/>
    <col min="4" max="6" width="12.7109375" style="71" customWidth="1"/>
    <col min="7" max="8" width="11.42578125" style="259"/>
    <col min="9" max="257" width="11.42578125" style="71"/>
    <col min="258" max="258" width="12.7109375" style="71" customWidth="1"/>
    <col min="259" max="259" width="11.42578125" style="71"/>
    <col min="260" max="262" width="12.7109375" style="71" customWidth="1"/>
    <col min="263" max="513" width="11.42578125" style="71"/>
    <col min="514" max="514" width="12.7109375" style="71" customWidth="1"/>
    <col min="515" max="515" width="11.42578125" style="71"/>
    <col min="516" max="518" width="12.7109375" style="71" customWidth="1"/>
    <col min="519" max="769" width="11.42578125" style="71"/>
    <col min="770" max="770" width="12.7109375" style="71" customWidth="1"/>
    <col min="771" max="771" width="11.42578125" style="71"/>
    <col min="772" max="774" width="12.7109375" style="71" customWidth="1"/>
    <col min="775" max="1025" width="11.42578125" style="71"/>
    <col min="1026" max="1026" width="12.7109375" style="71" customWidth="1"/>
    <col min="1027" max="1027" width="11.42578125" style="71"/>
    <col min="1028" max="1030" width="12.7109375" style="71" customWidth="1"/>
    <col min="1031" max="1281" width="11.42578125" style="71"/>
    <col min="1282" max="1282" width="12.7109375" style="71" customWidth="1"/>
    <col min="1283" max="1283" width="11.42578125" style="71"/>
    <col min="1284" max="1286" width="12.7109375" style="71" customWidth="1"/>
    <col min="1287" max="1537" width="11.42578125" style="71"/>
    <col min="1538" max="1538" width="12.7109375" style="71" customWidth="1"/>
    <col min="1539" max="1539" width="11.42578125" style="71"/>
    <col min="1540" max="1542" width="12.7109375" style="71" customWidth="1"/>
    <col min="1543" max="1793" width="11.42578125" style="71"/>
    <col min="1794" max="1794" width="12.7109375" style="71" customWidth="1"/>
    <col min="1795" max="1795" width="11.42578125" style="71"/>
    <col min="1796" max="1798" width="12.7109375" style="71" customWidth="1"/>
    <col min="1799" max="2049" width="11.42578125" style="71"/>
    <col min="2050" max="2050" width="12.7109375" style="71" customWidth="1"/>
    <col min="2051" max="2051" width="11.42578125" style="71"/>
    <col min="2052" max="2054" width="12.7109375" style="71" customWidth="1"/>
    <col min="2055" max="2305" width="11.42578125" style="71"/>
    <col min="2306" max="2306" width="12.7109375" style="71" customWidth="1"/>
    <col min="2307" max="2307" width="11.42578125" style="71"/>
    <col min="2308" max="2310" width="12.7109375" style="71" customWidth="1"/>
    <col min="2311" max="2561" width="11.42578125" style="71"/>
    <col min="2562" max="2562" width="12.7109375" style="71" customWidth="1"/>
    <col min="2563" max="2563" width="11.42578125" style="71"/>
    <col min="2564" max="2566" width="12.7109375" style="71" customWidth="1"/>
    <col min="2567" max="2817" width="11.42578125" style="71"/>
    <col min="2818" max="2818" width="12.7109375" style="71" customWidth="1"/>
    <col min="2819" max="2819" width="11.42578125" style="71"/>
    <col min="2820" max="2822" width="12.7109375" style="71" customWidth="1"/>
    <col min="2823" max="3073" width="11.42578125" style="71"/>
    <col min="3074" max="3074" width="12.7109375" style="71" customWidth="1"/>
    <col min="3075" max="3075" width="11.42578125" style="71"/>
    <col min="3076" max="3078" width="12.7109375" style="71" customWidth="1"/>
    <col min="3079" max="3329" width="11.42578125" style="71"/>
    <col min="3330" max="3330" width="12.7109375" style="71" customWidth="1"/>
    <col min="3331" max="3331" width="11.42578125" style="71"/>
    <col min="3332" max="3334" width="12.7109375" style="71" customWidth="1"/>
    <col min="3335" max="3585" width="11.42578125" style="71"/>
    <col min="3586" max="3586" width="12.7109375" style="71" customWidth="1"/>
    <col min="3587" max="3587" width="11.42578125" style="71"/>
    <col min="3588" max="3590" width="12.7109375" style="71" customWidth="1"/>
    <col min="3591" max="3841" width="11.42578125" style="71"/>
    <col min="3842" max="3842" width="12.7109375" style="71" customWidth="1"/>
    <col min="3843" max="3843" width="11.42578125" style="71"/>
    <col min="3844" max="3846" width="12.7109375" style="71" customWidth="1"/>
    <col min="3847" max="4097" width="11.42578125" style="71"/>
    <col min="4098" max="4098" width="12.7109375" style="71" customWidth="1"/>
    <col min="4099" max="4099" width="11.42578125" style="71"/>
    <col min="4100" max="4102" width="12.7109375" style="71" customWidth="1"/>
    <col min="4103" max="4353" width="11.42578125" style="71"/>
    <col min="4354" max="4354" width="12.7109375" style="71" customWidth="1"/>
    <col min="4355" max="4355" width="11.42578125" style="71"/>
    <col min="4356" max="4358" width="12.7109375" style="71" customWidth="1"/>
    <col min="4359" max="4609" width="11.42578125" style="71"/>
    <col min="4610" max="4610" width="12.7109375" style="71" customWidth="1"/>
    <col min="4611" max="4611" width="11.42578125" style="71"/>
    <col min="4612" max="4614" width="12.7109375" style="71" customWidth="1"/>
    <col min="4615" max="4865" width="11.42578125" style="71"/>
    <col min="4866" max="4866" width="12.7109375" style="71" customWidth="1"/>
    <col min="4867" max="4867" width="11.42578125" style="71"/>
    <col min="4868" max="4870" width="12.7109375" style="71" customWidth="1"/>
    <col min="4871" max="5121" width="11.42578125" style="71"/>
    <col min="5122" max="5122" width="12.7109375" style="71" customWidth="1"/>
    <col min="5123" max="5123" width="11.42578125" style="71"/>
    <col min="5124" max="5126" width="12.7109375" style="71" customWidth="1"/>
    <col min="5127" max="5377" width="11.42578125" style="71"/>
    <col min="5378" max="5378" width="12.7109375" style="71" customWidth="1"/>
    <col min="5379" max="5379" width="11.42578125" style="71"/>
    <col min="5380" max="5382" width="12.7109375" style="71" customWidth="1"/>
    <col min="5383" max="5633" width="11.42578125" style="71"/>
    <col min="5634" max="5634" width="12.7109375" style="71" customWidth="1"/>
    <col min="5635" max="5635" width="11.42578125" style="71"/>
    <col min="5636" max="5638" width="12.7109375" style="71" customWidth="1"/>
    <col min="5639" max="5889" width="11.42578125" style="71"/>
    <col min="5890" max="5890" width="12.7109375" style="71" customWidth="1"/>
    <col min="5891" max="5891" width="11.42578125" style="71"/>
    <col min="5892" max="5894" width="12.7109375" style="71" customWidth="1"/>
    <col min="5895" max="6145" width="11.42578125" style="71"/>
    <col min="6146" max="6146" width="12.7109375" style="71" customWidth="1"/>
    <col min="6147" max="6147" width="11.42578125" style="71"/>
    <col min="6148" max="6150" width="12.7109375" style="71" customWidth="1"/>
    <col min="6151" max="6401" width="11.42578125" style="71"/>
    <col min="6402" max="6402" width="12.7109375" style="71" customWidth="1"/>
    <col min="6403" max="6403" width="11.42578125" style="71"/>
    <col min="6404" max="6406" width="12.7109375" style="71" customWidth="1"/>
    <col min="6407" max="6657" width="11.42578125" style="71"/>
    <col min="6658" max="6658" width="12.7109375" style="71" customWidth="1"/>
    <col min="6659" max="6659" width="11.42578125" style="71"/>
    <col min="6660" max="6662" width="12.7109375" style="71" customWidth="1"/>
    <col min="6663" max="6913" width="11.42578125" style="71"/>
    <col min="6914" max="6914" width="12.7109375" style="71" customWidth="1"/>
    <col min="6915" max="6915" width="11.42578125" style="71"/>
    <col min="6916" max="6918" width="12.7109375" style="71" customWidth="1"/>
    <col min="6919" max="7169" width="11.42578125" style="71"/>
    <col min="7170" max="7170" width="12.7109375" style="71" customWidth="1"/>
    <col min="7171" max="7171" width="11.42578125" style="71"/>
    <col min="7172" max="7174" width="12.7109375" style="71" customWidth="1"/>
    <col min="7175" max="7425" width="11.42578125" style="71"/>
    <col min="7426" max="7426" width="12.7109375" style="71" customWidth="1"/>
    <col min="7427" max="7427" width="11.42578125" style="71"/>
    <col min="7428" max="7430" width="12.7109375" style="71" customWidth="1"/>
    <col min="7431" max="7681" width="11.42578125" style="71"/>
    <col min="7682" max="7682" width="12.7109375" style="71" customWidth="1"/>
    <col min="7683" max="7683" width="11.42578125" style="71"/>
    <col min="7684" max="7686" width="12.7109375" style="71" customWidth="1"/>
    <col min="7687" max="7937" width="11.42578125" style="71"/>
    <col min="7938" max="7938" width="12.7109375" style="71" customWidth="1"/>
    <col min="7939" max="7939" width="11.42578125" style="71"/>
    <col min="7940" max="7942" width="12.7109375" style="71" customWidth="1"/>
    <col min="7943" max="8193" width="11.42578125" style="71"/>
    <col min="8194" max="8194" width="12.7109375" style="71" customWidth="1"/>
    <col min="8195" max="8195" width="11.42578125" style="71"/>
    <col min="8196" max="8198" width="12.7109375" style="71" customWidth="1"/>
    <col min="8199" max="8449" width="11.42578125" style="71"/>
    <col min="8450" max="8450" width="12.7109375" style="71" customWidth="1"/>
    <col min="8451" max="8451" width="11.42578125" style="71"/>
    <col min="8452" max="8454" width="12.7109375" style="71" customWidth="1"/>
    <col min="8455" max="8705" width="11.42578125" style="71"/>
    <col min="8706" max="8706" width="12.7109375" style="71" customWidth="1"/>
    <col min="8707" max="8707" width="11.42578125" style="71"/>
    <col min="8708" max="8710" width="12.7109375" style="71" customWidth="1"/>
    <col min="8711" max="8961" width="11.42578125" style="71"/>
    <col min="8962" max="8962" width="12.7109375" style="71" customWidth="1"/>
    <col min="8963" max="8963" width="11.42578125" style="71"/>
    <col min="8964" max="8966" width="12.7109375" style="71" customWidth="1"/>
    <col min="8967" max="9217" width="11.42578125" style="71"/>
    <col min="9218" max="9218" width="12.7109375" style="71" customWidth="1"/>
    <col min="9219" max="9219" width="11.42578125" style="71"/>
    <col min="9220" max="9222" width="12.7109375" style="71" customWidth="1"/>
    <col min="9223" max="9473" width="11.42578125" style="71"/>
    <col min="9474" max="9474" width="12.7109375" style="71" customWidth="1"/>
    <col min="9475" max="9475" width="11.42578125" style="71"/>
    <col min="9476" max="9478" width="12.7109375" style="71" customWidth="1"/>
    <col min="9479" max="9729" width="11.42578125" style="71"/>
    <col min="9730" max="9730" width="12.7109375" style="71" customWidth="1"/>
    <col min="9731" max="9731" width="11.42578125" style="71"/>
    <col min="9732" max="9734" width="12.7109375" style="71" customWidth="1"/>
    <col min="9735" max="9985" width="11.42578125" style="71"/>
    <col min="9986" max="9986" width="12.7109375" style="71" customWidth="1"/>
    <col min="9987" max="9987" width="11.42578125" style="71"/>
    <col min="9988" max="9990" width="12.7109375" style="71" customWidth="1"/>
    <col min="9991" max="10241" width="11.42578125" style="71"/>
    <col min="10242" max="10242" width="12.7109375" style="71" customWidth="1"/>
    <col min="10243" max="10243" width="11.42578125" style="71"/>
    <col min="10244" max="10246" width="12.7109375" style="71" customWidth="1"/>
    <col min="10247" max="10497" width="11.42578125" style="71"/>
    <col min="10498" max="10498" width="12.7109375" style="71" customWidth="1"/>
    <col min="10499" max="10499" width="11.42578125" style="71"/>
    <col min="10500" max="10502" width="12.7109375" style="71" customWidth="1"/>
    <col min="10503" max="10753" width="11.42578125" style="71"/>
    <col min="10754" max="10754" width="12.7109375" style="71" customWidth="1"/>
    <col min="10755" max="10755" width="11.42578125" style="71"/>
    <col min="10756" max="10758" width="12.7109375" style="71" customWidth="1"/>
    <col min="10759" max="11009" width="11.42578125" style="71"/>
    <col min="11010" max="11010" width="12.7109375" style="71" customWidth="1"/>
    <col min="11011" max="11011" width="11.42578125" style="71"/>
    <col min="11012" max="11014" width="12.7109375" style="71" customWidth="1"/>
    <col min="11015" max="11265" width="11.42578125" style="71"/>
    <col min="11266" max="11266" width="12.7109375" style="71" customWidth="1"/>
    <col min="11267" max="11267" width="11.42578125" style="71"/>
    <col min="11268" max="11270" width="12.7109375" style="71" customWidth="1"/>
    <col min="11271" max="11521" width="11.42578125" style="71"/>
    <col min="11522" max="11522" width="12.7109375" style="71" customWidth="1"/>
    <col min="11523" max="11523" width="11.42578125" style="71"/>
    <col min="11524" max="11526" width="12.7109375" style="71" customWidth="1"/>
    <col min="11527" max="11777" width="11.42578125" style="71"/>
    <col min="11778" max="11778" width="12.7109375" style="71" customWidth="1"/>
    <col min="11779" max="11779" width="11.42578125" style="71"/>
    <col min="11780" max="11782" width="12.7109375" style="71" customWidth="1"/>
    <col min="11783" max="12033" width="11.42578125" style="71"/>
    <col min="12034" max="12034" width="12.7109375" style="71" customWidth="1"/>
    <col min="12035" max="12035" width="11.42578125" style="71"/>
    <col min="12036" max="12038" width="12.7109375" style="71" customWidth="1"/>
    <col min="12039" max="12289" width="11.42578125" style="71"/>
    <col min="12290" max="12290" width="12.7109375" style="71" customWidth="1"/>
    <col min="12291" max="12291" width="11.42578125" style="71"/>
    <col min="12292" max="12294" width="12.7109375" style="71" customWidth="1"/>
    <col min="12295" max="12545" width="11.42578125" style="71"/>
    <col min="12546" max="12546" width="12.7109375" style="71" customWidth="1"/>
    <col min="12547" max="12547" width="11.42578125" style="71"/>
    <col min="12548" max="12550" width="12.7109375" style="71" customWidth="1"/>
    <col min="12551" max="12801" width="11.42578125" style="71"/>
    <col min="12802" max="12802" width="12.7109375" style="71" customWidth="1"/>
    <col min="12803" max="12803" width="11.42578125" style="71"/>
    <col min="12804" max="12806" width="12.7109375" style="71" customWidth="1"/>
    <col min="12807" max="13057" width="11.42578125" style="71"/>
    <col min="13058" max="13058" width="12.7109375" style="71" customWidth="1"/>
    <col min="13059" max="13059" width="11.42578125" style="71"/>
    <col min="13060" max="13062" width="12.7109375" style="71" customWidth="1"/>
    <col min="13063" max="13313" width="11.42578125" style="71"/>
    <col min="13314" max="13314" width="12.7109375" style="71" customWidth="1"/>
    <col min="13315" max="13315" width="11.42578125" style="71"/>
    <col min="13316" max="13318" width="12.7109375" style="71" customWidth="1"/>
    <col min="13319" max="13569" width="11.42578125" style="71"/>
    <col min="13570" max="13570" width="12.7109375" style="71" customWidth="1"/>
    <col min="13571" max="13571" width="11.42578125" style="71"/>
    <col min="13572" max="13574" width="12.7109375" style="71" customWidth="1"/>
    <col min="13575" max="13825" width="11.42578125" style="71"/>
    <col min="13826" max="13826" width="12.7109375" style="71" customWidth="1"/>
    <col min="13827" max="13827" width="11.42578125" style="71"/>
    <col min="13828" max="13830" width="12.7109375" style="71" customWidth="1"/>
    <col min="13831" max="14081" width="11.42578125" style="71"/>
    <col min="14082" max="14082" width="12.7109375" style="71" customWidth="1"/>
    <col min="14083" max="14083" width="11.42578125" style="71"/>
    <col min="14084" max="14086" width="12.7109375" style="71" customWidth="1"/>
    <col min="14087" max="14337" width="11.42578125" style="71"/>
    <col min="14338" max="14338" width="12.7109375" style="71" customWidth="1"/>
    <col min="14339" max="14339" width="11.42578125" style="71"/>
    <col min="14340" max="14342" width="12.7109375" style="71" customWidth="1"/>
    <col min="14343" max="14593" width="11.42578125" style="71"/>
    <col min="14594" max="14594" width="12.7109375" style="71" customWidth="1"/>
    <col min="14595" max="14595" width="11.42578125" style="71"/>
    <col min="14596" max="14598" width="12.7109375" style="71" customWidth="1"/>
    <col min="14599" max="14849" width="11.42578125" style="71"/>
    <col min="14850" max="14850" width="12.7109375" style="71" customWidth="1"/>
    <col min="14851" max="14851" width="11.42578125" style="71"/>
    <col min="14852" max="14854" width="12.7109375" style="71" customWidth="1"/>
    <col min="14855" max="15105" width="11.42578125" style="71"/>
    <col min="15106" max="15106" width="12.7109375" style="71" customWidth="1"/>
    <col min="15107" max="15107" width="11.42578125" style="71"/>
    <col min="15108" max="15110" width="12.7109375" style="71" customWidth="1"/>
    <col min="15111" max="15361" width="11.42578125" style="71"/>
    <col min="15362" max="15362" width="12.7109375" style="71" customWidth="1"/>
    <col min="15363" max="15363" width="11.42578125" style="71"/>
    <col min="15364" max="15366" width="12.7109375" style="71" customWidth="1"/>
    <col min="15367" max="15617" width="11.42578125" style="71"/>
    <col min="15618" max="15618" width="12.7109375" style="71" customWidth="1"/>
    <col min="15619" max="15619" width="11.42578125" style="71"/>
    <col min="15620" max="15622" width="12.7109375" style="71" customWidth="1"/>
    <col min="15623" max="15873" width="11.42578125" style="71"/>
    <col min="15874" max="15874" width="12.7109375" style="71" customWidth="1"/>
    <col min="15875" max="15875" width="11.42578125" style="71"/>
    <col min="15876" max="15878" width="12.7109375" style="71" customWidth="1"/>
    <col min="15879" max="16129" width="11.42578125" style="71"/>
    <col min="16130" max="16130" width="12.7109375" style="71" customWidth="1"/>
    <col min="16131" max="16131" width="11.42578125" style="71"/>
    <col min="16132" max="16134" width="12.7109375" style="71" customWidth="1"/>
    <col min="16135" max="16384" width="11.42578125" style="71"/>
  </cols>
  <sheetData>
    <row r="1" spans="1:256" ht="15.75" x14ac:dyDescent="0.25">
      <c r="A1" s="65"/>
      <c r="B1" s="66" t="str">
        <f>Affaire!B1</f>
        <v>IFSTTAR</v>
      </c>
      <c r="C1" s="67"/>
      <c r="D1" s="194" t="str">
        <f>Affaire!E1</f>
        <v>ESSAI DE FLEXION EN 2 POINTS SUR EPROUVETTES</v>
      </c>
      <c r="E1" s="69"/>
      <c r="F1" s="69"/>
      <c r="G1" s="69"/>
      <c r="H1" s="70"/>
    </row>
    <row r="2" spans="1:256" ht="15.75" x14ac:dyDescent="0.25">
      <c r="A2" s="72"/>
      <c r="B2" s="78"/>
      <c r="C2" s="74"/>
      <c r="D2" s="196" t="str">
        <f>Affaire!E2</f>
        <v xml:space="preserve"> TRAPEZOIDALES 2PB-TR </v>
      </c>
      <c r="E2" s="74"/>
      <c r="F2" s="74"/>
      <c r="G2" s="74"/>
      <c r="H2" s="76"/>
    </row>
    <row r="3" spans="1:256" ht="15.75" x14ac:dyDescent="0.25">
      <c r="A3" s="72"/>
      <c r="B3" s="78" t="str">
        <f>Affaire!B3</f>
        <v>Département MAST</v>
      </c>
      <c r="C3" s="79"/>
      <c r="D3" s="367" t="str">
        <f>Affaire!E3</f>
        <v>( NF 12697 - 26 - Annexe A) juin 2012</v>
      </c>
      <c r="E3" s="368"/>
      <c r="F3" s="368"/>
      <c r="G3" s="369"/>
      <c r="H3" s="80" t="str">
        <f>Affaire!I3</f>
        <v>3MC</v>
      </c>
    </row>
    <row r="4" spans="1:256" ht="15.75" x14ac:dyDescent="0.25">
      <c r="A4" s="81"/>
      <c r="B4" s="83" t="str">
        <f>Affaire!B4</f>
        <v>Laboratoire MIT</v>
      </c>
      <c r="C4" s="84"/>
      <c r="D4" s="197" t="str">
        <f>Affaire!E4</f>
        <v xml:space="preserve"> Annexe 1 - Feuille de résultats</v>
      </c>
      <c r="E4" s="86"/>
      <c r="F4" s="86"/>
      <c r="G4" s="86"/>
      <c r="H4" s="87" t="s">
        <v>87</v>
      </c>
    </row>
    <row r="5" spans="1:256" x14ac:dyDescent="0.2">
      <c r="C5" s="71"/>
      <c r="G5" s="71"/>
      <c r="H5" s="71"/>
    </row>
    <row r="6" spans="1:256" ht="20.25" x14ac:dyDescent="0.3">
      <c r="A6" s="273" t="str">
        <f>Tableau!A6</f>
        <v xml:space="preserve">Affaire:  MIT 2017-23 - Formule: XX2   </v>
      </c>
      <c r="B6" s="274"/>
      <c r="C6" s="273"/>
      <c r="D6" s="273"/>
      <c r="E6" s="275"/>
      <c r="F6" s="276"/>
      <c r="G6" s="276"/>
      <c r="H6" s="275"/>
      <c r="J6" s="274"/>
      <c r="K6" s="273"/>
      <c r="L6" s="273"/>
      <c r="M6" s="275"/>
      <c r="N6" s="276"/>
      <c r="O6" s="276"/>
      <c r="P6" s="275"/>
      <c r="Q6" s="273"/>
      <c r="R6" s="274"/>
      <c r="S6" s="273"/>
      <c r="T6" s="273"/>
      <c r="U6" s="275"/>
      <c r="V6" s="276"/>
      <c r="W6" s="276"/>
      <c r="X6" s="275"/>
      <c r="Y6" s="273"/>
      <c r="Z6" s="274"/>
      <c r="AA6" s="273"/>
      <c r="AB6" s="273"/>
      <c r="AC6" s="275"/>
      <c r="AD6" s="276"/>
      <c r="AE6" s="276"/>
      <c r="AF6" s="275"/>
      <c r="AG6" s="273"/>
      <c r="AH6" s="274"/>
      <c r="AI6" s="273"/>
      <c r="AJ6" s="273"/>
      <c r="AK6" s="275"/>
      <c r="AL6" s="276"/>
      <c r="AM6" s="276"/>
      <c r="AN6" s="275"/>
      <c r="AO6" s="273"/>
      <c r="AP6" s="274"/>
      <c r="AQ6" s="273"/>
      <c r="AR6" s="273"/>
      <c r="AS6" s="275"/>
      <c r="AT6" s="276"/>
      <c r="AU6" s="276"/>
      <c r="AV6" s="275"/>
      <c r="AW6" s="273"/>
      <c r="AX6" s="274"/>
      <c r="AY6" s="273"/>
      <c r="AZ6" s="273"/>
      <c r="BA6" s="275"/>
      <c r="BB6" s="276"/>
      <c r="BC6" s="276"/>
      <c r="BD6" s="275"/>
      <c r="BE6" s="273"/>
      <c r="BF6" s="274"/>
      <c r="BG6" s="273"/>
      <c r="BH6" s="273"/>
      <c r="BI6" s="275"/>
      <c r="BJ6" s="276"/>
      <c r="BK6" s="276"/>
      <c r="BL6" s="275"/>
      <c r="BM6" s="273"/>
      <c r="BN6" s="274"/>
      <c r="BO6" s="273"/>
      <c r="BP6" s="273"/>
      <c r="BQ6" s="275"/>
      <c r="BR6" s="276"/>
      <c r="BS6" s="276"/>
      <c r="BT6" s="275"/>
      <c r="BU6" s="273"/>
      <c r="BV6" s="274"/>
      <c r="BW6" s="273"/>
      <c r="BX6" s="273"/>
      <c r="BY6" s="275"/>
      <c r="BZ6" s="276"/>
      <c r="CA6" s="276"/>
      <c r="CB6" s="275"/>
      <c r="CC6" s="273"/>
      <c r="CD6" s="274"/>
      <c r="CE6" s="273"/>
      <c r="CF6" s="273"/>
      <c r="CG6" s="275"/>
      <c r="CH6" s="276"/>
      <c r="CI6" s="276"/>
      <c r="CJ6" s="275"/>
      <c r="CK6" s="273"/>
      <c r="CL6" s="274"/>
      <c r="CM6" s="273"/>
      <c r="CN6" s="273"/>
      <c r="CO6" s="275"/>
      <c r="CP6" s="276"/>
      <c r="CQ6" s="276"/>
      <c r="CR6" s="275"/>
      <c r="CS6" s="273"/>
      <c r="CT6" s="274"/>
      <c r="CU6" s="273"/>
      <c r="CV6" s="273"/>
      <c r="CW6" s="275"/>
      <c r="CX6" s="276"/>
      <c r="CY6" s="276"/>
      <c r="CZ6" s="275"/>
      <c r="DA6" s="273"/>
      <c r="DB6" s="274"/>
      <c r="DC6" s="273"/>
      <c r="DD6" s="273"/>
      <c r="DE6" s="275"/>
      <c r="DF6" s="276"/>
      <c r="DG6" s="276"/>
      <c r="DH6" s="275"/>
      <c r="DI6" s="273"/>
      <c r="DJ6" s="274"/>
      <c r="DK6" s="273"/>
      <c r="DL6" s="273"/>
      <c r="DM6" s="275"/>
      <c r="DN6" s="276"/>
      <c r="DO6" s="276"/>
      <c r="DP6" s="275"/>
      <c r="DQ6" s="273"/>
      <c r="DR6" s="274"/>
      <c r="DS6" s="273"/>
      <c r="DT6" s="273"/>
      <c r="DU6" s="275"/>
      <c r="DV6" s="276"/>
      <c r="DW6" s="276"/>
      <c r="DX6" s="275"/>
      <c r="DY6" s="273"/>
      <c r="DZ6" s="274"/>
      <c r="EA6" s="273"/>
      <c r="EB6" s="273"/>
      <c r="EC6" s="275"/>
      <c r="ED6" s="276"/>
      <c r="EE6" s="276"/>
      <c r="EF6" s="275"/>
      <c r="EG6" s="273"/>
      <c r="EH6" s="274"/>
      <c r="EI6" s="273"/>
      <c r="EJ6" s="273"/>
      <c r="EK6" s="275"/>
      <c r="EL6" s="276"/>
      <c r="EM6" s="276"/>
      <c r="EN6" s="275"/>
      <c r="EO6" s="273"/>
      <c r="EP6" s="274"/>
      <c r="EQ6" s="273"/>
      <c r="ER6" s="273"/>
      <c r="ES6" s="275"/>
      <c r="ET6" s="276"/>
      <c r="EU6" s="276"/>
      <c r="EV6" s="275"/>
      <c r="EW6" s="273"/>
      <c r="EX6" s="274"/>
      <c r="EY6" s="273"/>
      <c r="EZ6" s="273"/>
      <c r="FA6" s="275"/>
      <c r="FB6" s="276"/>
      <c r="FC6" s="276"/>
      <c r="FD6" s="275"/>
      <c r="FE6" s="273"/>
      <c r="FF6" s="274"/>
      <c r="FG6" s="273"/>
      <c r="FH6" s="273"/>
      <c r="FI6" s="275"/>
      <c r="FJ6" s="276"/>
      <c r="FK6" s="276"/>
      <c r="FL6" s="275"/>
      <c r="FM6" s="273"/>
      <c r="FN6" s="274"/>
      <c r="FO6" s="273"/>
      <c r="FP6" s="273"/>
      <c r="FQ6" s="275"/>
      <c r="FR6" s="276"/>
      <c r="FS6" s="276"/>
      <c r="FT6" s="275"/>
      <c r="FU6" s="273"/>
      <c r="FV6" s="274"/>
      <c r="FW6" s="273"/>
      <c r="FX6" s="273"/>
      <c r="FY6" s="275"/>
      <c r="FZ6" s="276"/>
      <c r="GA6" s="276"/>
      <c r="GB6" s="275"/>
      <c r="GC6" s="273"/>
      <c r="GD6" s="274"/>
      <c r="GE6" s="273"/>
      <c r="GF6" s="273"/>
      <c r="GG6" s="275"/>
      <c r="GH6" s="276"/>
      <c r="GI6" s="276"/>
      <c r="GJ6" s="275"/>
      <c r="GK6" s="273"/>
      <c r="GL6" s="274"/>
      <c r="GM6" s="273"/>
      <c r="GN6" s="273"/>
      <c r="GO6" s="275"/>
      <c r="GP6" s="276"/>
      <c r="GQ6" s="276"/>
      <c r="GR6" s="275"/>
      <c r="GS6" s="273"/>
      <c r="GT6" s="274"/>
      <c r="GU6" s="273"/>
      <c r="GV6" s="273"/>
      <c r="GW6" s="275"/>
      <c r="GX6" s="276"/>
      <c r="GY6" s="276"/>
      <c r="GZ6" s="275"/>
      <c r="HA6" s="273"/>
      <c r="HB6" s="274"/>
      <c r="HC6" s="273"/>
      <c r="HD6" s="273"/>
      <c r="HE6" s="275"/>
      <c r="HF6" s="276"/>
      <c r="HG6" s="276"/>
      <c r="HH6" s="275"/>
      <c r="HI6" s="273"/>
      <c r="HJ6" s="274"/>
      <c r="HK6" s="273"/>
      <c r="HL6" s="273"/>
      <c r="HM6" s="275"/>
      <c r="HN6" s="276"/>
      <c r="HO6" s="276"/>
      <c r="HP6" s="275"/>
      <c r="HQ6" s="273"/>
      <c r="HR6" s="274"/>
      <c r="HS6" s="273"/>
      <c r="HT6" s="273"/>
      <c r="HU6" s="275"/>
      <c r="HV6" s="276"/>
      <c r="HW6" s="276"/>
      <c r="HX6" s="275"/>
      <c r="HY6" s="273"/>
      <c r="HZ6" s="274"/>
      <c r="IA6" s="273"/>
      <c r="IB6" s="273"/>
      <c r="IC6" s="275"/>
      <c r="ID6" s="276"/>
      <c r="IE6" s="276"/>
      <c r="IF6" s="275"/>
      <c r="IG6" s="273"/>
      <c r="IH6" s="274"/>
      <c r="II6" s="273"/>
      <c r="IJ6" s="273"/>
      <c r="IK6" s="275"/>
      <c r="IL6" s="276"/>
      <c r="IM6" s="276"/>
      <c r="IN6" s="275"/>
      <c r="IO6" s="273"/>
      <c r="IP6" s="274"/>
      <c r="IQ6" s="273"/>
      <c r="IR6" s="273"/>
      <c r="IS6" s="275"/>
      <c r="IT6" s="276"/>
      <c r="IU6" s="276"/>
      <c r="IV6" s="275"/>
    </row>
    <row r="7" spans="1:256" ht="18.75" customHeight="1" x14ac:dyDescent="0.25">
      <c r="A7" s="198" t="str">
        <f>Tableau!A7</f>
        <v>xxxx</v>
      </c>
      <c r="B7" s="277"/>
      <c r="C7" s="275"/>
      <c r="D7" s="275"/>
      <c r="E7" s="275"/>
      <c r="F7" s="276"/>
      <c r="G7" s="276"/>
      <c r="H7" s="275"/>
      <c r="J7" s="277"/>
      <c r="K7" s="275"/>
      <c r="L7" s="275"/>
      <c r="M7" s="275"/>
      <c r="N7" s="276"/>
      <c r="O7" s="276"/>
      <c r="P7" s="275"/>
      <c r="Q7" s="198"/>
      <c r="R7" s="277"/>
      <c r="S7" s="275"/>
      <c r="T7" s="275"/>
      <c r="U7" s="275"/>
      <c r="V7" s="276"/>
      <c r="W7" s="276"/>
      <c r="X7" s="275"/>
      <c r="Y7" s="198"/>
      <c r="Z7" s="277"/>
      <c r="AA7" s="275"/>
      <c r="AB7" s="275"/>
      <c r="AC7" s="275"/>
      <c r="AD7" s="276"/>
      <c r="AE7" s="276"/>
      <c r="AF7" s="275"/>
      <c r="AG7" s="198"/>
      <c r="AH7" s="277"/>
      <c r="AI7" s="275"/>
      <c r="AJ7" s="275"/>
      <c r="AK7" s="275"/>
      <c r="AL7" s="276"/>
      <c r="AM7" s="276"/>
      <c r="AN7" s="275"/>
      <c r="AO7" s="198"/>
      <c r="AP7" s="277"/>
      <c r="AQ7" s="275"/>
      <c r="AR7" s="275"/>
      <c r="AS7" s="275"/>
      <c r="AT7" s="276"/>
      <c r="AU7" s="276"/>
      <c r="AV7" s="275"/>
      <c r="AW7" s="198"/>
      <c r="AX7" s="277"/>
      <c r="AY7" s="275"/>
      <c r="AZ7" s="275"/>
      <c r="BA7" s="275"/>
      <c r="BB7" s="276"/>
      <c r="BC7" s="276"/>
      <c r="BD7" s="275"/>
      <c r="BE7" s="198"/>
      <c r="BF7" s="277"/>
      <c r="BG7" s="275"/>
      <c r="BH7" s="275"/>
      <c r="BI7" s="275"/>
      <c r="BJ7" s="276"/>
      <c r="BK7" s="276"/>
      <c r="BL7" s="275"/>
      <c r="BM7" s="198"/>
      <c r="BN7" s="277"/>
      <c r="BO7" s="275"/>
      <c r="BP7" s="275"/>
      <c r="BQ7" s="275"/>
      <c r="BR7" s="276"/>
      <c r="BS7" s="276"/>
      <c r="BT7" s="275"/>
      <c r="BU7" s="198"/>
      <c r="BV7" s="277"/>
      <c r="BW7" s="275"/>
      <c r="BX7" s="275"/>
      <c r="BY7" s="275"/>
      <c r="BZ7" s="276"/>
      <c r="CA7" s="276"/>
      <c r="CB7" s="275"/>
      <c r="CC7" s="198"/>
      <c r="CD7" s="277"/>
      <c r="CE7" s="275"/>
      <c r="CF7" s="275"/>
      <c r="CG7" s="275"/>
      <c r="CH7" s="276"/>
      <c r="CI7" s="276"/>
      <c r="CJ7" s="275"/>
      <c r="CK7" s="198"/>
      <c r="CL7" s="277"/>
      <c r="CM7" s="275"/>
      <c r="CN7" s="275"/>
      <c r="CO7" s="275"/>
      <c r="CP7" s="276"/>
      <c r="CQ7" s="276"/>
      <c r="CR7" s="275"/>
      <c r="CS7" s="198"/>
      <c r="CT7" s="277"/>
      <c r="CU7" s="275"/>
      <c r="CV7" s="275"/>
      <c r="CW7" s="275"/>
      <c r="CX7" s="276"/>
      <c r="CY7" s="276"/>
      <c r="CZ7" s="275"/>
      <c r="DA7" s="198"/>
      <c r="DB7" s="277"/>
      <c r="DC7" s="275"/>
      <c r="DD7" s="275"/>
      <c r="DE7" s="275"/>
      <c r="DF7" s="276"/>
      <c r="DG7" s="276"/>
      <c r="DH7" s="275"/>
      <c r="DI7" s="198"/>
      <c r="DJ7" s="277"/>
      <c r="DK7" s="275"/>
      <c r="DL7" s="275"/>
      <c r="DM7" s="275"/>
      <c r="DN7" s="276"/>
      <c r="DO7" s="276"/>
      <c r="DP7" s="275"/>
      <c r="DQ7" s="198"/>
      <c r="DR7" s="277"/>
      <c r="DS7" s="275"/>
      <c r="DT7" s="275"/>
      <c r="DU7" s="275"/>
      <c r="DV7" s="276"/>
      <c r="DW7" s="276"/>
      <c r="DX7" s="275"/>
      <c r="DY7" s="198"/>
      <c r="DZ7" s="277"/>
      <c r="EA7" s="275"/>
      <c r="EB7" s="275"/>
      <c r="EC7" s="275"/>
      <c r="ED7" s="276"/>
      <c r="EE7" s="276"/>
      <c r="EF7" s="275"/>
      <c r="EG7" s="198"/>
      <c r="EH7" s="277"/>
      <c r="EI7" s="275"/>
      <c r="EJ7" s="275"/>
      <c r="EK7" s="275"/>
      <c r="EL7" s="276"/>
      <c r="EM7" s="276"/>
      <c r="EN7" s="275"/>
      <c r="EO7" s="198"/>
      <c r="EP7" s="277"/>
      <c r="EQ7" s="275"/>
      <c r="ER7" s="275"/>
      <c r="ES7" s="275"/>
      <c r="ET7" s="276"/>
      <c r="EU7" s="276"/>
      <c r="EV7" s="275"/>
      <c r="EW7" s="198"/>
      <c r="EX7" s="277"/>
      <c r="EY7" s="275"/>
      <c r="EZ7" s="275"/>
      <c r="FA7" s="275"/>
      <c r="FB7" s="276"/>
      <c r="FC7" s="276"/>
      <c r="FD7" s="275"/>
      <c r="FE7" s="198"/>
      <c r="FF7" s="277"/>
      <c r="FG7" s="275"/>
      <c r="FH7" s="275"/>
      <c r="FI7" s="275"/>
      <c r="FJ7" s="276"/>
      <c r="FK7" s="276"/>
      <c r="FL7" s="275"/>
      <c r="FM7" s="198"/>
      <c r="FN7" s="277"/>
      <c r="FO7" s="275"/>
      <c r="FP7" s="275"/>
      <c r="FQ7" s="275"/>
      <c r="FR7" s="276"/>
      <c r="FS7" s="276"/>
      <c r="FT7" s="275"/>
      <c r="FU7" s="198"/>
      <c r="FV7" s="277"/>
      <c r="FW7" s="275"/>
      <c r="FX7" s="275"/>
      <c r="FY7" s="275"/>
      <c r="FZ7" s="276"/>
      <c r="GA7" s="276"/>
      <c r="GB7" s="275"/>
      <c r="GC7" s="198"/>
      <c r="GD7" s="277"/>
      <c r="GE7" s="275"/>
      <c r="GF7" s="275"/>
      <c r="GG7" s="275"/>
      <c r="GH7" s="276"/>
      <c r="GI7" s="276"/>
      <c r="GJ7" s="275"/>
      <c r="GK7" s="198"/>
      <c r="GL7" s="277"/>
      <c r="GM7" s="275"/>
      <c r="GN7" s="275"/>
      <c r="GO7" s="275"/>
      <c r="GP7" s="276"/>
      <c r="GQ7" s="276"/>
      <c r="GR7" s="275"/>
      <c r="GS7" s="198"/>
      <c r="GT7" s="277"/>
      <c r="GU7" s="275"/>
      <c r="GV7" s="275"/>
      <c r="GW7" s="275"/>
      <c r="GX7" s="276"/>
      <c r="GY7" s="276"/>
      <c r="GZ7" s="275"/>
      <c r="HA7" s="198"/>
      <c r="HB7" s="277"/>
      <c r="HC7" s="275"/>
      <c r="HD7" s="275"/>
      <c r="HE7" s="275"/>
      <c r="HF7" s="276"/>
      <c r="HG7" s="276"/>
      <c r="HH7" s="275"/>
      <c r="HI7" s="198"/>
      <c r="HJ7" s="277"/>
      <c r="HK7" s="275"/>
      <c r="HL7" s="275"/>
      <c r="HM7" s="275"/>
      <c r="HN7" s="276"/>
      <c r="HO7" s="276"/>
      <c r="HP7" s="275"/>
      <c r="HQ7" s="198"/>
      <c r="HR7" s="277"/>
      <c r="HS7" s="275"/>
      <c r="HT7" s="275"/>
      <c r="HU7" s="275"/>
      <c r="HV7" s="276"/>
      <c r="HW7" s="276"/>
      <c r="HX7" s="275"/>
      <c r="HY7" s="198"/>
      <c r="HZ7" s="277"/>
      <c r="IA7" s="275"/>
      <c r="IB7" s="275"/>
      <c r="IC7" s="275"/>
      <c r="ID7" s="276"/>
      <c r="IE7" s="276"/>
      <c r="IF7" s="275"/>
      <c r="IG7" s="198"/>
      <c r="IH7" s="277"/>
      <c r="II7" s="275"/>
      <c r="IJ7" s="275"/>
      <c r="IK7" s="275"/>
      <c r="IL7" s="276"/>
      <c r="IM7" s="276"/>
      <c r="IN7" s="275"/>
      <c r="IO7" s="198"/>
      <c r="IP7" s="277"/>
      <c r="IQ7" s="275"/>
      <c r="IR7" s="275"/>
      <c r="IS7" s="275"/>
      <c r="IT7" s="276"/>
      <c r="IU7" s="276"/>
      <c r="IV7" s="275"/>
    </row>
    <row r="8" spans="1:256" x14ac:dyDescent="0.2">
      <c r="C8" s="71"/>
      <c r="G8" s="71"/>
      <c r="H8" s="71"/>
    </row>
    <row r="9" spans="1:256" x14ac:dyDescent="0.2">
      <c r="C9" s="71"/>
      <c r="G9" s="71"/>
      <c r="H9" s="71"/>
    </row>
    <row r="10" spans="1:256" x14ac:dyDescent="0.2">
      <c r="C10" s="71"/>
      <c r="G10" s="71"/>
      <c r="H10" s="71"/>
    </row>
    <row r="11" spans="1:256" x14ac:dyDescent="0.2">
      <c r="C11" s="71"/>
      <c r="G11" s="71"/>
      <c r="H11" s="71"/>
    </row>
    <row r="12" spans="1:256" x14ac:dyDescent="0.2">
      <c r="C12" s="71"/>
      <c r="G12" s="71"/>
      <c r="H12" s="71"/>
    </row>
    <row r="13" spans="1:256" x14ac:dyDescent="0.2">
      <c r="C13" s="71"/>
      <c r="G13" s="71"/>
      <c r="H13" s="71"/>
    </row>
    <row r="14" spans="1:256" x14ac:dyDescent="0.2">
      <c r="C14" s="71"/>
      <c r="G14" s="71"/>
      <c r="H14" s="71"/>
    </row>
    <row r="15" spans="1:256" x14ac:dyDescent="0.2">
      <c r="C15" s="71"/>
      <c r="G15" s="71"/>
      <c r="H15" s="71"/>
    </row>
    <row r="16" spans="1:256" x14ac:dyDescent="0.2">
      <c r="C16" s="71"/>
      <c r="G16" s="71"/>
      <c r="H16" s="71"/>
    </row>
    <row r="17" spans="3:8" x14ac:dyDescent="0.2">
      <c r="C17" s="71"/>
      <c r="G17" s="71"/>
      <c r="H17" s="71"/>
    </row>
    <row r="18" spans="3:8" x14ac:dyDescent="0.2">
      <c r="C18" s="71"/>
    </row>
    <row r="19" spans="3:8" x14ac:dyDescent="0.2">
      <c r="C19" s="71"/>
    </row>
    <row r="20" spans="3:8" x14ac:dyDescent="0.2">
      <c r="C20" s="71"/>
    </row>
    <row r="21" spans="3:8" x14ac:dyDescent="0.2">
      <c r="C21" s="71"/>
    </row>
    <row r="22" spans="3:8" x14ac:dyDescent="0.2">
      <c r="C22" s="71"/>
    </row>
    <row r="23" spans="3:8" x14ac:dyDescent="0.2">
      <c r="C23" s="71"/>
    </row>
    <row r="24" spans="3:8" x14ac:dyDescent="0.2">
      <c r="C24" s="71"/>
    </row>
    <row r="25" spans="3:8" x14ac:dyDescent="0.2">
      <c r="C25" s="71"/>
    </row>
    <row r="26" spans="3:8" x14ac:dyDescent="0.2">
      <c r="C26" s="71"/>
    </row>
    <row r="27" spans="3:8" x14ac:dyDescent="0.2">
      <c r="C27" s="71"/>
    </row>
    <row r="28" spans="3:8" x14ac:dyDescent="0.2">
      <c r="C28" s="71"/>
    </row>
    <row r="29" spans="3:8" x14ac:dyDescent="0.2">
      <c r="C29" s="71"/>
    </row>
    <row r="30" spans="3:8" x14ac:dyDescent="0.2">
      <c r="C30" s="71"/>
    </row>
    <row r="31" spans="3:8" x14ac:dyDescent="0.2">
      <c r="C31" s="71"/>
    </row>
    <row r="32" spans="3:8" x14ac:dyDescent="0.2">
      <c r="C32" s="71"/>
    </row>
    <row r="33" spans="3:3" x14ac:dyDescent="0.2">
      <c r="C33" s="71"/>
    </row>
    <row r="34" spans="3:3" x14ac:dyDescent="0.2">
      <c r="C34" s="71"/>
    </row>
    <row r="35" spans="3:3" x14ac:dyDescent="0.2">
      <c r="C35" s="71"/>
    </row>
    <row r="36" spans="3:3" x14ac:dyDescent="0.2">
      <c r="C36" s="71"/>
    </row>
    <row r="37" spans="3:3" x14ac:dyDescent="0.2">
      <c r="C37" s="71"/>
    </row>
    <row r="38" spans="3:3" x14ac:dyDescent="0.2">
      <c r="C38" s="71"/>
    </row>
    <row r="39" spans="3:3" x14ac:dyDescent="0.2">
      <c r="C39" s="71"/>
    </row>
    <row r="40" spans="3:3" x14ac:dyDescent="0.2">
      <c r="C40" s="71"/>
    </row>
    <row r="41" spans="3:3" x14ac:dyDescent="0.2">
      <c r="C41" s="71"/>
    </row>
    <row r="42" spans="3:3" x14ac:dyDescent="0.2">
      <c r="C42" s="71"/>
    </row>
    <row r="43" spans="3:3" x14ac:dyDescent="0.2">
      <c r="C43" s="71"/>
    </row>
    <row r="44" spans="3:3" x14ac:dyDescent="0.2">
      <c r="C44" s="71"/>
    </row>
    <row r="45" spans="3:3" x14ac:dyDescent="0.2">
      <c r="C45" s="71"/>
    </row>
    <row r="46" spans="3:3" x14ac:dyDescent="0.2">
      <c r="C46" s="71"/>
    </row>
    <row r="47" spans="3:3" x14ac:dyDescent="0.2">
      <c r="C47" s="71"/>
    </row>
    <row r="48" spans="3:3" x14ac:dyDescent="0.2">
      <c r="C48" s="71"/>
    </row>
    <row r="49" spans="3:3" x14ac:dyDescent="0.2">
      <c r="C49" s="71"/>
    </row>
    <row r="50" spans="3:3" x14ac:dyDescent="0.2">
      <c r="C50" s="71"/>
    </row>
    <row r="51" spans="3:3" x14ac:dyDescent="0.2">
      <c r="C51" s="71"/>
    </row>
    <row r="52" spans="3:3" x14ac:dyDescent="0.2">
      <c r="C52" s="71"/>
    </row>
    <row r="53" spans="3:3" x14ac:dyDescent="0.2">
      <c r="C53" s="71"/>
    </row>
    <row r="54" spans="3:3" x14ac:dyDescent="0.2">
      <c r="C54" s="71"/>
    </row>
    <row r="55" spans="3:3" x14ac:dyDescent="0.2">
      <c r="C55" s="71"/>
    </row>
    <row r="56" spans="3:3" x14ac:dyDescent="0.2">
      <c r="C56" s="71"/>
    </row>
    <row r="57" spans="3:3" x14ac:dyDescent="0.2">
      <c r="C57" s="71"/>
    </row>
    <row r="58" spans="3:3" x14ac:dyDescent="0.2">
      <c r="C58" s="71"/>
    </row>
    <row r="59" spans="3:3" x14ac:dyDescent="0.2">
      <c r="C59" s="71"/>
    </row>
    <row r="60" spans="3:3" x14ac:dyDescent="0.2">
      <c r="C60" s="71"/>
    </row>
    <row r="61" spans="3:3" x14ac:dyDescent="0.2">
      <c r="C61" s="71"/>
    </row>
    <row r="62" spans="3:3" x14ac:dyDescent="0.2">
      <c r="C62" s="71"/>
    </row>
    <row r="63" spans="3:3" x14ac:dyDescent="0.2">
      <c r="C63" s="71"/>
    </row>
    <row r="64" spans="3:3" x14ac:dyDescent="0.2">
      <c r="C64" s="71"/>
    </row>
    <row r="65" spans="3:3" x14ac:dyDescent="0.2">
      <c r="C65" s="71"/>
    </row>
    <row r="66" spans="3:3" x14ac:dyDescent="0.2">
      <c r="C66" s="71"/>
    </row>
    <row r="67" spans="3:3" x14ac:dyDescent="0.2">
      <c r="C67" s="71"/>
    </row>
    <row r="68" spans="3:3" x14ac:dyDescent="0.2">
      <c r="C68" s="71"/>
    </row>
  </sheetData>
  <mergeCells count="1">
    <mergeCell ref="D3:G3"/>
  </mergeCells>
  <pageMargins left="0.7" right="0.7" top="0.75" bottom="0.75" header="0.3" footer="0.3"/>
  <pageSetup paperSize="9" scale="9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7">
    <pageSetUpPr fitToPage="1"/>
  </sheetPr>
  <dimension ref="A1:I63"/>
  <sheetViews>
    <sheetView topLeftCell="A22" workbookViewId="0">
      <selection activeCell="S41" sqref="S41"/>
    </sheetView>
  </sheetViews>
  <sheetFormatPr defaultColWidth="11.42578125" defaultRowHeight="12.75" x14ac:dyDescent="0.2"/>
  <cols>
    <col min="1" max="1" width="11.42578125" style="282"/>
    <col min="2" max="2" width="12.7109375" style="282" customWidth="1"/>
    <col min="3" max="3" width="11.42578125" style="296"/>
    <col min="4" max="7" width="12.7109375" style="282" customWidth="1"/>
    <col min="8" max="9" width="11.42578125" style="297"/>
    <col min="10" max="257" width="11.42578125" style="282"/>
    <col min="258" max="258" width="12.7109375" style="282" customWidth="1"/>
    <col min="259" max="259" width="11.42578125" style="282"/>
    <col min="260" max="263" width="12.7109375" style="282" customWidth="1"/>
    <col min="264" max="513" width="11.42578125" style="282"/>
    <col min="514" max="514" width="12.7109375" style="282" customWidth="1"/>
    <col min="515" max="515" width="11.42578125" style="282"/>
    <col min="516" max="519" width="12.7109375" style="282" customWidth="1"/>
    <col min="520" max="769" width="11.42578125" style="282"/>
    <col min="770" max="770" width="12.7109375" style="282" customWidth="1"/>
    <col min="771" max="771" width="11.42578125" style="282"/>
    <col min="772" max="775" width="12.7109375" style="282" customWidth="1"/>
    <col min="776" max="1025" width="11.42578125" style="282"/>
    <col min="1026" max="1026" width="12.7109375" style="282" customWidth="1"/>
    <col min="1027" max="1027" width="11.42578125" style="282"/>
    <col min="1028" max="1031" width="12.7109375" style="282" customWidth="1"/>
    <col min="1032" max="1281" width="11.42578125" style="282"/>
    <col min="1282" max="1282" width="12.7109375" style="282" customWidth="1"/>
    <col min="1283" max="1283" width="11.42578125" style="282"/>
    <col min="1284" max="1287" width="12.7109375" style="282" customWidth="1"/>
    <col min="1288" max="1537" width="11.42578125" style="282"/>
    <col min="1538" max="1538" width="12.7109375" style="282" customWidth="1"/>
    <col min="1539" max="1539" width="11.42578125" style="282"/>
    <col min="1540" max="1543" width="12.7109375" style="282" customWidth="1"/>
    <col min="1544" max="1793" width="11.42578125" style="282"/>
    <col min="1794" max="1794" width="12.7109375" style="282" customWidth="1"/>
    <col min="1795" max="1795" width="11.42578125" style="282"/>
    <col min="1796" max="1799" width="12.7109375" style="282" customWidth="1"/>
    <col min="1800" max="2049" width="11.42578125" style="282"/>
    <col min="2050" max="2050" width="12.7109375" style="282" customWidth="1"/>
    <col min="2051" max="2051" width="11.42578125" style="282"/>
    <col min="2052" max="2055" width="12.7109375" style="282" customWidth="1"/>
    <col min="2056" max="2305" width="11.42578125" style="282"/>
    <col min="2306" max="2306" width="12.7109375" style="282" customWidth="1"/>
    <col min="2307" max="2307" width="11.42578125" style="282"/>
    <col min="2308" max="2311" width="12.7109375" style="282" customWidth="1"/>
    <col min="2312" max="2561" width="11.42578125" style="282"/>
    <col min="2562" max="2562" width="12.7109375" style="282" customWidth="1"/>
    <col min="2563" max="2563" width="11.42578125" style="282"/>
    <col min="2564" max="2567" width="12.7109375" style="282" customWidth="1"/>
    <col min="2568" max="2817" width="11.42578125" style="282"/>
    <col min="2818" max="2818" width="12.7109375" style="282" customWidth="1"/>
    <col min="2819" max="2819" width="11.42578125" style="282"/>
    <col min="2820" max="2823" width="12.7109375" style="282" customWidth="1"/>
    <col min="2824" max="3073" width="11.42578125" style="282"/>
    <col min="3074" max="3074" width="12.7109375" style="282" customWidth="1"/>
    <col min="3075" max="3075" width="11.42578125" style="282"/>
    <col min="3076" max="3079" width="12.7109375" style="282" customWidth="1"/>
    <col min="3080" max="3329" width="11.42578125" style="282"/>
    <col min="3330" max="3330" width="12.7109375" style="282" customWidth="1"/>
    <col min="3331" max="3331" width="11.42578125" style="282"/>
    <col min="3332" max="3335" width="12.7109375" style="282" customWidth="1"/>
    <col min="3336" max="3585" width="11.42578125" style="282"/>
    <col min="3586" max="3586" width="12.7109375" style="282" customWidth="1"/>
    <col min="3587" max="3587" width="11.42578125" style="282"/>
    <col min="3588" max="3591" width="12.7109375" style="282" customWidth="1"/>
    <col min="3592" max="3841" width="11.42578125" style="282"/>
    <col min="3842" max="3842" width="12.7109375" style="282" customWidth="1"/>
    <col min="3843" max="3843" width="11.42578125" style="282"/>
    <col min="3844" max="3847" width="12.7109375" style="282" customWidth="1"/>
    <col min="3848" max="4097" width="11.42578125" style="282"/>
    <col min="4098" max="4098" width="12.7109375" style="282" customWidth="1"/>
    <col min="4099" max="4099" width="11.42578125" style="282"/>
    <col min="4100" max="4103" width="12.7109375" style="282" customWidth="1"/>
    <col min="4104" max="4353" width="11.42578125" style="282"/>
    <col min="4354" max="4354" width="12.7109375" style="282" customWidth="1"/>
    <col min="4355" max="4355" width="11.42578125" style="282"/>
    <col min="4356" max="4359" width="12.7109375" style="282" customWidth="1"/>
    <col min="4360" max="4609" width="11.42578125" style="282"/>
    <col min="4610" max="4610" width="12.7109375" style="282" customWidth="1"/>
    <col min="4611" max="4611" width="11.42578125" style="282"/>
    <col min="4612" max="4615" width="12.7109375" style="282" customWidth="1"/>
    <col min="4616" max="4865" width="11.42578125" style="282"/>
    <col min="4866" max="4866" width="12.7109375" style="282" customWidth="1"/>
    <col min="4867" max="4867" width="11.42578125" style="282"/>
    <col min="4868" max="4871" width="12.7109375" style="282" customWidth="1"/>
    <col min="4872" max="5121" width="11.42578125" style="282"/>
    <col min="5122" max="5122" width="12.7109375" style="282" customWidth="1"/>
    <col min="5123" max="5123" width="11.42578125" style="282"/>
    <col min="5124" max="5127" width="12.7109375" style="282" customWidth="1"/>
    <col min="5128" max="5377" width="11.42578125" style="282"/>
    <col min="5378" max="5378" width="12.7109375" style="282" customWidth="1"/>
    <col min="5379" max="5379" width="11.42578125" style="282"/>
    <col min="5380" max="5383" width="12.7109375" style="282" customWidth="1"/>
    <col min="5384" max="5633" width="11.42578125" style="282"/>
    <col min="5634" max="5634" width="12.7109375" style="282" customWidth="1"/>
    <col min="5635" max="5635" width="11.42578125" style="282"/>
    <col min="5636" max="5639" width="12.7109375" style="282" customWidth="1"/>
    <col min="5640" max="5889" width="11.42578125" style="282"/>
    <col min="5890" max="5890" width="12.7109375" style="282" customWidth="1"/>
    <col min="5891" max="5891" width="11.42578125" style="282"/>
    <col min="5892" max="5895" width="12.7109375" style="282" customWidth="1"/>
    <col min="5896" max="6145" width="11.42578125" style="282"/>
    <col min="6146" max="6146" width="12.7109375" style="282" customWidth="1"/>
    <col min="6147" max="6147" width="11.42578125" style="282"/>
    <col min="6148" max="6151" width="12.7109375" style="282" customWidth="1"/>
    <col min="6152" max="6401" width="11.42578125" style="282"/>
    <col min="6402" max="6402" width="12.7109375" style="282" customWidth="1"/>
    <col min="6403" max="6403" width="11.42578125" style="282"/>
    <col min="6404" max="6407" width="12.7109375" style="282" customWidth="1"/>
    <col min="6408" max="6657" width="11.42578125" style="282"/>
    <col min="6658" max="6658" width="12.7109375" style="282" customWidth="1"/>
    <col min="6659" max="6659" width="11.42578125" style="282"/>
    <col min="6660" max="6663" width="12.7109375" style="282" customWidth="1"/>
    <col min="6664" max="6913" width="11.42578125" style="282"/>
    <col min="6914" max="6914" width="12.7109375" style="282" customWidth="1"/>
    <col min="6915" max="6915" width="11.42578125" style="282"/>
    <col min="6916" max="6919" width="12.7109375" style="282" customWidth="1"/>
    <col min="6920" max="7169" width="11.42578125" style="282"/>
    <col min="7170" max="7170" width="12.7109375" style="282" customWidth="1"/>
    <col min="7171" max="7171" width="11.42578125" style="282"/>
    <col min="7172" max="7175" width="12.7109375" style="282" customWidth="1"/>
    <col min="7176" max="7425" width="11.42578125" style="282"/>
    <col min="7426" max="7426" width="12.7109375" style="282" customWidth="1"/>
    <col min="7427" max="7427" width="11.42578125" style="282"/>
    <col min="7428" max="7431" width="12.7109375" style="282" customWidth="1"/>
    <col min="7432" max="7681" width="11.42578125" style="282"/>
    <col min="7682" max="7682" width="12.7109375" style="282" customWidth="1"/>
    <col min="7683" max="7683" width="11.42578125" style="282"/>
    <col min="7684" max="7687" width="12.7109375" style="282" customWidth="1"/>
    <col min="7688" max="7937" width="11.42578125" style="282"/>
    <col min="7938" max="7938" width="12.7109375" style="282" customWidth="1"/>
    <col min="7939" max="7939" width="11.42578125" style="282"/>
    <col min="7940" max="7943" width="12.7109375" style="282" customWidth="1"/>
    <col min="7944" max="8193" width="11.42578125" style="282"/>
    <col min="8194" max="8194" width="12.7109375" style="282" customWidth="1"/>
    <col min="8195" max="8195" width="11.42578125" style="282"/>
    <col min="8196" max="8199" width="12.7109375" style="282" customWidth="1"/>
    <col min="8200" max="8449" width="11.42578125" style="282"/>
    <col min="8450" max="8450" width="12.7109375" style="282" customWidth="1"/>
    <col min="8451" max="8451" width="11.42578125" style="282"/>
    <col min="8452" max="8455" width="12.7109375" style="282" customWidth="1"/>
    <col min="8456" max="8705" width="11.42578125" style="282"/>
    <col min="8706" max="8706" width="12.7109375" style="282" customWidth="1"/>
    <col min="8707" max="8707" width="11.42578125" style="282"/>
    <col min="8708" max="8711" width="12.7109375" style="282" customWidth="1"/>
    <col min="8712" max="8961" width="11.42578125" style="282"/>
    <col min="8962" max="8962" width="12.7109375" style="282" customWidth="1"/>
    <col min="8963" max="8963" width="11.42578125" style="282"/>
    <col min="8964" max="8967" width="12.7109375" style="282" customWidth="1"/>
    <col min="8968" max="9217" width="11.42578125" style="282"/>
    <col min="9218" max="9218" width="12.7109375" style="282" customWidth="1"/>
    <col min="9219" max="9219" width="11.42578125" style="282"/>
    <col min="9220" max="9223" width="12.7109375" style="282" customWidth="1"/>
    <col min="9224" max="9473" width="11.42578125" style="282"/>
    <col min="9474" max="9474" width="12.7109375" style="282" customWidth="1"/>
    <col min="9475" max="9475" width="11.42578125" style="282"/>
    <col min="9476" max="9479" width="12.7109375" style="282" customWidth="1"/>
    <col min="9480" max="9729" width="11.42578125" style="282"/>
    <col min="9730" max="9730" width="12.7109375" style="282" customWidth="1"/>
    <col min="9731" max="9731" width="11.42578125" style="282"/>
    <col min="9732" max="9735" width="12.7109375" style="282" customWidth="1"/>
    <col min="9736" max="9985" width="11.42578125" style="282"/>
    <col min="9986" max="9986" width="12.7109375" style="282" customWidth="1"/>
    <col min="9987" max="9987" width="11.42578125" style="282"/>
    <col min="9988" max="9991" width="12.7109375" style="282" customWidth="1"/>
    <col min="9992" max="10241" width="11.42578125" style="282"/>
    <col min="10242" max="10242" width="12.7109375" style="282" customWidth="1"/>
    <col min="10243" max="10243" width="11.42578125" style="282"/>
    <col min="10244" max="10247" width="12.7109375" style="282" customWidth="1"/>
    <col min="10248" max="10497" width="11.42578125" style="282"/>
    <col min="10498" max="10498" width="12.7109375" style="282" customWidth="1"/>
    <col min="10499" max="10499" width="11.42578125" style="282"/>
    <col min="10500" max="10503" width="12.7109375" style="282" customWidth="1"/>
    <col min="10504" max="10753" width="11.42578125" style="282"/>
    <col min="10754" max="10754" width="12.7109375" style="282" customWidth="1"/>
    <col min="10755" max="10755" width="11.42578125" style="282"/>
    <col min="10756" max="10759" width="12.7109375" style="282" customWidth="1"/>
    <col min="10760" max="11009" width="11.42578125" style="282"/>
    <col min="11010" max="11010" width="12.7109375" style="282" customWidth="1"/>
    <col min="11011" max="11011" width="11.42578125" style="282"/>
    <col min="11012" max="11015" width="12.7109375" style="282" customWidth="1"/>
    <col min="11016" max="11265" width="11.42578125" style="282"/>
    <col min="11266" max="11266" width="12.7109375" style="282" customWidth="1"/>
    <col min="11267" max="11267" width="11.42578125" style="282"/>
    <col min="11268" max="11271" width="12.7109375" style="282" customWidth="1"/>
    <col min="11272" max="11521" width="11.42578125" style="282"/>
    <col min="11522" max="11522" width="12.7109375" style="282" customWidth="1"/>
    <col min="11523" max="11523" width="11.42578125" style="282"/>
    <col min="11524" max="11527" width="12.7109375" style="282" customWidth="1"/>
    <col min="11528" max="11777" width="11.42578125" style="282"/>
    <col min="11778" max="11778" width="12.7109375" style="282" customWidth="1"/>
    <col min="11779" max="11779" width="11.42578125" style="282"/>
    <col min="11780" max="11783" width="12.7109375" style="282" customWidth="1"/>
    <col min="11784" max="12033" width="11.42578125" style="282"/>
    <col min="12034" max="12034" width="12.7109375" style="282" customWidth="1"/>
    <col min="12035" max="12035" width="11.42578125" style="282"/>
    <col min="12036" max="12039" width="12.7109375" style="282" customWidth="1"/>
    <col min="12040" max="12289" width="11.42578125" style="282"/>
    <col min="12290" max="12290" width="12.7109375" style="282" customWidth="1"/>
    <col min="12291" max="12291" width="11.42578125" style="282"/>
    <col min="12292" max="12295" width="12.7109375" style="282" customWidth="1"/>
    <col min="12296" max="12545" width="11.42578125" style="282"/>
    <col min="12546" max="12546" width="12.7109375" style="282" customWidth="1"/>
    <col min="12547" max="12547" width="11.42578125" style="282"/>
    <col min="12548" max="12551" width="12.7109375" style="282" customWidth="1"/>
    <col min="12552" max="12801" width="11.42578125" style="282"/>
    <col min="12802" max="12802" width="12.7109375" style="282" customWidth="1"/>
    <col min="12803" max="12803" width="11.42578125" style="282"/>
    <col min="12804" max="12807" width="12.7109375" style="282" customWidth="1"/>
    <col min="12808" max="13057" width="11.42578125" style="282"/>
    <col min="13058" max="13058" width="12.7109375" style="282" customWidth="1"/>
    <col min="13059" max="13059" width="11.42578125" style="282"/>
    <col min="13060" max="13063" width="12.7109375" style="282" customWidth="1"/>
    <col min="13064" max="13313" width="11.42578125" style="282"/>
    <col min="13314" max="13314" width="12.7109375" style="282" customWidth="1"/>
    <col min="13315" max="13315" width="11.42578125" style="282"/>
    <col min="13316" max="13319" width="12.7109375" style="282" customWidth="1"/>
    <col min="13320" max="13569" width="11.42578125" style="282"/>
    <col min="13570" max="13570" width="12.7109375" style="282" customWidth="1"/>
    <col min="13571" max="13571" width="11.42578125" style="282"/>
    <col min="13572" max="13575" width="12.7109375" style="282" customWidth="1"/>
    <col min="13576" max="13825" width="11.42578125" style="282"/>
    <col min="13826" max="13826" width="12.7109375" style="282" customWidth="1"/>
    <col min="13827" max="13827" width="11.42578125" style="282"/>
    <col min="13828" max="13831" width="12.7109375" style="282" customWidth="1"/>
    <col min="13832" max="14081" width="11.42578125" style="282"/>
    <col min="14082" max="14082" width="12.7109375" style="282" customWidth="1"/>
    <col min="14083" max="14083" width="11.42578125" style="282"/>
    <col min="14084" max="14087" width="12.7109375" style="282" customWidth="1"/>
    <col min="14088" max="14337" width="11.42578125" style="282"/>
    <col min="14338" max="14338" width="12.7109375" style="282" customWidth="1"/>
    <col min="14339" max="14339" width="11.42578125" style="282"/>
    <col min="14340" max="14343" width="12.7109375" style="282" customWidth="1"/>
    <col min="14344" max="14593" width="11.42578125" style="282"/>
    <col min="14594" max="14594" width="12.7109375" style="282" customWidth="1"/>
    <col min="14595" max="14595" width="11.42578125" style="282"/>
    <col min="14596" max="14599" width="12.7109375" style="282" customWidth="1"/>
    <col min="14600" max="14849" width="11.42578125" style="282"/>
    <col min="14850" max="14850" width="12.7109375" style="282" customWidth="1"/>
    <col min="14851" max="14851" width="11.42578125" style="282"/>
    <col min="14852" max="14855" width="12.7109375" style="282" customWidth="1"/>
    <col min="14856" max="15105" width="11.42578125" style="282"/>
    <col min="15106" max="15106" width="12.7109375" style="282" customWidth="1"/>
    <col min="15107" max="15107" width="11.42578125" style="282"/>
    <col min="15108" max="15111" width="12.7109375" style="282" customWidth="1"/>
    <col min="15112" max="15361" width="11.42578125" style="282"/>
    <col min="15362" max="15362" width="12.7109375" style="282" customWidth="1"/>
    <col min="15363" max="15363" width="11.42578125" style="282"/>
    <col min="15364" max="15367" width="12.7109375" style="282" customWidth="1"/>
    <col min="15368" max="15617" width="11.42578125" style="282"/>
    <col min="15618" max="15618" width="12.7109375" style="282" customWidth="1"/>
    <col min="15619" max="15619" width="11.42578125" style="282"/>
    <col min="15620" max="15623" width="12.7109375" style="282" customWidth="1"/>
    <col min="15624" max="15873" width="11.42578125" style="282"/>
    <col min="15874" max="15874" width="12.7109375" style="282" customWidth="1"/>
    <col min="15875" max="15875" width="11.42578125" style="282"/>
    <col min="15876" max="15879" width="12.7109375" style="282" customWidth="1"/>
    <col min="15880" max="16129" width="11.42578125" style="282"/>
    <col min="16130" max="16130" width="12.7109375" style="282" customWidth="1"/>
    <col min="16131" max="16131" width="11.42578125" style="282"/>
    <col min="16132" max="16135" width="12.7109375" style="282" customWidth="1"/>
    <col min="16136" max="16384" width="11.42578125" style="282"/>
  </cols>
  <sheetData>
    <row r="1" spans="1:9" ht="15.75" x14ac:dyDescent="0.25">
      <c r="A1" s="278"/>
      <c r="B1" s="66" t="str">
        <f>Affaire!B1</f>
        <v>IFSTTAR</v>
      </c>
      <c r="C1" s="279"/>
      <c r="D1" s="280" t="str">
        <f>Affaire!E1</f>
        <v>ESSAI DE FLEXION EN 2 POINTS SUR EPROUVETTES</v>
      </c>
      <c r="E1" s="281"/>
      <c r="F1" s="281"/>
      <c r="G1" s="281"/>
      <c r="H1" s="281"/>
      <c r="I1" s="70"/>
    </row>
    <row r="2" spans="1:9" ht="15.75" x14ac:dyDescent="0.25">
      <c r="A2" s="283"/>
      <c r="B2" s="78"/>
      <c r="C2" s="284"/>
      <c r="D2" s="285" t="str">
        <f>Affaire!E2</f>
        <v xml:space="preserve"> TRAPEZOIDALES 2PB-TR </v>
      </c>
      <c r="E2" s="284"/>
      <c r="F2" s="284"/>
      <c r="G2" s="284"/>
      <c r="H2" s="284"/>
      <c r="I2" s="76"/>
    </row>
    <row r="3" spans="1:9" ht="15.75" x14ac:dyDescent="0.25">
      <c r="A3" s="283"/>
      <c r="B3" s="78" t="str">
        <f>Affaire!B3</f>
        <v>Département MAST</v>
      </c>
      <c r="C3" s="286"/>
      <c r="D3" s="389" t="str">
        <f>Affaire!E3</f>
        <v>( NF 12697 - 26 - Annexe A) juin 2012</v>
      </c>
      <c r="E3" s="390"/>
      <c r="F3" s="390"/>
      <c r="G3" s="390"/>
      <c r="H3" s="391"/>
      <c r="I3" s="80" t="str">
        <f>Affaire!I3</f>
        <v>3MC</v>
      </c>
    </row>
    <row r="4" spans="1:9" ht="15.75" x14ac:dyDescent="0.25">
      <c r="A4" s="287"/>
      <c r="B4" s="83" t="str">
        <f>Affaire!B4</f>
        <v>Laboratoire MIT</v>
      </c>
      <c r="C4" s="288"/>
      <c r="D4" s="197" t="str">
        <f>Affaire!E4</f>
        <v xml:space="preserve"> Annexe 1 - Feuille de résultats</v>
      </c>
      <c r="E4" s="289"/>
      <c r="F4" s="289"/>
      <c r="G4" s="289"/>
      <c r="H4" s="289"/>
      <c r="I4" s="87" t="s">
        <v>89</v>
      </c>
    </row>
    <row r="5" spans="1:9" x14ac:dyDescent="0.2">
      <c r="C5" s="282"/>
      <c r="H5" s="282"/>
      <c r="I5" s="282"/>
    </row>
    <row r="6" spans="1:9" ht="20.25" x14ac:dyDescent="0.3">
      <c r="A6" s="392" t="str">
        <f>Tableau!A6</f>
        <v xml:space="preserve">Affaire:  MIT 2017-23 - Formule: XX2   </v>
      </c>
      <c r="B6" s="392"/>
      <c r="C6" s="392"/>
      <c r="D6" s="392"/>
      <c r="E6" s="392"/>
      <c r="F6" s="392"/>
      <c r="G6" s="392"/>
      <c r="H6" s="392"/>
      <c r="I6" s="392"/>
    </row>
    <row r="7" spans="1:9" ht="18" x14ac:dyDescent="0.25">
      <c r="A7" s="393" t="str">
        <f>Tableau!A7</f>
        <v>xxxx</v>
      </c>
      <c r="B7" s="393"/>
      <c r="C7" s="393"/>
      <c r="D7" s="393"/>
      <c r="E7" s="393"/>
      <c r="F7" s="393"/>
      <c r="G7" s="393"/>
      <c r="H7" s="393"/>
      <c r="I7" s="393"/>
    </row>
    <row r="8" spans="1:9" x14ac:dyDescent="0.2">
      <c r="C8" s="282"/>
      <c r="H8" s="282"/>
      <c r="I8" s="282"/>
    </row>
    <row r="9" spans="1:9" x14ac:dyDescent="0.2">
      <c r="C9" s="282"/>
      <c r="H9" s="282"/>
      <c r="I9" s="282"/>
    </row>
    <row r="10" spans="1:9" x14ac:dyDescent="0.2">
      <c r="C10" s="282"/>
      <c r="H10" s="282"/>
      <c r="I10" s="282"/>
    </row>
    <row r="11" spans="1:9" x14ac:dyDescent="0.2">
      <c r="C11" s="282"/>
      <c r="H11" s="282"/>
      <c r="I11" s="282"/>
    </row>
    <row r="12" spans="1:9" x14ac:dyDescent="0.2">
      <c r="C12" s="282"/>
      <c r="H12" s="282"/>
      <c r="I12" s="282"/>
    </row>
    <row r="13" spans="1:9" x14ac:dyDescent="0.2">
      <c r="C13" s="282"/>
      <c r="H13" s="282"/>
      <c r="I13" s="282"/>
    </row>
    <row r="14" spans="1:9" x14ac:dyDescent="0.2">
      <c r="C14" s="282"/>
      <c r="H14" s="282"/>
      <c r="I14" s="282"/>
    </row>
    <row r="15" spans="1:9" x14ac:dyDescent="0.2">
      <c r="C15" s="282"/>
      <c r="H15" s="282"/>
      <c r="I15" s="282"/>
    </row>
    <row r="16" spans="1:9" x14ac:dyDescent="0.2">
      <c r="C16" s="282"/>
      <c r="H16" s="282"/>
      <c r="I16" s="282"/>
    </row>
    <row r="17" spans="3:9" x14ac:dyDescent="0.2">
      <c r="C17" s="282"/>
      <c r="H17" s="282"/>
      <c r="I17" s="282"/>
    </row>
    <row r="18" spans="3:9" x14ac:dyDescent="0.2">
      <c r="C18" s="282"/>
    </row>
    <row r="19" spans="3:9" x14ac:dyDescent="0.2">
      <c r="C19" s="282"/>
    </row>
    <row r="20" spans="3:9" x14ac:dyDescent="0.2">
      <c r="C20" s="282"/>
    </row>
    <row r="21" spans="3:9" x14ac:dyDescent="0.2">
      <c r="C21" s="282"/>
    </row>
    <row r="22" spans="3:9" x14ac:dyDescent="0.2">
      <c r="C22" s="282"/>
    </row>
    <row r="23" spans="3:9" x14ac:dyDescent="0.2">
      <c r="C23" s="282"/>
    </row>
    <row r="24" spans="3:9" x14ac:dyDescent="0.2">
      <c r="C24" s="282"/>
    </row>
    <row r="25" spans="3:9" x14ac:dyDescent="0.2">
      <c r="C25" s="282"/>
    </row>
    <row r="26" spans="3:9" x14ac:dyDescent="0.2">
      <c r="C26" s="282"/>
    </row>
    <row r="27" spans="3:9" x14ac:dyDescent="0.2">
      <c r="C27" s="282"/>
    </row>
    <row r="28" spans="3:9" x14ac:dyDescent="0.2">
      <c r="C28" s="282"/>
    </row>
    <row r="29" spans="3:9" x14ac:dyDescent="0.2">
      <c r="C29" s="282"/>
    </row>
    <row r="30" spans="3:9" x14ac:dyDescent="0.2">
      <c r="C30" s="282"/>
    </row>
    <row r="31" spans="3:9" x14ac:dyDescent="0.2">
      <c r="C31" s="282"/>
    </row>
    <row r="32" spans="3:9" x14ac:dyDescent="0.2">
      <c r="C32" s="282"/>
    </row>
    <row r="33" spans="3:9" x14ac:dyDescent="0.2">
      <c r="C33" s="282"/>
      <c r="H33" s="282"/>
      <c r="I33" s="282"/>
    </row>
    <row r="34" spans="3:9" x14ac:dyDescent="0.2">
      <c r="C34" s="282"/>
      <c r="H34" s="282"/>
      <c r="I34" s="282"/>
    </row>
    <row r="35" spans="3:9" x14ac:dyDescent="0.2">
      <c r="C35" s="282"/>
      <c r="H35" s="282"/>
      <c r="I35" s="282"/>
    </row>
    <row r="36" spans="3:9" x14ac:dyDescent="0.2">
      <c r="C36" s="282"/>
      <c r="H36" s="282"/>
      <c r="I36" s="282"/>
    </row>
    <row r="37" spans="3:9" x14ac:dyDescent="0.2">
      <c r="C37" s="282"/>
      <c r="H37" s="282"/>
      <c r="I37" s="282"/>
    </row>
    <row r="38" spans="3:9" x14ac:dyDescent="0.2">
      <c r="C38" s="282"/>
      <c r="H38" s="282"/>
      <c r="I38" s="282"/>
    </row>
    <row r="39" spans="3:9" x14ac:dyDescent="0.2">
      <c r="C39" s="282"/>
      <c r="H39" s="282"/>
      <c r="I39" s="282"/>
    </row>
    <row r="40" spans="3:9" x14ac:dyDescent="0.2">
      <c r="C40" s="282"/>
      <c r="H40" s="282"/>
      <c r="I40" s="282"/>
    </row>
    <row r="41" spans="3:9" x14ac:dyDescent="0.2">
      <c r="C41" s="350" t="s">
        <v>137</v>
      </c>
      <c r="H41" s="282"/>
      <c r="I41" s="282"/>
    </row>
    <row r="42" spans="3:9" x14ac:dyDescent="0.2">
      <c r="C42" s="282"/>
      <c r="H42" s="282"/>
      <c r="I42" s="282"/>
    </row>
    <row r="43" spans="3:9" ht="15.75" x14ac:dyDescent="0.3">
      <c r="C43" s="351" t="s">
        <v>136</v>
      </c>
      <c r="D43" s="351" t="s">
        <v>133</v>
      </c>
      <c r="E43" s="352" t="s">
        <v>134</v>
      </c>
      <c r="F43" s="351" t="s">
        <v>125</v>
      </c>
      <c r="G43" s="351" t="s">
        <v>126</v>
      </c>
      <c r="H43" s="352" t="s">
        <v>135</v>
      </c>
      <c r="I43" s="352" t="s">
        <v>146</v>
      </c>
    </row>
    <row r="44" spans="3:9" ht="15" x14ac:dyDescent="0.25">
      <c r="C44" s="353">
        <f>import_viscoanalyse_PARAM!A2</f>
        <v>52.194699999999997</v>
      </c>
      <c r="D44" s="353">
        <f>import_viscoanalyse_PARAM!B2</f>
        <v>25067.7</v>
      </c>
      <c r="E44" s="354">
        <f>import_viscoanalyse_PARAM!C2</f>
        <v>2.8946999999999998</v>
      </c>
      <c r="F44" s="355">
        <f>import_viscoanalyse_PARAM!D2</f>
        <v>0.1817</v>
      </c>
      <c r="G44" s="355">
        <f>import_viscoanalyse_PARAM!E2</f>
        <v>0.52754999999999996</v>
      </c>
      <c r="H44" s="353">
        <f>import_viscoanalyse_PARAM!F2</f>
        <v>110.633</v>
      </c>
      <c r="I44" s="355">
        <f>import_viscoanalyse_PARAM!G2</f>
        <v>9.0826000000000004E-2</v>
      </c>
    </row>
    <row r="45" spans="3:9" x14ac:dyDescent="0.2">
      <c r="C45" s="282"/>
      <c r="H45" s="282"/>
      <c r="I45" s="282"/>
    </row>
    <row r="46" spans="3:9" x14ac:dyDescent="0.2">
      <c r="C46" s="350" t="str">
        <f>"Température de référence Tr = "&amp;FIXED(import_viscoanalyse_PARAM!$J$2,1)&amp;"°C"</f>
        <v>Température de référence Tr = 15.0°C</v>
      </c>
      <c r="H46" s="282"/>
      <c r="I46" s="282"/>
    </row>
    <row r="47" spans="3:9" x14ac:dyDescent="0.2">
      <c r="C47" s="350"/>
      <c r="H47" s="282"/>
      <c r="I47" s="282"/>
    </row>
    <row r="48" spans="3:9" x14ac:dyDescent="0.2">
      <c r="C48" s="350" t="s">
        <v>142</v>
      </c>
      <c r="H48" s="282"/>
      <c r="I48" s="282"/>
    </row>
    <row r="49" spans="3:9" x14ac:dyDescent="0.2">
      <c r="C49" s="282"/>
    </row>
    <row r="50" spans="3:9" x14ac:dyDescent="0.2">
      <c r="C50" s="282"/>
      <c r="D50" s="350" t="s">
        <v>140</v>
      </c>
      <c r="H50" s="282"/>
      <c r="I50" s="282"/>
    </row>
    <row r="51" spans="3:9" x14ac:dyDescent="0.2">
      <c r="C51" s="282"/>
      <c r="H51" s="282"/>
      <c r="I51" s="282"/>
    </row>
    <row r="52" spans="3:9" ht="15" x14ac:dyDescent="0.25">
      <c r="C52" s="282"/>
      <c r="D52"/>
      <c r="H52" s="282"/>
      <c r="I52" s="282"/>
    </row>
    <row r="53" spans="3:9" x14ac:dyDescent="0.2">
      <c r="C53" s="282"/>
      <c r="H53" s="282"/>
      <c r="I53" s="282"/>
    </row>
    <row r="54" spans="3:9" x14ac:dyDescent="0.2">
      <c r="C54" s="282"/>
    </row>
    <row r="55" spans="3:9" ht="15.75" x14ac:dyDescent="0.3">
      <c r="D55" s="351" t="s">
        <v>138</v>
      </c>
      <c r="E55" s="351" t="s">
        <v>139</v>
      </c>
    </row>
    <row r="56" spans="3:9" ht="15" x14ac:dyDescent="0.25">
      <c r="D56" s="356">
        <f>import_viscoanalyse_PARAM!H2</f>
        <v>32.633099999999999</v>
      </c>
      <c r="E56" s="356">
        <f>import_viscoanalyse_PARAM!I2</f>
        <v>214.52029999999999</v>
      </c>
    </row>
    <row r="58" spans="3:9" x14ac:dyDescent="0.2">
      <c r="D58" s="350" t="s">
        <v>141</v>
      </c>
    </row>
    <row r="62" spans="3:9" ht="15.75" x14ac:dyDescent="0.3">
      <c r="D62" s="351" t="s">
        <v>143</v>
      </c>
      <c r="E62" s="351" t="s">
        <v>144</v>
      </c>
      <c r="F62" s="351" t="s">
        <v>145</v>
      </c>
    </row>
    <row r="63" spans="3:9" ht="15" x14ac:dyDescent="0.25">
      <c r="D63" s="356">
        <f>import_viscoanalyse_PARAM!K2</f>
        <v>3.2850000000000001</v>
      </c>
      <c r="E63" s="355">
        <f>import_viscoanalyse_PARAM!L2</f>
        <v>-0.40384999999999999</v>
      </c>
      <c r="F63" s="357">
        <f>import_viscoanalyse_PARAM!M2</f>
        <v>1.6562E-3</v>
      </c>
    </row>
  </sheetData>
  <mergeCells count="3">
    <mergeCell ref="D3:H3"/>
    <mergeCell ref="A6:I6"/>
    <mergeCell ref="A7:I7"/>
  </mergeCells>
  <pageMargins left="0.7" right="0.7" top="0.75" bottom="0.75" header="0.3" footer="0.3"/>
  <pageSetup paperSize="9" scale="8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>
    <pageSetUpPr fitToPage="1"/>
  </sheetPr>
  <dimension ref="A1:H52"/>
  <sheetViews>
    <sheetView workbookViewId="0">
      <selection activeCell="H3" sqref="H3:I3"/>
    </sheetView>
  </sheetViews>
  <sheetFormatPr defaultColWidth="11.42578125" defaultRowHeight="12.75" x14ac:dyDescent="0.2"/>
  <cols>
    <col min="1" max="1" width="11.42578125" style="282"/>
    <col min="2" max="2" width="12.7109375" style="282" customWidth="1"/>
    <col min="3" max="3" width="11.42578125" style="296"/>
    <col min="4" max="6" width="12.7109375" style="282" customWidth="1"/>
    <col min="7" max="8" width="11.42578125" style="297"/>
    <col min="9" max="257" width="11.42578125" style="282"/>
    <col min="258" max="258" width="12.7109375" style="282" customWidth="1"/>
    <col min="259" max="259" width="11.42578125" style="282"/>
    <col min="260" max="262" width="12.7109375" style="282" customWidth="1"/>
    <col min="263" max="513" width="11.42578125" style="282"/>
    <col min="514" max="514" width="12.7109375" style="282" customWidth="1"/>
    <col min="515" max="515" width="11.42578125" style="282"/>
    <col min="516" max="518" width="12.7109375" style="282" customWidth="1"/>
    <col min="519" max="769" width="11.42578125" style="282"/>
    <col min="770" max="770" width="12.7109375" style="282" customWidth="1"/>
    <col min="771" max="771" width="11.42578125" style="282"/>
    <col min="772" max="774" width="12.7109375" style="282" customWidth="1"/>
    <col min="775" max="1025" width="11.42578125" style="282"/>
    <col min="1026" max="1026" width="12.7109375" style="282" customWidth="1"/>
    <col min="1027" max="1027" width="11.42578125" style="282"/>
    <col min="1028" max="1030" width="12.7109375" style="282" customWidth="1"/>
    <col min="1031" max="1281" width="11.42578125" style="282"/>
    <col min="1282" max="1282" width="12.7109375" style="282" customWidth="1"/>
    <col min="1283" max="1283" width="11.42578125" style="282"/>
    <col min="1284" max="1286" width="12.7109375" style="282" customWidth="1"/>
    <col min="1287" max="1537" width="11.42578125" style="282"/>
    <col min="1538" max="1538" width="12.7109375" style="282" customWidth="1"/>
    <col min="1539" max="1539" width="11.42578125" style="282"/>
    <col min="1540" max="1542" width="12.7109375" style="282" customWidth="1"/>
    <col min="1543" max="1793" width="11.42578125" style="282"/>
    <col min="1794" max="1794" width="12.7109375" style="282" customWidth="1"/>
    <col min="1795" max="1795" width="11.42578125" style="282"/>
    <col min="1796" max="1798" width="12.7109375" style="282" customWidth="1"/>
    <col min="1799" max="2049" width="11.42578125" style="282"/>
    <col min="2050" max="2050" width="12.7109375" style="282" customWidth="1"/>
    <col min="2051" max="2051" width="11.42578125" style="282"/>
    <col min="2052" max="2054" width="12.7109375" style="282" customWidth="1"/>
    <col min="2055" max="2305" width="11.42578125" style="282"/>
    <col min="2306" max="2306" width="12.7109375" style="282" customWidth="1"/>
    <col min="2307" max="2307" width="11.42578125" style="282"/>
    <col min="2308" max="2310" width="12.7109375" style="282" customWidth="1"/>
    <col min="2311" max="2561" width="11.42578125" style="282"/>
    <col min="2562" max="2562" width="12.7109375" style="282" customWidth="1"/>
    <col min="2563" max="2563" width="11.42578125" style="282"/>
    <col min="2564" max="2566" width="12.7109375" style="282" customWidth="1"/>
    <col min="2567" max="2817" width="11.42578125" style="282"/>
    <col min="2818" max="2818" width="12.7109375" style="282" customWidth="1"/>
    <col min="2819" max="2819" width="11.42578125" style="282"/>
    <col min="2820" max="2822" width="12.7109375" style="282" customWidth="1"/>
    <col min="2823" max="3073" width="11.42578125" style="282"/>
    <col min="3074" max="3074" width="12.7109375" style="282" customWidth="1"/>
    <col min="3075" max="3075" width="11.42578125" style="282"/>
    <col min="3076" max="3078" width="12.7109375" style="282" customWidth="1"/>
    <col min="3079" max="3329" width="11.42578125" style="282"/>
    <col min="3330" max="3330" width="12.7109375" style="282" customWidth="1"/>
    <col min="3331" max="3331" width="11.42578125" style="282"/>
    <col min="3332" max="3334" width="12.7109375" style="282" customWidth="1"/>
    <col min="3335" max="3585" width="11.42578125" style="282"/>
    <col min="3586" max="3586" width="12.7109375" style="282" customWidth="1"/>
    <col min="3587" max="3587" width="11.42578125" style="282"/>
    <col min="3588" max="3590" width="12.7109375" style="282" customWidth="1"/>
    <col min="3591" max="3841" width="11.42578125" style="282"/>
    <col min="3842" max="3842" width="12.7109375" style="282" customWidth="1"/>
    <col min="3843" max="3843" width="11.42578125" style="282"/>
    <col min="3844" max="3846" width="12.7109375" style="282" customWidth="1"/>
    <col min="3847" max="4097" width="11.42578125" style="282"/>
    <col min="4098" max="4098" width="12.7109375" style="282" customWidth="1"/>
    <col min="4099" max="4099" width="11.42578125" style="282"/>
    <col min="4100" max="4102" width="12.7109375" style="282" customWidth="1"/>
    <col min="4103" max="4353" width="11.42578125" style="282"/>
    <col min="4354" max="4354" width="12.7109375" style="282" customWidth="1"/>
    <col min="4355" max="4355" width="11.42578125" style="282"/>
    <col min="4356" max="4358" width="12.7109375" style="282" customWidth="1"/>
    <col min="4359" max="4609" width="11.42578125" style="282"/>
    <col min="4610" max="4610" width="12.7109375" style="282" customWidth="1"/>
    <col min="4611" max="4611" width="11.42578125" style="282"/>
    <col min="4612" max="4614" width="12.7109375" style="282" customWidth="1"/>
    <col min="4615" max="4865" width="11.42578125" style="282"/>
    <col min="4866" max="4866" width="12.7109375" style="282" customWidth="1"/>
    <col min="4867" max="4867" width="11.42578125" style="282"/>
    <col min="4868" max="4870" width="12.7109375" style="282" customWidth="1"/>
    <col min="4871" max="5121" width="11.42578125" style="282"/>
    <col min="5122" max="5122" width="12.7109375" style="282" customWidth="1"/>
    <col min="5123" max="5123" width="11.42578125" style="282"/>
    <col min="5124" max="5126" width="12.7109375" style="282" customWidth="1"/>
    <col min="5127" max="5377" width="11.42578125" style="282"/>
    <col min="5378" max="5378" width="12.7109375" style="282" customWidth="1"/>
    <col min="5379" max="5379" width="11.42578125" style="282"/>
    <col min="5380" max="5382" width="12.7109375" style="282" customWidth="1"/>
    <col min="5383" max="5633" width="11.42578125" style="282"/>
    <col min="5634" max="5634" width="12.7109375" style="282" customWidth="1"/>
    <col min="5635" max="5635" width="11.42578125" style="282"/>
    <col min="5636" max="5638" width="12.7109375" style="282" customWidth="1"/>
    <col min="5639" max="5889" width="11.42578125" style="282"/>
    <col min="5890" max="5890" width="12.7109375" style="282" customWidth="1"/>
    <col min="5891" max="5891" width="11.42578125" style="282"/>
    <col min="5892" max="5894" width="12.7109375" style="282" customWidth="1"/>
    <col min="5895" max="6145" width="11.42578125" style="282"/>
    <col min="6146" max="6146" width="12.7109375" style="282" customWidth="1"/>
    <col min="6147" max="6147" width="11.42578125" style="282"/>
    <col min="6148" max="6150" width="12.7109375" style="282" customWidth="1"/>
    <col min="6151" max="6401" width="11.42578125" style="282"/>
    <col min="6402" max="6402" width="12.7109375" style="282" customWidth="1"/>
    <col min="6403" max="6403" width="11.42578125" style="282"/>
    <col min="6404" max="6406" width="12.7109375" style="282" customWidth="1"/>
    <col min="6407" max="6657" width="11.42578125" style="282"/>
    <col min="6658" max="6658" width="12.7109375" style="282" customWidth="1"/>
    <col min="6659" max="6659" width="11.42578125" style="282"/>
    <col min="6660" max="6662" width="12.7109375" style="282" customWidth="1"/>
    <col min="6663" max="6913" width="11.42578125" style="282"/>
    <col min="6914" max="6914" width="12.7109375" style="282" customWidth="1"/>
    <col min="6915" max="6915" width="11.42578125" style="282"/>
    <col min="6916" max="6918" width="12.7109375" style="282" customWidth="1"/>
    <col min="6919" max="7169" width="11.42578125" style="282"/>
    <col min="7170" max="7170" width="12.7109375" style="282" customWidth="1"/>
    <col min="7171" max="7171" width="11.42578125" style="282"/>
    <col min="7172" max="7174" width="12.7109375" style="282" customWidth="1"/>
    <col min="7175" max="7425" width="11.42578125" style="282"/>
    <col min="7426" max="7426" width="12.7109375" style="282" customWidth="1"/>
    <col min="7427" max="7427" width="11.42578125" style="282"/>
    <col min="7428" max="7430" width="12.7109375" style="282" customWidth="1"/>
    <col min="7431" max="7681" width="11.42578125" style="282"/>
    <col min="7682" max="7682" width="12.7109375" style="282" customWidth="1"/>
    <col min="7683" max="7683" width="11.42578125" style="282"/>
    <col min="7684" max="7686" width="12.7109375" style="282" customWidth="1"/>
    <col min="7687" max="7937" width="11.42578125" style="282"/>
    <col min="7938" max="7938" width="12.7109375" style="282" customWidth="1"/>
    <col min="7939" max="7939" width="11.42578125" style="282"/>
    <col min="7940" max="7942" width="12.7109375" style="282" customWidth="1"/>
    <col min="7943" max="8193" width="11.42578125" style="282"/>
    <col min="8194" max="8194" width="12.7109375" style="282" customWidth="1"/>
    <col min="8195" max="8195" width="11.42578125" style="282"/>
    <col min="8196" max="8198" width="12.7109375" style="282" customWidth="1"/>
    <col min="8199" max="8449" width="11.42578125" style="282"/>
    <col min="8450" max="8450" width="12.7109375" style="282" customWidth="1"/>
    <col min="8451" max="8451" width="11.42578125" style="282"/>
    <col min="8452" max="8454" width="12.7109375" style="282" customWidth="1"/>
    <col min="8455" max="8705" width="11.42578125" style="282"/>
    <col min="8706" max="8706" width="12.7109375" style="282" customWidth="1"/>
    <col min="8707" max="8707" width="11.42578125" style="282"/>
    <col min="8708" max="8710" width="12.7109375" style="282" customWidth="1"/>
    <col min="8711" max="8961" width="11.42578125" style="282"/>
    <col min="8962" max="8962" width="12.7109375" style="282" customWidth="1"/>
    <col min="8963" max="8963" width="11.42578125" style="282"/>
    <col min="8964" max="8966" width="12.7109375" style="282" customWidth="1"/>
    <col min="8967" max="9217" width="11.42578125" style="282"/>
    <col min="9218" max="9218" width="12.7109375" style="282" customWidth="1"/>
    <col min="9219" max="9219" width="11.42578125" style="282"/>
    <col min="9220" max="9222" width="12.7109375" style="282" customWidth="1"/>
    <col min="9223" max="9473" width="11.42578125" style="282"/>
    <col min="9474" max="9474" width="12.7109375" style="282" customWidth="1"/>
    <col min="9475" max="9475" width="11.42578125" style="282"/>
    <col min="9476" max="9478" width="12.7109375" style="282" customWidth="1"/>
    <col min="9479" max="9729" width="11.42578125" style="282"/>
    <col min="9730" max="9730" width="12.7109375" style="282" customWidth="1"/>
    <col min="9731" max="9731" width="11.42578125" style="282"/>
    <col min="9732" max="9734" width="12.7109375" style="282" customWidth="1"/>
    <col min="9735" max="9985" width="11.42578125" style="282"/>
    <col min="9986" max="9986" width="12.7109375" style="282" customWidth="1"/>
    <col min="9987" max="9987" width="11.42578125" style="282"/>
    <col min="9988" max="9990" width="12.7109375" style="282" customWidth="1"/>
    <col min="9991" max="10241" width="11.42578125" style="282"/>
    <col min="10242" max="10242" width="12.7109375" style="282" customWidth="1"/>
    <col min="10243" max="10243" width="11.42578125" style="282"/>
    <col min="10244" max="10246" width="12.7109375" style="282" customWidth="1"/>
    <col min="10247" max="10497" width="11.42578125" style="282"/>
    <col min="10498" max="10498" width="12.7109375" style="282" customWidth="1"/>
    <col min="10499" max="10499" width="11.42578125" style="282"/>
    <col min="10500" max="10502" width="12.7109375" style="282" customWidth="1"/>
    <col min="10503" max="10753" width="11.42578125" style="282"/>
    <col min="10754" max="10754" width="12.7109375" style="282" customWidth="1"/>
    <col min="10755" max="10755" width="11.42578125" style="282"/>
    <col min="10756" max="10758" width="12.7109375" style="282" customWidth="1"/>
    <col min="10759" max="11009" width="11.42578125" style="282"/>
    <col min="11010" max="11010" width="12.7109375" style="282" customWidth="1"/>
    <col min="11011" max="11011" width="11.42578125" style="282"/>
    <col min="11012" max="11014" width="12.7109375" style="282" customWidth="1"/>
    <col min="11015" max="11265" width="11.42578125" style="282"/>
    <col min="11266" max="11266" width="12.7109375" style="282" customWidth="1"/>
    <col min="11267" max="11267" width="11.42578125" style="282"/>
    <col min="11268" max="11270" width="12.7109375" style="282" customWidth="1"/>
    <col min="11271" max="11521" width="11.42578125" style="282"/>
    <col min="11522" max="11522" width="12.7109375" style="282" customWidth="1"/>
    <col min="11523" max="11523" width="11.42578125" style="282"/>
    <col min="11524" max="11526" width="12.7109375" style="282" customWidth="1"/>
    <col min="11527" max="11777" width="11.42578125" style="282"/>
    <col min="11778" max="11778" width="12.7109375" style="282" customWidth="1"/>
    <col min="11779" max="11779" width="11.42578125" style="282"/>
    <col min="11780" max="11782" width="12.7109375" style="282" customWidth="1"/>
    <col min="11783" max="12033" width="11.42578125" style="282"/>
    <col min="12034" max="12034" width="12.7109375" style="282" customWidth="1"/>
    <col min="12035" max="12035" width="11.42578125" style="282"/>
    <col min="12036" max="12038" width="12.7109375" style="282" customWidth="1"/>
    <col min="12039" max="12289" width="11.42578125" style="282"/>
    <col min="12290" max="12290" width="12.7109375" style="282" customWidth="1"/>
    <col min="12291" max="12291" width="11.42578125" style="282"/>
    <col min="12292" max="12294" width="12.7109375" style="282" customWidth="1"/>
    <col min="12295" max="12545" width="11.42578125" style="282"/>
    <col min="12546" max="12546" width="12.7109375" style="282" customWidth="1"/>
    <col min="12547" max="12547" width="11.42578125" style="282"/>
    <col min="12548" max="12550" width="12.7109375" style="282" customWidth="1"/>
    <col min="12551" max="12801" width="11.42578125" style="282"/>
    <col min="12802" max="12802" width="12.7109375" style="282" customWidth="1"/>
    <col min="12803" max="12803" width="11.42578125" style="282"/>
    <col min="12804" max="12806" width="12.7109375" style="282" customWidth="1"/>
    <col min="12807" max="13057" width="11.42578125" style="282"/>
    <col min="13058" max="13058" width="12.7109375" style="282" customWidth="1"/>
    <col min="13059" max="13059" width="11.42578125" style="282"/>
    <col min="13060" max="13062" width="12.7109375" style="282" customWidth="1"/>
    <col min="13063" max="13313" width="11.42578125" style="282"/>
    <col min="13314" max="13314" width="12.7109375" style="282" customWidth="1"/>
    <col min="13315" max="13315" width="11.42578125" style="282"/>
    <col min="13316" max="13318" width="12.7109375" style="282" customWidth="1"/>
    <col min="13319" max="13569" width="11.42578125" style="282"/>
    <col min="13570" max="13570" width="12.7109375" style="282" customWidth="1"/>
    <col min="13571" max="13571" width="11.42578125" style="282"/>
    <col min="13572" max="13574" width="12.7109375" style="282" customWidth="1"/>
    <col min="13575" max="13825" width="11.42578125" style="282"/>
    <col min="13826" max="13826" width="12.7109375" style="282" customWidth="1"/>
    <col min="13827" max="13827" width="11.42578125" style="282"/>
    <col min="13828" max="13830" width="12.7109375" style="282" customWidth="1"/>
    <col min="13831" max="14081" width="11.42578125" style="282"/>
    <col min="14082" max="14082" width="12.7109375" style="282" customWidth="1"/>
    <col min="14083" max="14083" width="11.42578125" style="282"/>
    <col min="14084" max="14086" width="12.7109375" style="282" customWidth="1"/>
    <col min="14087" max="14337" width="11.42578125" style="282"/>
    <col min="14338" max="14338" width="12.7109375" style="282" customWidth="1"/>
    <col min="14339" max="14339" width="11.42578125" style="282"/>
    <col min="14340" max="14342" width="12.7109375" style="282" customWidth="1"/>
    <col min="14343" max="14593" width="11.42578125" style="282"/>
    <col min="14594" max="14594" width="12.7109375" style="282" customWidth="1"/>
    <col min="14595" max="14595" width="11.42578125" style="282"/>
    <col min="14596" max="14598" width="12.7109375" style="282" customWidth="1"/>
    <col min="14599" max="14849" width="11.42578125" style="282"/>
    <col min="14850" max="14850" width="12.7109375" style="282" customWidth="1"/>
    <col min="14851" max="14851" width="11.42578125" style="282"/>
    <col min="14852" max="14854" width="12.7109375" style="282" customWidth="1"/>
    <col min="14855" max="15105" width="11.42578125" style="282"/>
    <col min="15106" max="15106" width="12.7109375" style="282" customWidth="1"/>
    <col min="15107" max="15107" width="11.42578125" style="282"/>
    <col min="15108" max="15110" width="12.7109375" style="282" customWidth="1"/>
    <col min="15111" max="15361" width="11.42578125" style="282"/>
    <col min="15362" max="15362" width="12.7109375" style="282" customWidth="1"/>
    <col min="15363" max="15363" width="11.42578125" style="282"/>
    <col min="15364" max="15366" width="12.7109375" style="282" customWidth="1"/>
    <col min="15367" max="15617" width="11.42578125" style="282"/>
    <col min="15618" max="15618" width="12.7109375" style="282" customWidth="1"/>
    <col min="15619" max="15619" width="11.42578125" style="282"/>
    <col min="15620" max="15622" width="12.7109375" style="282" customWidth="1"/>
    <col min="15623" max="15873" width="11.42578125" style="282"/>
    <col min="15874" max="15874" width="12.7109375" style="282" customWidth="1"/>
    <col min="15875" max="15875" width="11.42578125" style="282"/>
    <col min="15876" max="15878" width="12.7109375" style="282" customWidth="1"/>
    <col min="15879" max="16129" width="11.42578125" style="282"/>
    <col min="16130" max="16130" width="12.7109375" style="282" customWidth="1"/>
    <col min="16131" max="16131" width="11.42578125" style="282"/>
    <col min="16132" max="16134" width="12.7109375" style="282" customWidth="1"/>
    <col min="16135" max="16384" width="11.42578125" style="282"/>
  </cols>
  <sheetData>
    <row r="1" spans="1:8" ht="15.75" x14ac:dyDescent="0.25">
      <c r="A1" s="278"/>
      <c r="B1" s="66" t="str">
        <f>Affaire!B1</f>
        <v>IFSTTAR</v>
      </c>
      <c r="C1" s="279"/>
      <c r="D1" s="280" t="str">
        <f>Affaire!E1</f>
        <v>ESSAI DE FLEXION EN 2 POINTS SUR EPROUVETTES</v>
      </c>
      <c r="E1" s="281"/>
      <c r="F1" s="281"/>
      <c r="G1" s="281"/>
      <c r="H1" s="70"/>
    </row>
    <row r="2" spans="1:8" ht="15.75" x14ac:dyDescent="0.25">
      <c r="A2" s="283"/>
      <c r="B2" s="78"/>
      <c r="C2" s="284"/>
      <c r="D2" s="285" t="str">
        <f>Affaire!E2</f>
        <v xml:space="preserve"> TRAPEZOIDALES 2PB-TR </v>
      </c>
      <c r="E2" s="284"/>
      <c r="F2" s="284"/>
      <c r="G2" s="284"/>
      <c r="H2" s="76"/>
    </row>
    <row r="3" spans="1:8" ht="15.75" x14ac:dyDescent="0.25">
      <c r="A3" s="283"/>
      <c r="B3" s="78" t="str">
        <f>Affaire!B3</f>
        <v>Département MAST</v>
      </c>
      <c r="C3" s="286"/>
      <c r="D3" s="367" t="str">
        <f>Affaire!E3</f>
        <v>( NF 12697 - 26 - Annexe A) juin 2012</v>
      </c>
      <c r="E3" s="368"/>
      <c r="F3" s="368"/>
      <c r="G3" s="369"/>
      <c r="H3" s="80" t="str">
        <f>Affaire!I3</f>
        <v>3MC</v>
      </c>
    </row>
    <row r="4" spans="1:8" ht="15.75" x14ac:dyDescent="0.25">
      <c r="A4" s="287"/>
      <c r="B4" s="83" t="str">
        <f>Affaire!B4</f>
        <v>Laboratoire MIT</v>
      </c>
      <c r="C4" s="288"/>
      <c r="D4" s="197" t="str">
        <f>Affaire!E4</f>
        <v xml:space="preserve"> Annexe 1 - Feuille de résultats</v>
      </c>
      <c r="E4" s="289"/>
      <c r="F4" s="289"/>
      <c r="G4" s="289"/>
      <c r="H4" s="87" t="s">
        <v>88</v>
      </c>
    </row>
    <row r="5" spans="1:8" x14ac:dyDescent="0.2">
      <c r="C5" s="282"/>
      <c r="G5" s="282"/>
      <c r="H5" s="282"/>
    </row>
    <row r="6" spans="1:8" ht="20.25" x14ac:dyDescent="0.3">
      <c r="A6" s="290" t="str">
        <f>Tableau!A6</f>
        <v xml:space="preserve">Affaire:  MIT 2017-23 - Formule: XX2   </v>
      </c>
      <c r="B6" s="291"/>
      <c r="C6" s="290"/>
      <c r="D6" s="290"/>
      <c r="E6" s="292"/>
      <c r="F6" s="293"/>
      <c r="G6" s="293"/>
      <c r="H6" s="292"/>
    </row>
    <row r="7" spans="1:8" ht="18" x14ac:dyDescent="0.25">
      <c r="A7" s="294" t="str">
        <f>Tableau!A7</f>
        <v>xxxx</v>
      </c>
      <c r="B7" s="295"/>
      <c r="C7" s="292"/>
      <c r="D7" s="292"/>
      <c r="E7" s="292"/>
      <c r="F7" s="293"/>
      <c r="G7" s="293"/>
      <c r="H7" s="292"/>
    </row>
    <row r="8" spans="1:8" x14ac:dyDescent="0.2">
      <c r="C8" s="282"/>
      <c r="G8" s="282"/>
      <c r="H8" s="282"/>
    </row>
    <row r="9" spans="1:8" x14ac:dyDescent="0.2">
      <c r="H9" s="298"/>
    </row>
    <row r="10" spans="1:8" x14ac:dyDescent="0.2">
      <c r="H10" s="298"/>
    </row>
    <row r="11" spans="1:8" x14ac:dyDescent="0.2">
      <c r="H11" s="299"/>
    </row>
    <row r="12" spans="1:8" x14ac:dyDescent="0.2">
      <c r="H12" s="299"/>
    </row>
    <row r="13" spans="1:8" x14ac:dyDescent="0.2">
      <c r="H13" s="299"/>
    </row>
    <row r="14" spans="1:8" x14ac:dyDescent="0.2">
      <c r="H14" s="299"/>
    </row>
    <row r="15" spans="1:8" x14ac:dyDescent="0.2">
      <c r="H15" s="299"/>
    </row>
    <row r="16" spans="1:8" x14ac:dyDescent="0.2">
      <c r="H16" s="299"/>
    </row>
    <row r="17" spans="8:8" x14ac:dyDescent="0.2">
      <c r="H17" s="299"/>
    </row>
    <row r="18" spans="8:8" x14ac:dyDescent="0.2">
      <c r="H18" s="299"/>
    </row>
    <row r="19" spans="8:8" x14ac:dyDescent="0.2">
      <c r="H19" s="299"/>
    </row>
    <row r="20" spans="8:8" x14ac:dyDescent="0.2">
      <c r="H20" s="299"/>
    </row>
    <row r="21" spans="8:8" x14ac:dyDescent="0.2">
      <c r="H21" s="299"/>
    </row>
    <row r="22" spans="8:8" x14ac:dyDescent="0.2">
      <c r="H22" s="299"/>
    </row>
    <row r="23" spans="8:8" x14ac:dyDescent="0.2">
      <c r="H23" s="299"/>
    </row>
    <row r="24" spans="8:8" x14ac:dyDescent="0.2">
      <c r="H24" s="299"/>
    </row>
    <row r="25" spans="8:8" x14ac:dyDescent="0.2">
      <c r="H25" s="299"/>
    </row>
    <row r="26" spans="8:8" x14ac:dyDescent="0.2">
      <c r="H26" s="299"/>
    </row>
    <row r="27" spans="8:8" x14ac:dyDescent="0.2">
      <c r="H27" s="299"/>
    </row>
    <row r="28" spans="8:8" x14ac:dyDescent="0.2">
      <c r="H28" s="299"/>
    </row>
    <row r="29" spans="8:8" x14ac:dyDescent="0.2">
      <c r="H29" s="299"/>
    </row>
    <row r="30" spans="8:8" x14ac:dyDescent="0.2">
      <c r="H30" s="299"/>
    </row>
    <row r="31" spans="8:8" x14ac:dyDescent="0.2">
      <c r="H31" s="299"/>
    </row>
    <row r="32" spans="8:8" x14ac:dyDescent="0.2">
      <c r="H32" s="299"/>
    </row>
    <row r="33" spans="8:8" x14ac:dyDescent="0.2">
      <c r="H33" s="299"/>
    </row>
    <row r="34" spans="8:8" x14ac:dyDescent="0.2">
      <c r="H34" s="299"/>
    </row>
    <row r="35" spans="8:8" x14ac:dyDescent="0.2">
      <c r="H35" s="299"/>
    </row>
    <row r="36" spans="8:8" x14ac:dyDescent="0.2">
      <c r="H36" s="299"/>
    </row>
    <row r="37" spans="8:8" x14ac:dyDescent="0.2">
      <c r="H37" s="299"/>
    </row>
    <row r="38" spans="8:8" x14ac:dyDescent="0.2">
      <c r="H38" s="299"/>
    </row>
    <row r="39" spans="8:8" x14ac:dyDescent="0.2">
      <c r="H39" s="299"/>
    </row>
    <row r="40" spans="8:8" x14ac:dyDescent="0.2">
      <c r="H40" s="299"/>
    </row>
    <row r="41" spans="8:8" x14ac:dyDescent="0.2">
      <c r="H41" s="299"/>
    </row>
    <row r="42" spans="8:8" x14ac:dyDescent="0.2">
      <c r="H42" s="299"/>
    </row>
    <row r="43" spans="8:8" x14ac:dyDescent="0.2">
      <c r="H43" s="299"/>
    </row>
    <row r="44" spans="8:8" x14ac:dyDescent="0.2">
      <c r="H44" s="299"/>
    </row>
    <row r="45" spans="8:8" x14ac:dyDescent="0.2">
      <c r="H45" s="299"/>
    </row>
    <row r="46" spans="8:8" x14ac:dyDescent="0.2">
      <c r="H46" s="299"/>
    </row>
    <row r="47" spans="8:8" x14ac:dyDescent="0.2">
      <c r="H47" s="299"/>
    </row>
    <row r="48" spans="8:8" x14ac:dyDescent="0.2">
      <c r="H48" s="299"/>
    </row>
    <row r="49" spans="8:8" x14ac:dyDescent="0.2">
      <c r="H49" s="299"/>
    </row>
    <row r="50" spans="8:8" x14ac:dyDescent="0.2">
      <c r="H50" s="299"/>
    </row>
    <row r="51" spans="8:8" x14ac:dyDescent="0.2">
      <c r="H51" s="299"/>
    </row>
    <row r="52" spans="8:8" x14ac:dyDescent="0.2">
      <c r="H52" s="299"/>
    </row>
  </sheetData>
  <mergeCells count="1">
    <mergeCell ref="D3:G3"/>
  </mergeCells>
  <pageMargins left="0.7" right="0.7" top="0.75" bottom="0.75" header="0.3" footer="0.3"/>
  <pageSetup paperSize="9" scale="87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pageSetUpPr fitToPage="1"/>
  </sheetPr>
  <dimension ref="A1:H8"/>
  <sheetViews>
    <sheetView workbookViewId="0">
      <selection activeCell="H3" sqref="H3:I3"/>
    </sheetView>
  </sheetViews>
  <sheetFormatPr defaultColWidth="11.42578125" defaultRowHeight="12.75" x14ac:dyDescent="0.2"/>
  <cols>
    <col min="1" max="1" width="11.42578125" style="282"/>
    <col min="2" max="2" width="12.7109375" style="282" customWidth="1"/>
    <col min="3" max="3" width="11.42578125" style="296"/>
    <col min="4" max="6" width="12.7109375" style="282" customWidth="1"/>
    <col min="7" max="8" width="11.42578125" style="297"/>
    <col min="9" max="257" width="11.42578125" style="282"/>
    <col min="258" max="258" width="12.7109375" style="282" customWidth="1"/>
    <col min="259" max="259" width="11.42578125" style="282"/>
    <col min="260" max="262" width="12.7109375" style="282" customWidth="1"/>
    <col min="263" max="513" width="11.42578125" style="282"/>
    <col min="514" max="514" width="12.7109375" style="282" customWidth="1"/>
    <col min="515" max="515" width="11.42578125" style="282"/>
    <col min="516" max="518" width="12.7109375" style="282" customWidth="1"/>
    <col min="519" max="769" width="11.42578125" style="282"/>
    <col min="770" max="770" width="12.7109375" style="282" customWidth="1"/>
    <col min="771" max="771" width="11.42578125" style="282"/>
    <col min="772" max="774" width="12.7109375" style="282" customWidth="1"/>
    <col min="775" max="1025" width="11.42578125" style="282"/>
    <col min="1026" max="1026" width="12.7109375" style="282" customWidth="1"/>
    <col min="1027" max="1027" width="11.42578125" style="282"/>
    <col min="1028" max="1030" width="12.7109375" style="282" customWidth="1"/>
    <col min="1031" max="1281" width="11.42578125" style="282"/>
    <col min="1282" max="1282" width="12.7109375" style="282" customWidth="1"/>
    <col min="1283" max="1283" width="11.42578125" style="282"/>
    <col min="1284" max="1286" width="12.7109375" style="282" customWidth="1"/>
    <col min="1287" max="1537" width="11.42578125" style="282"/>
    <col min="1538" max="1538" width="12.7109375" style="282" customWidth="1"/>
    <col min="1539" max="1539" width="11.42578125" style="282"/>
    <col min="1540" max="1542" width="12.7109375" style="282" customWidth="1"/>
    <col min="1543" max="1793" width="11.42578125" style="282"/>
    <col min="1794" max="1794" width="12.7109375" style="282" customWidth="1"/>
    <col min="1795" max="1795" width="11.42578125" style="282"/>
    <col min="1796" max="1798" width="12.7109375" style="282" customWidth="1"/>
    <col min="1799" max="2049" width="11.42578125" style="282"/>
    <col min="2050" max="2050" width="12.7109375" style="282" customWidth="1"/>
    <col min="2051" max="2051" width="11.42578125" style="282"/>
    <col min="2052" max="2054" width="12.7109375" style="282" customWidth="1"/>
    <col min="2055" max="2305" width="11.42578125" style="282"/>
    <col min="2306" max="2306" width="12.7109375" style="282" customWidth="1"/>
    <col min="2307" max="2307" width="11.42578125" style="282"/>
    <col min="2308" max="2310" width="12.7109375" style="282" customWidth="1"/>
    <col min="2311" max="2561" width="11.42578125" style="282"/>
    <col min="2562" max="2562" width="12.7109375" style="282" customWidth="1"/>
    <col min="2563" max="2563" width="11.42578125" style="282"/>
    <col min="2564" max="2566" width="12.7109375" style="282" customWidth="1"/>
    <col min="2567" max="2817" width="11.42578125" style="282"/>
    <col min="2818" max="2818" width="12.7109375" style="282" customWidth="1"/>
    <col min="2819" max="2819" width="11.42578125" style="282"/>
    <col min="2820" max="2822" width="12.7109375" style="282" customWidth="1"/>
    <col min="2823" max="3073" width="11.42578125" style="282"/>
    <col min="3074" max="3074" width="12.7109375" style="282" customWidth="1"/>
    <col min="3075" max="3075" width="11.42578125" style="282"/>
    <col min="3076" max="3078" width="12.7109375" style="282" customWidth="1"/>
    <col min="3079" max="3329" width="11.42578125" style="282"/>
    <col min="3330" max="3330" width="12.7109375" style="282" customWidth="1"/>
    <col min="3331" max="3331" width="11.42578125" style="282"/>
    <col min="3332" max="3334" width="12.7109375" style="282" customWidth="1"/>
    <col min="3335" max="3585" width="11.42578125" style="282"/>
    <col min="3586" max="3586" width="12.7109375" style="282" customWidth="1"/>
    <col min="3587" max="3587" width="11.42578125" style="282"/>
    <col min="3588" max="3590" width="12.7109375" style="282" customWidth="1"/>
    <col min="3591" max="3841" width="11.42578125" style="282"/>
    <col min="3842" max="3842" width="12.7109375" style="282" customWidth="1"/>
    <col min="3843" max="3843" width="11.42578125" style="282"/>
    <col min="3844" max="3846" width="12.7109375" style="282" customWidth="1"/>
    <col min="3847" max="4097" width="11.42578125" style="282"/>
    <col min="4098" max="4098" width="12.7109375" style="282" customWidth="1"/>
    <col min="4099" max="4099" width="11.42578125" style="282"/>
    <col min="4100" max="4102" width="12.7109375" style="282" customWidth="1"/>
    <col min="4103" max="4353" width="11.42578125" style="282"/>
    <col min="4354" max="4354" width="12.7109375" style="282" customWidth="1"/>
    <col min="4355" max="4355" width="11.42578125" style="282"/>
    <col min="4356" max="4358" width="12.7109375" style="282" customWidth="1"/>
    <col min="4359" max="4609" width="11.42578125" style="282"/>
    <col min="4610" max="4610" width="12.7109375" style="282" customWidth="1"/>
    <col min="4611" max="4611" width="11.42578125" style="282"/>
    <col min="4612" max="4614" width="12.7109375" style="282" customWidth="1"/>
    <col min="4615" max="4865" width="11.42578125" style="282"/>
    <col min="4866" max="4866" width="12.7109375" style="282" customWidth="1"/>
    <col min="4867" max="4867" width="11.42578125" style="282"/>
    <col min="4868" max="4870" width="12.7109375" style="282" customWidth="1"/>
    <col min="4871" max="5121" width="11.42578125" style="282"/>
    <col min="5122" max="5122" width="12.7109375" style="282" customWidth="1"/>
    <col min="5123" max="5123" width="11.42578125" style="282"/>
    <col min="5124" max="5126" width="12.7109375" style="282" customWidth="1"/>
    <col min="5127" max="5377" width="11.42578125" style="282"/>
    <col min="5378" max="5378" width="12.7109375" style="282" customWidth="1"/>
    <col min="5379" max="5379" width="11.42578125" style="282"/>
    <col min="5380" max="5382" width="12.7109375" style="282" customWidth="1"/>
    <col min="5383" max="5633" width="11.42578125" style="282"/>
    <col min="5634" max="5634" width="12.7109375" style="282" customWidth="1"/>
    <col min="5635" max="5635" width="11.42578125" style="282"/>
    <col min="5636" max="5638" width="12.7109375" style="282" customWidth="1"/>
    <col min="5639" max="5889" width="11.42578125" style="282"/>
    <col min="5890" max="5890" width="12.7109375" style="282" customWidth="1"/>
    <col min="5891" max="5891" width="11.42578125" style="282"/>
    <col min="5892" max="5894" width="12.7109375" style="282" customWidth="1"/>
    <col min="5895" max="6145" width="11.42578125" style="282"/>
    <col min="6146" max="6146" width="12.7109375" style="282" customWidth="1"/>
    <col min="6147" max="6147" width="11.42578125" style="282"/>
    <col min="6148" max="6150" width="12.7109375" style="282" customWidth="1"/>
    <col min="6151" max="6401" width="11.42578125" style="282"/>
    <col min="6402" max="6402" width="12.7109375" style="282" customWidth="1"/>
    <col min="6403" max="6403" width="11.42578125" style="282"/>
    <col min="6404" max="6406" width="12.7109375" style="282" customWidth="1"/>
    <col min="6407" max="6657" width="11.42578125" style="282"/>
    <col min="6658" max="6658" width="12.7109375" style="282" customWidth="1"/>
    <col min="6659" max="6659" width="11.42578125" style="282"/>
    <col min="6660" max="6662" width="12.7109375" style="282" customWidth="1"/>
    <col min="6663" max="6913" width="11.42578125" style="282"/>
    <col min="6914" max="6914" width="12.7109375" style="282" customWidth="1"/>
    <col min="6915" max="6915" width="11.42578125" style="282"/>
    <col min="6916" max="6918" width="12.7109375" style="282" customWidth="1"/>
    <col min="6919" max="7169" width="11.42578125" style="282"/>
    <col min="7170" max="7170" width="12.7109375" style="282" customWidth="1"/>
    <col min="7171" max="7171" width="11.42578125" style="282"/>
    <col min="7172" max="7174" width="12.7109375" style="282" customWidth="1"/>
    <col min="7175" max="7425" width="11.42578125" style="282"/>
    <col min="7426" max="7426" width="12.7109375" style="282" customWidth="1"/>
    <col min="7427" max="7427" width="11.42578125" style="282"/>
    <col min="7428" max="7430" width="12.7109375" style="282" customWidth="1"/>
    <col min="7431" max="7681" width="11.42578125" style="282"/>
    <col min="7682" max="7682" width="12.7109375" style="282" customWidth="1"/>
    <col min="7683" max="7683" width="11.42578125" style="282"/>
    <col min="7684" max="7686" width="12.7109375" style="282" customWidth="1"/>
    <col min="7687" max="7937" width="11.42578125" style="282"/>
    <col min="7938" max="7938" width="12.7109375" style="282" customWidth="1"/>
    <col min="7939" max="7939" width="11.42578125" style="282"/>
    <col min="7940" max="7942" width="12.7109375" style="282" customWidth="1"/>
    <col min="7943" max="8193" width="11.42578125" style="282"/>
    <col min="8194" max="8194" width="12.7109375" style="282" customWidth="1"/>
    <col min="8195" max="8195" width="11.42578125" style="282"/>
    <col min="8196" max="8198" width="12.7109375" style="282" customWidth="1"/>
    <col min="8199" max="8449" width="11.42578125" style="282"/>
    <col min="8450" max="8450" width="12.7109375" style="282" customWidth="1"/>
    <col min="8451" max="8451" width="11.42578125" style="282"/>
    <col min="8452" max="8454" width="12.7109375" style="282" customWidth="1"/>
    <col min="8455" max="8705" width="11.42578125" style="282"/>
    <col min="8706" max="8706" width="12.7109375" style="282" customWidth="1"/>
    <col min="8707" max="8707" width="11.42578125" style="282"/>
    <col min="8708" max="8710" width="12.7109375" style="282" customWidth="1"/>
    <col min="8711" max="8961" width="11.42578125" style="282"/>
    <col min="8962" max="8962" width="12.7109375" style="282" customWidth="1"/>
    <col min="8963" max="8963" width="11.42578125" style="282"/>
    <col min="8964" max="8966" width="12.7109375" style="282" customWidth="1"/>
    <col min="8967" max="9217" width="11.42578125" style="282"/>
    <col min="9218" max="9218" width="12.7109375" style="282" customWidth="1"/>
    <col min="9219" max="9219" width="11.42578125" style="282"/>
    <col min="9220" max="9222" width="12.7109375" style="282" customWidth="1"/>
    <col min="9223" max="9473" width="11.42578125" style="282"/>
    <col min="9474" max="9474" width="12.7109375" style="282" customWidth="1"/>
    <col min="9475" max="9475" width="11.42578125" style="282"/>
    <col min="9476" max="9478" width="12.7109375" style="282" customWidth="1"/>
    <col min="9479" max="9729" width="11.42578125" style="282"/>
    <col min="9730" max="9730" width="12.7109375" style="282" customWidth="1"/>
    <col min="9731" max="9731" width="11.42578125" style="282"/>
    <col min="9732" max="9734" width="12.7109375" style="282" customWidth="1"/>
    <col min="9735" max="9985" width="11.42578125" style="282"/>
    <col min="9986" max="9986" width="12.7109375" style="282" customWidth="1"/>
    <col min="9987" max="9987" width="11.42578125" style="282"/>
    <col min="9988" max="9990" width="12.7109375" style="282" customWidth="1"/>
    <col min="9991" max="10241" width="11.42578125" style="282"/>
    <col min="10242" max="10242" width="12.7109375" style="282" customWidth="1"/>
    <col min="10243" max="10243" width="11.42578125" style="282"/>
    <col min="10244" max="10246" width="12.7109375" style="282" customWidth="1"/>
    <col min="10247" max="10497" width="11.42578125" style="282"/>
    <col min="10498" max="10498" width="12.7109375" style="282" customWidth="1"/>
    <col min="10499" max="10499" width="11.42578125" style="282"/>
    <col min="10500" max="10502" width="12.7109375" style="282" customWidth="1"/>
    <col min="10503" max="10753" width="11.42578125" style="282"/>
    <col min="10754" max="10754" width="12.7109375" style="282" customWidth="1"/>
    <col min="10755" max="10755" width="11.42578125" style="282"/>
    <col min="10756" max="10758" width="12.7109375" style="282" customWidth="1"/>
    <col min="10759" max="11009" width="11.42578125" style="282"/>
    <col min="11010" max="11010" width="12.7109375" style="282" customWidth="1"/>
    <col min="11011" max="11011" width="11.42578125" style="282"/>
    <col min="11012" max="11014" width="12.7109375" style="282" customWidth="1"/>
    <col min="11015" max="11265" width="11.42578125" style="282"/>
    <col min="11266" max="11266" width="12.7109375" style="282" customWidth="1"/>
    <col min="11267" max="11267" width="11.42578125" style="282"/>
    <col min="11268" max="11270" width="12.7109375" style="282" customWidth="1"/>
    <col min="11271" max="11521" width="11.42578125" style="282"/>
    <col min="11522" max="11522" width="12.7109375" style="282" customWidth="1"/>
    <col min="11523" max="11523" width="11.42578125" style="282"/>
    <col min="11524" max="11526" width="12.7109375" style="282" customWidth="1"/>
    <col min="11527" max="11777" width="11.42578125" style="282"/>
    <col min="11778" max="11778" width="12.7109375" style="282" customWidth="1"/>
    <col min="11779" max="11779" width="11.42578125" style="282"/>
    <col min="11780" max="11782" width="12.7109375" style="282" customWidth="1"/>
    <col min="11783" max="12033" width="11.42578125" style="282"/>
    <col min="12034" max="12034" width="12.7109375" style="282" customWidth="1"/>
    <col min="12035" max="12035" width="11.42578125" style="282"/>
    <col min="12036" max="12038" width="12.7109375" style="282" customWidth="1"/>
    <col min="12039" max="12289" width="11.42578125" style="282"/>
    <col min="12290" max="12290" width="12.7109375" style="282" customWidth="1"/>
    <col min="12291" max="12291" width="11.42578125" style="282"/>
    <col min="12292" max="12294" width="12.7109375" style="282" customWidth="1"/>
    <col min="12295" max="12545" width="11.42578125" style="282"/>
    <col min="12546" max="12546" width="12.7109375" style="282" customWidth="1"/>
    <col min="12547" max="12547" width="11.42578125" style="282"/>
    <col min="12548" max="12550" width="12.7109375" style="282" customWidth="1"/>
    <col min="12551" max="12801" width="11.42578125" style="282"/>
    <col min="12802" max="12802" width="12.7109375" style="282" customWidth="1"/>
    <col min="12803" max="12803" width="11.42578125" style="282"/>
    <col min="12804" max="12806" width="12.7109375" style="282" customWidth="1"/>
    <col min="12807" max="13057" width="11.42578125" style="282"/>
    <col min="13058" max="13058" width="12.7109375" style="282" customWidth="1"/>
    <col min="13059" max="13059" width="11.42578125" style="282"/>
    <col min="13060" max="13062" width="12.7109375" style="282" customWidth="1"/>
    <col min="13063" max="13313" width="11.42578125" style="282"/>
    <col min="13314" max="13314" width="12.7109375" style="282" customWidth="1"/>
    <col min="13315" max="13315" width="11.42578125" style="282"/>
    <col min="13316" max="13318" width="12.7109375" style="282" customWidth="1"/>
    <col min="13319" max="13569" width="11.42578125" style="282"/>
    <col min="13570" max="13570" width="12.7109375" style="282" customWidth="1"/>
    <col min="13571" max="13571" width="11.42578125" style="282"/>
    <col min="13572" max="13574" width="12.7109375" style="282" customWidth="1"/>
    <col min="13575" max="13825" width="11.42578125" style="282"/>
    <col min="13826" max="13826" width="12.7109375" style="282" customWidth="1"/>
    <col min="13827" max="13827" width="11.42578125" style="282"/>
    <col min="13828" max="13830" width="12.7109375" style="282" customWidth="1"/>
    <col min="13831" max="14081" width="11.42578125" style="282"/>
    <col min="14082" max="14082" width="12.7109375" style="282" customWidth="1"/>
    <col min="14083" max="14083" width="11.42578125" style="282"/>
    <col min="14084" max="14086" width="12.7109375" style="282" customWidth="1"/>
    <col min="14087" max="14337" width="11.42578125" style="282"/>
    <col min="14338" max="14338" width="12.7109375" style="282" customWidth="1"/>
    <col min="14339" max="14339" width="11.42578125" style="282"/>
    <col min="14340" max="14342" width="12.7109375" style="282" customWidth="1"/>
    <col min="14343" max="14593" width="11.42578125" style="282"/>
    <col min="14594" max="14594" width="12.7109375" style="282" customWidth="1"/>
    <col min="14595" max="14595" width="11.42578125" style="282"/>
    <col min="14596" max="14598" width="12.7109375" style="282" customWidth="1"/>
    <col min="14599" max="14849" width="11.42578125" style="282"/>
    <col min="14850" max="14850" width="12.7109375" style="282" customWidth="1"/>
    <col min="14851" max="14851" width="11.42578125" style="282"/>
    <col min="14852" max="14854" width="12.7109375" style="282" customWidth="1"/>
    <col min="14855" max="15105" width="11.42578125" style="282"/>
    <col min="15106" max="15106" width="12.7109375" style="282" customWidth="1"/>
    <col min="15107" max="15107" width="11.42578125" style="282"/>
    <col min="15108" max="15110" width="12.7109375" style="282" customWidth="1"/>
    <col min="15111" max="15361" width="11.42578125" style="282"/>
    <col min="15362" max="15362" width="12.7109375" style="282" customWidth="1"/>
    <col min="15363" max="15363" width="11.42578125" style="282"/>
    <col min="15364" max="15366" width="12.7109375" style="282" customWidth="1"/>
    <col min="15367" max="15617" width="11.42578125" style="282"/>
    <col min="15618" max="15618" width="12.7109375" style="282" customWidth="1"/>
    <col min="15619" max="15619" width="11.42578125" style="282"/>
    <col min="15620" max="15622" width="12.7109375" style="282" customWidth="1"/>
    <col min="15623" max="15873" width="11.42578125" style="282"/>
    <col min="15874" max="15874" width="12.7109375" style="282" customWidth="1"/>
    <col min="15875" max="15875" width="11.42578125" style="282"/>
    <col min="15876" max="15878" width="12.7109375" style="282" customWidth="1"/>
    <col min="15879" max="16129" width="11.42578125" style="282"/>
    <col min="16130" max="16130" width="12.7109375" style="282" customWidth="1"/>
    <col min="16131" max="16131" width="11.42578125" style="282"/>
    <col min="16132" max="16134" width="12.7109375" style="282" customWidth="1"/>
    <col min="16135" max="16384" width="11.42578125" style="282"/>
  </cols>
  <sheetData>
    <row r="1" spans="1:8" ht="15.75" x14ac:dyDescent="0.25">
      <c r="A1" s="278"/>
      <c r="B1" s="66" t="str">
        <f>Affaire!B1</f>
        <v>IFSTTAR</v>
      </c>
      <c r="C1" s="279"/>
      <c r="D1" s="280" t="str">
        <f>Affaire!E1</f>
        <v>ESSAI DE FLEXION EN 2 POINTS SUR EPROUVETTES</v>
      </c>
      <c r="E1" s="281"/>
      <c r="F1" s="281"/>
      <c r="G1" s="281"/>
      <c r="H1" s="70"/>
    </row>
    <row r="2" spans="1:8" ht="15.75" x14ac:dyDescent="0.25">
      <c r="A2" s="283"/>
      <c r="B2" s="78"/>
      <c r="C2" s="284"/>
      <c r="D2" s="285" t="str">
        <f>Affaire!E2</f>
        <v xml:space="preserve"> TRAPEZOIDALES 2PB-TR </v>
      </c>
      <c r="E2" s="284"/>
      <c r="F2" s="284"/>
      <c r="G2" s="284"/>
      <c r="H2" s="76"/>
    </row>
    <row r="3" spans="1:8" ht="15.75" x14ac:dyDescent="0.25">
      <c r="A3" s="283"/>
      <c r="B3" s="78" t="str">
        <f>Affaire!B3</f>
        <v>Département MAST</v>
      </c>
      <c r="C3" s="286"/>
      <c r="D3" s="389" t="str">
        <f>Affaire!E3</f>
        <v>( NF 12697 - 26 - Annexe A) juin 2012</v>
      </c>
      <c r="E3" s="390"/>
      <c r="F3" s="390"/>
      <c r="G3" s="391"/>
      <c r="H3" s="80" t="str">
        <f>Affaire!I3</f>
        <v>3MC</v>
      </c>
    </row>
    <row r="4" spans="1:8" ht="15.75" x14ac:dyDescent="0.25">
      <c r="A4" s="287"/>
      <c r="B4" s="83" t="str">
        <f>Affaire!B4</f>
        <v>Laboratoire MIT</v>
      </c>
      <c r="C4" s="288"/>
      <c r="D4" s="197" t="str">
        <f>Affaire!E4</f>
        <v xml:space="preserve"> Annexe 1 - Feuille de résultats</v>
      </c>
      <c r="E4" s="289"/>
      <c r="F4" s="289"/>
      <c r="G4" s="289"/>
      <c r="H4" s="87" t="s">
        <v>90</v>
      </c>
    </row>
    <row r="5" spans="1:8" x14ac:dyDescent="0.2">
      <c r="C5" s="282"/>
      <c r="G5" s="282"/>
      <c r="H5" s="282"/>
    </row>
    <row r="6" spans="1:8" ht="20.25" x14ac:dyDescent="0.3">
      <c r="A6" s="290" t="str">
        <f>Tableau!A6</f>
        <v xml:space="preserve">Affaire:  MIT 2017-23 - Formule: XX2   </v>
      </c>
      <c r="B6" s="291"/>
      <c r="C6" s="290"/>
      <c r="D6" s="290"/>
      <c r="E6" s="292"/>
      <c r="F6" s="293"/>
      <c r="G6" s="293"/>
      <c r="H6" s="292"/>
    </row>
    <row r="7" spans="1:8" ht="18" x14ac:dyDescent="0.25">
      <c r="A7" s="294" t="str">
        <f>Tableau!A7</f>
        <v>xxxx</v>
      </c>
      <c r="B7" s="295"/>
      <c r="C7" s="292"/>
      <c r="D7" s="292"/>
      <c r="E7" s="292"/>
      <c r="F7" s="293"/>
      <c r="G7" s="293"/>
      <c r="H7" s="292"/>
    </row>
    <row r="8" spans="1:8" x14ac:dyDescent="0.2">
      <c r="C8" s="282"/>
      <c r="G8" s="282"/>
      <c r="H8" s="282"/>
    </row>
  </sheetData>
  <mergeCells count="1">
    <mergeCell ref="D3:G3"/>
  </mergeCells>
  <pageMargins left="0.7" right="0.7" top="0.75" bottom="0.75" header="0.3" footer="0.3"/>
  <pageSetup paperSize="9" scale="9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>
    <pageSetUpPr fitToPage="1"/>
  </sheetPr>
  <dimension ref="A1:M61"/>
  <sheetViews>
    <sheetView topLeftCell="A7" workbookViewId="0">
      <selection activeCell="I41" sqref="I41"/>
    </sheetView>
  </sheetViews>
  <sheetFormatPr defaultColWidth="11.42578125" defaultRowHeight="12.75" x14ac:dyDescent="0.2"/>
  <cols>
    <col min="1" max="1" width="11.42578125" style="71"/>
    <col min="2" max="2" width="12.7109375" style="71" customWidth="1"/>
    <col min="3" max="3" width="11.42578125" style="267"/>
    <col min="4" max="7" width="12.7109375" style="71" customWidth="1"/>
    <col min="8" max="9" width="11.42578125" style="259"/>
    <col min="10" max="11" width="11.42578125" style="71"/>
    <col min="12" max="12" width="16" style="71" customWidth="1"/>
    <col min="13" max="14" width="11.42578125" style="71"/>
    <col min="15" max="15" width="8.5703125" style="71" customWidth="1"/>
    <col min="16" max="257" width="11.42578125" style="71"/>
    <col min="258" max="258" width="12.7109375" style="71" customWidth="1"/>
    <col min="259" max="259" width="11.42578125" style="71"/>
    <col min="260" max="263" width="12.7109375" style="71" customWidth="1"/>
    <col min="264" max="267" width="11.42578125" style="71"/>
    <col min="268" max="268" width="16" style="71" customWidth="1"/>
    <col min="269" max="270" width="11.42578125" style="71"/>
    <col min="271" max="271" width="8.5703125" style="71" customWidth="1"/>
    <col min="272" max="513" width="11.42578125" style="71"/>
    <col min="514" max="514" width="12.7109375" style="71" customWidth="1"/>
    <col min="515" max="515" width="11.42578125" style="71"/>
    <col min="516" max="519" width="12.7109375" style="71" customWidth="1"/>
    <col min="520" max="523" width="11.42578125" style="71"/>
    <col min="524" max="524" width="16" style="71" customWidth="1"/>
    <col min="525" max="526" width="11.42578125" style="71"/>
    <col min="527" max="527" width="8.5703125" style="71" customWidth="1"/>
    <col min="528" max="769" width="11.42578125" style="71"/>
    <col min="770" max="770" width="12.7109375" style="71" customWidth="1"/>
    <col min="771" max="771" width="11.42578125" style="71"/>
    <col min="772" max="775" width="12.7109375" style="71" customWidth="1"/>
    <col min="776" max="779" width="11.42578125" style="71"/>
    <col min="780" max="780" width="16" style="71" customWidth="1"/>
    <col min="781" max="782" width="11.42578125" style="71"/>
    <col min="783" max="783" width="8.5703125" style="71" customWidth="1"/>
    <col min="784" max="1025" width="11.42578125" style="71"/>
    <col min="1026" max="1026" width="12.7109375" style="71" customWidth="1"/>
    <col min="1027" max="1027" width="11.42578125" style="71"/>
    <col min="1028" max="1031" width="12.7109375" style="71" customWidth="1"/>
    <col min="1032" max="1035" width="11.42578125" style="71"/>
    <col min="1036" max="1036" width="16" style="71" customWidth="1"/>
    <col min="1037" max="1038" width="11.42578125" style="71"/>
    <col min="1039" max="1039" width="8.5703125" style="71" customWidth="1"/>
    <col min="1040" max="1281" width="11.42578125" style="71"/>
    <col min="1282" max="1282" width="12.7109375" style="71" customWidth="1"/>
    <col min="1283" max="1283" width="11.42578125" style="71"/>
    <col min="1284" max="1287" width="12.7109375" style="71" customWidth="1"/>
    <col min="1288" max="1291" width="11.42578125" style="71"/>
    <col min="1292" max="1292" width="16" style="71" customWidth="1"/>
    <col min="1293" max="1294" width="11.42578125" style="71"/>
    <col min="1295" max="1295" width="8.5703125" style="71" customWidth="1"/>
    <col min="1296" max="1537" width="11.42578125" style="71"/>
    <col min="1538" max="1538" width="12.7109375" style="71" customWidth="1"/>
    <col min="1539" max="1539" width="11.42578125" style="71"/>
    <col min="1540" max="1543" width="12.7109375" style="71" customWidth="1"/>
    <col min="1544" max="1547" width="11.42578125" style="71"/>
    <col min="1548" max="1548" width="16" style="71" customWidth="1"/>
    <col min="1549" max="1550" width="11.42578125" style="71"/>
    <col min="1551" max="1551" width="8.5703125" style="71" customWidth="1"/>
    <col min="1552" max="1793" width="11.42578125" style="71"/>
    <col min="1794" max="1794" width="12.7109375" style="71" customWidth="1"/>
    <col min="1795" max="1795" width="11.42578125" style="71"/>
    <col min="1796" max="1799" width="12.7109375" style="71" customWidth="1"/>
    <col min="1800" max="1803" width="11.42578125" style="71"/>
    <col min="1804" max="1804" width="16" style="71" customWidth="1"/>
    <col min="1805" max="1806" width="11.42578125" style="71"/>
    <col min="1807" max="1807" width="8.5703125" style="71" customWidth="1"/>
    <col min="1808" max="2049" width="11.42578125" style="71"/>
    <col min="2050" max="2050" width="12.7109375" style="71" customWidth="1"/>
    <col min="2051" max="2051" width="11.42578125" style="71"/>
    <col min="2052" max="2055" width="12.7109375" style="71" customWidth="1"/>
    <col min="2056" max="2059" width="11.42578125" style="71"/>
    <col min="2060" max="2060" width="16" style="71" customWidth="1"/>
    <col min="2061" max="2062" width="11.42578125" style="71"/>
    <col min="2063" max="2063" width="8.5703125" style="71" customWidth="1"/>
    <col min="2064" max="2305" width="11.42578125" style="71"/>
    <col min="2306" max="2306" width="12.7109375" style="71" customWidth="1"/>
    <col min="2307" max="2307" width="11.42578125" style="71"/>
    <col min="2308" max="2311" width="12.7109375" style="71" customWidth="1"/>
    <col min="2312" max="2315" width="11.42578125" style="71"/>
    <col min="2316" max="2316" width="16" style="71" customWidth="1"/>
    <col min="2317" max="2318" width="11.42578125" style="71"/>
    <col min="2319" max="2319" width="8.5703125" style="71" customWidth="1"/>
    <col min="2320" max="2561" width="11.42578125" style="71"/>
    <col min="2562" max="2562" width="12.7109375" style="71" customWidth="1"/>
    <col min="2563" max="2563" width="11.42578125" style="71"/>
    <col min="2564" max="2567" width="12.7109375" style="71" customWidth="1"/>
    <col min="2568" max="2571" width="11.42578125" style="71"/>
    <col min="2572" max="2572" width="16" style="71" customWidth="1"/>
    <col min="2573" max="2574" width="11.42578125" style="71"/>
    <col min="2575" max="2575" width="8.5703125" style="71" customWidth="1"/>
    <col min="2576" max="2817" width="11.42578125" style="71"/>
    <col min="2818" max="2818" width="12.7109375" style="71" customWidth="1"/>
    <col min="2819" max="2819" width="11.42578125" style="71"/>
    <col min="2820" max="2823" width="12.7109375" style="71" customWidth="1"/>
    <col min="2824" max="2827" width="11.42578125" style="71"/>
    <col min="2828" max="2828" width="16" style="71" customWidth="1"/>
    <col min="2829" max="2830" width="11.42578125" style="71"/>
    <col min="2831" max="2831" width="8.5703125" style="71" customWidth="1"/>
    <col min="2832" max="3073" width="11.42578125" style="71"/>
    <col min="3074" max="3074" width="12.7109375" style="71" customWidth="1"/>
    <col min="3075" max="3075" width="11.42578125" style="71"/>
    <col min="3076" max="3079" width="12.7109375" style="71" customWidth="1"/>
    <col min="3080" max="3083" width="11.42578125" style="71"/>
    <col min="3084" max="3084" width="16" style="71" customWidth="1"/>
    <col min="3085" max="3086" width="11.42578125" style="71"/>
    <col min="3087" max="3087" width="8.5703125" style="71" customWidth="1"/>
    <col min="3088" max="3329" width="11.42578125" style="71"/>
    <col min="3330" max="3330" width="12.7109375" style="71" customWidth="1"/>
    <col min="3331" max="3331" width="11.42578125" style="71"/>
    <col min="3332" max="3335" width="12.7109375" style="71" customWidth="1"/>
    <col min="3336" max="3339" width="11.42578125" style="71"/>
    <col min="3340" max="3340" width="16" style="71" customWidth="1"/>
    <col min="3341" max="3342" width="11.42578125" style="71"/>
    <col min="3343" max="3343" width="8.5703125" style="71" customWidth="1"/>
    <col min="3344" max="3585" width="11.42578125" style="71"/>
    <col min="3586" max="3586" width="12.7109375" style="71" customWidth="1"/>
    <col min="3587" max="3587" width="11.42578125" style="71"/>
    <col min="3588" max="3591" width="12.7109375" style="71" customWidth="1"/>
    <col min="3592" max="3595" width="11.42578125" style="71"/>
    <col min="3596" max="3596" width="16" style="71" customWidth="1"/>
    <col min="3597" max="3598" width="11.42578125" style="71"/>
    <col min="3599" max="3599" width="8.5703125" style="71" customWidth="1"/>
    <col min="3600" max="3841" width="11.42578125" style="71"/>
    <col min="3842" max="3842" width="12.7109375" style="71" customWidth="1"/>
    <col min="3843" max="3843" width="11.42578125" style="71"/>
    <col min="3844" max="3847" width="12.7109375" style="71" customWidth="1"/>
    <col min="3848" max="3851" width="11.42578125" style="71"/>
    <col min="3852" max="3852" width="16" style="71" customWidth="1"/>
    <col min="3853" max="3854" width="11.42578125" style="71"/>
    <col min="3855" max="3855" width="8.5703125" style="71" customWidth="1"/>
    <col min="3856" max="4097" width="11.42578125" style="71"/>
    <col min="4098" max="4098" width="12.7109375" style="71" customWidth="1"/>
    <col min="4099" max="4099" width="11.42578125" style="71"/>
    <col min="4100" max="4103" width="12.7109375" style="71" customWidth="1"/>
    <col min="4104" max="4107" width="11.42578125" style="71"/>
    <col min="4108" max="4108" width="16" style="71" customWidth="1"/>
    <col min="4109" max="4110" width="11.42578125" style="71"/>
    <col min="4111" max="4111" width="8.5703125" style="71" customWidth="1"/>
    <col min="4112" max="4353" width="11.42578125" style="71"/>
    <col min="4354" max="4354" width="12.7109375" style="71" customWidth="1"/>
    <col min="4355" max="4355" width="11.42578125" style="71"/>
    <col min="4356" max="4359" width="12.7109375" style="71" customWidth="1"/>
    <col min="4360" max="4363" width="11.42578125" style="71"/>
    <col min="4364" max="4364" width="16" style="71" customWidth="1"/>
    <col min="4365" max="4366" width="11.42578125" style="71"/>
    <col min="4367" max="4367" width="8.5703125" style="71" customWidth="1"/>
    <col min="4368" max="4609" width="11.42578125" style="71"/>
    <col min="4610" max="4610" width="12.7109375" style="71" customWidth="1"/>
    <col min="4611" max="4611" width="11.42578125" style="71"/>
    <col min="4612" max="4615" width="12.7109375" style="71" customWidth="1"/>
    <col min="4616" max="4619" width="11.42578125" style="71"/>
    <col min="4620" max="4620" width="16" style="71" customWidth="1"/>
    <col min="4621" max="4622" width="11.42578125" style="71"/>
    <col min="4623" max="4623" width="8.5703125" style="71" customWidth="1"/>
    <col min="4624" max="4865" width="11.42578125" style="71"/>
    <col min="4866" max="4866" width="12.7109375" style="71" customWidth="1"/>
    <col min="4867" max="4867" width="11.42578125" style="71"/>
    <col min="4868" max="4871" width="12.7109375" style="71" customWidth="1"/>
    <col min="4872" max="4875" width="11.42578125" style="71"/>
    <col min="4876" max="4876" width="16" style="71" customWidth="1"/>
    <col min="4877" max="4878" width="11.42578125" style="71"/>
    <col min="4879" max="4879" width="8.5703125" style="71" customWidth="1"/>
    <col min="4880" max="5121" width="11.42578125" style="71"/>
    <col min="5122" max="5122" width="12.7109375" style="71" customWidth="1"/>
    <col min="5123" max="5123" width="11.42578125" style="71"/>
    <col min="5124" max="5127" width="12.7109375" style="71" customWidth="1"/>
    <col min="5128" max="5131" width="11.42578125" style="71"/>
    <col min="5132" max="5132" width="16" style="71" customWidth="1"/>
    <col min="5133" max="5134" width="11.42578125" style="71"/>
    <col min="5135" max="5135" width="8.5703125" style="71" customWidth="1"/>
    <col min="5136" max="5377" width="11.42578125" style="71"/>
    <col min="5378" max="5378" width="12.7109375" style="71" customWidth="1"/>
    <col min="5379" max="5379" width="11.42578125" style="71"/>
    <col min="5380" max="5383" width="12.7109375" style="71" customWidth="1"/>
    <col min="5384" max="5387" width="11.42578125" style="71"/>
    <col min="5388" max="5388" width="16" style="71" customWidth="1"/>
    <col min="5389" max="5390" width="11.42578125" style="71"/>
    <col min="5391" max="5391" width="8.5703125" style="71" customWidth="1"/>
    <col min="5392" max="5633" width="11.42578125" style="71"/>
    <col min="5634" max="5634" width="12.7109375" style="71" customWidth="1"/>
    <col min="5635" max="5635" width="11.42578125" style="71"/>
    <col min="5636" max="5639" width="12.7109375" style="71" customWidth="1"/>
    <col min="5640" max="5643" width="11.42578125" style="71"/>
    <col min="5644" max="5644" width="16" style="71" customWidth="1"/>
    <col min="5645" max="5646" width="11.42578125" style="71"/>
    <col min="5647" max="5647" width="8.5703125" style="71" customWidth="1"/>
    <col min="5648" max="5889" width="11.42578125" style="71"/>
    <col min="5890" max="5890" width="12.7109375" style="71" customWidth="1"/>
    <col min="5891" max="5891" width="11.42578125" style="71"/>
    <col min="5892" max="5895" width="12.7109375" style="71" customWidth="1"/>
    <col min="5896" max="5899" width="11.42578125" style="71"/>
    <col min="5900" max="5900" width="16" style="71" customWidth="1"/>
    <col min="5901" max="5902" width="11.42578125" style="71"/>
    <col min="5903" max="5903" width="8.5703125" style="71" customWidth="1"/>
    <col min="5904" max="6145" width="11.42578125" style="71"/>
    <col min="6146" max="6146" width="12.7109375" style="71" customWidth="1"/>
    <col min="6147" max="6147" width="11.42578125" style="71"/>
    <col min="6148" max="6151" width="12.7109375" style="71" customWidth="1"/>
    <col min="6152" max="6155" width="11.42578125" style="71"/>
    <col min="6156" max="6156" width="16" style="71" customWidth="1"/>
    <col min="6157" max="6158" width="11.42578125" style="71"/>
    <col min="6159" max="6159" width="8.5703125" style="71" customWidth="1"/>
    <col min="6160" max="6401" width="11.42578125" style="71"/>
    <col min="6402" max="6402" width="12.7109375" style="71" customWidth="1"/>
    <col min="6403" max="6403" width="11.42578125" style="71"/>
    <col min="6404" max="6407" width="12.7109375" style="71" customWidth="1"/>
    <col min="6408" max="6411" width="11.42578125" style="71"/>
    <col min="6412" max="6412" width="16" style="71" customWidth="1"/>
    <col min="6413" max="6414" width="11.42578125" style="71"/>
    <col min="6415" max="6415" width="8.5703125" style="71" customWidth="1"/>
    <col min="6416" max="6657" width="11.42578125" style="71"/>
    <col min="6658" max="6658" width="12.7109375" style="71" customWidth="1"/>
    <col min="6659" max="6659" width="11.42578125" style="71"/>
    <col min="6660" max="6663" width="12.7109375" style="71" customWidth="1"/>
    <col min="6664" max="6667" width="11.42578125" style="71"/>
    <col min="6668" max="6668" width="16" style="71" customWidth="1"/>
    <col min="6669" max="6670" width="11.42578125" style="71"/>
    <col min="6671" max="6671" width="8.5703125" style="71" customWidth="1"/>
    <col min="6672" max="6913" width="11.42578125" style="71"/>
    <col min="6914" max="6914" width="12.7109375" style="71" customWidth="1"/>
    <col min="6915" max="6915" width="11.42578125" style="71"/>
    <col min="6916" max="6919" width="12.7109375" style="71" customWidth="1"/>
    <col min="6920" max="6923" width="11.42578125" style="71"/>
    <col min="6924" max="6924" width="16" style="71" customWidth="1"/>
    <col min="6925" max="6926" width="11.42578125" style="71"/>
    <col min="6927" max="6927" width="8.5703125" style="71" customWidth="1"/>
    <col min="6928" max="7169" width="11.42578125" style="71"/>
    <col min="7170" max="7170" width="12.7109375" style="71" customWidth="1"/>
    <col min="7171" max="7171" width="11.42578125" style="71"/>
    <col min="7172" max="7175" width="12.7109375" style="71" customWidth="1"/>
    <col min="7176" max="7179" width="11.42578125" style="71"/>
    <col min="7180" max="7180" width="16" style="71" customWidth="1"/>
    <col min="7181" max="7182" width="11.42578125" style="71"/>
    <col min="7183" max="7183" width="8.5703125" style="71" customWidth="1"/>
    <col min="7184" max="7425" width="11.42578125" style="71"/>
    <col min="7426" max="7426" width="12.7109375" style="71" customWidth="1"/>
    <col min="7427" max="7427" width="11.42578125" style="71"/>
    <col min="7428" max="7431" width="12.7109375" style="71" customWidth="1"/>
    <col min="7432" max="7435" width="11.42578125" style="71"/>
    <col min="7436" max="7436" width="16" style="71" customWidth="1"/>
    <col min="7437" max="7438" width="11.42578125" style="71"/>
    <col min="7439" max="7439" width="8.5703125" style="71" customWidth="1"/>
    <col min="7440" max="7681" width="11.42578125" style="71"/>
    <col min="7682" max="7682" width="12.7109375" style="71" customWidth="1"/>
    <col min="7683" max="7683" width="11.42578125" style="71"/>
    <col min="7684" max="7687" width="12.7109375" style="71" customWidth="1"/>
    <col min="7688" max="7691" width="11.42578125" style="71"/>
    <col min="7692" max="7692" width="16" style="71" customWidth="1"/>
    <col min="7693" max="7694" width="11.42578125" style="71"/>
    <col min="7695" max="7695" width="8.5703125" style="71" customWidth="1"/>
    <col min="7696" max="7937" width="11.42578125" style="71"/>
    <col min="7938" max="7938" width="12.7109375" style="71" customWidth="1"/>
    <col min="7939" max="7939" width="11.42578125" style="71"/>
    <col min="7940" max="7943" width="12.7109375" style="71" customWidth="1"/>
    <col min="7944" max="7947" width="11.42578125" style="71"/>
    <col min="7948" max="7948" width="16" style="71" customWidth="1"/>
    <col min="7949" max="7950" width="11.42578125" style="71"/>
    <col min="7951" max="7951" width="8.5703125" style="71" customWidth="1"/>
    <col min="7952" max="8193" width="11.42578125" style="71"/>
    <col min="8194" max="8194" width="12.7109375" style="71" customWidth="1"/>
    <col min="8195" max="8195" width="11.42578125" style="71"/>
    <col min="8196" max="8199" width="12.7109375" style="71" customWidth="1"/>
    <col min="8200" max="8203" width="11.42578125" style="71"/>
    <col min="8204" max="8204" width="16" style="71" customWidth="1"/>
    <col min="8205" max="8206" width="11.42578125" style="71"/>
    <col min="8207" max="8207" width="8.5703125" style="71" customWidth="1"/>
    <col min="8208" max="8449" width="11.42578125" style="71"/>
    <col min="8450" max="8450" width="12.7109375" style="71" customWidth="1"/>
    <col min="8451" max="8451" width="11.42578125" style="71"/>
    <col min="8452" max="8455" width="12.7109375" style="71" customWidth="1"/>
    <col min="8456" max="8459" width="11.42578125" style="71"/>
    <col min="8460" max="8460" width="16" style="71" customWidth="1"/>
    <col min="8461" max="8462" width="11.42578125" style="71"/>
    <col min="8463" max="8463" width="8.5703125" style="71" customWidth="1"/>
    <col min="8464" max="8705" width="11.42578125" style="71"/>
    <col min="8706" max="8706" width="12.7109375" style="71" customWidth="1"/>
    <col min="8707" max="8707" width="11.42578125" style="71"/>
    <col min="8708" max="8711" width="12.7109375" style="71" customWidth="1"/>
    <col min="8712" max="8715" width="11.42578125" style="71"/>
    <col min="8716" max="8716" width="16" style="71" customWidth="1"/>
    <col min="8717" max="8718" width="11.42578125" style="71"/>
    <col min="8719" max="8719" width="8.5703125" style="71" customWidth="1"/>
    <col min="8720" max="8961" width="11.42578125" style="71"/>
    <col min="8962" max="8962" width="12.7109375" style="71" customWidth="1"/>
    <col min="8963" max="8963" width="11.42578125" style="71"/>
    <col min="8964" max="8967" width="12.7109375" style="71" customWidth="1"/>
    <col min="8968" max="8971" width="11.42578125" style="71"/>
    <col min="8972" max="8972" width="16" style="71" customWidth="1"/>
    <col min="8973" max="8974" width="11.42578125" style="71"/>
    <col min="8975" max="8975" width="8.5703125" style="71" customWidth="1"/>
    <col min="8976" max="9217" width="11.42578125" style="71"/>
    <col min="9218" max="9218" width="12.7109375" style="71" customWidth="1"/>
    <col min="9219" max="9219" width="11.42578125" style="71"/>
    <col min="9220" max="9223" width="12.7109375" style="71" customWidth="1"/>
    <col min="9224" max="9227" width="11.42578125" style="71"/>
    <col min="9228" max="9228" width="16" style="71" customWidth="1"/>
    <col min="9229" max="9230" width="11.42578125" style="71"/>
    <col min="9231" max="9231" width="8.5703125" style="71" customWidth="1"/>
    <col min="9232" max="9473" width="11.42578125" style="71"/>
    <col min="9474" max="9474" width="12.7109375" style="71" customWidth="1"/>
    <col min="9475" max="9475" width="11.42578125" style="71"/>
    <col min="9476" max="9479" width="12.7109375" style="71" customWidth="1"/>
    <col min="9480" max="9483" width="11.42578125" style="71"/>
    <col min="9484" max="9484" width="16" style="71" customWidth="1"/>
    <col min="9485" max="9486" width="11.42578125" style="71"/>
    <col min="9487" max="9487" width="8.5703125" style="71" customWidth="1"/>
    <col min="9488" max="9729" width="11.42578125" style="71"/>
    <col min="9730" max="9730" width="12.7109375" style="71" customWidth="1"/>
    <col min="9731" max="9731" width="11.42578125" style="71"/>
    <col min="9732" max="9735" width="12.7109375" style="71" customWidth="1"/>
    <col min="9736" max="9739" width="11.42578125" style="71"/>
    <col min="9740" max="9740" width="16" style="71" customWidth="1"/>
    <col min="9741" max="9742" width="11.42578125" style="71"/>
    <col min="9743" max="9743" width="8.5703125" style="71" customWidth="1"/>
    <col min="9744" max="9985" width="11.42578125" style="71"/>
    <col min="9986" max="9986" width="12.7109375" style="71" customWidth="1"/>
    <col min="9987" max="9987" width="11.42578125" style="71"/>
    <col min="9988" max="9991" width="12.7109375" style="71" customWidth="1"/>
    <col min="9992" max="9995" width="11.42578125" style="71"/>
    <col min="9996" max="9996" width="16" style="71" customWidth="1"/>
    <col min="9997" max="9998" width="11.42578125" style="71"/>
    <col min="9999" max="9999" width="8.5703125" style="71" customWidth="1"/>
    <col min="10000" max="10241" width="11.42578125" style="71"/>
    <col min="10242" max="10242" width="12.7109375" style="71" customWidth="1"/>
    <col min="10243" max="10243" width="11.42578125" style="71"/>
    <col min="10244" max="10247" width="12.7109375" style="71" customWidth="1"/>
    <col min="10248" max="10251" width="11.42578125" style="71"/>
    <col min="10252" max="10252" width="16" style="71" customWidth="1"/>
    <col min="10253" max="10254" width="11.42578125" style="71"/>
    <col min="10255" max="10255" width="8.5703125" style="71" customWidth="1"/>
    <col min="10256" max="10497" width="11.42578125" style="71"/>
    <col min="10498" max="10498" width="12.7109375" style="71" customWidth="1"/>
    <col min="10499" max="10499" width="11.42578125" style="71"/>
    <col min="10500" max="10503" width="12.7109375" style="71" customWidth="1"/>
    <col min="10504" max="10507" width="11.42578125" style="71"/>
    <col min="10508" max="10508" width="16" style="71" customWidth="1"/>
    <col min="10509" max="10510" width="11.42578125" style="71"/>
    <col min="10511" max="10511" width="8.5703125" style="71" customWidth="1"/>
    <col min="10512" max="10753" width="11.42578125" style="71"/>
    <col min="10754" max="10754" width="12.7109375" style="71" customWidth="1"/>
    <col min="10755" max="10755" width="11.42578125" style="71"/>
    <col min="10756" max="10759" width="12.7109375" style="71" customWidth="1"/>
    <col min="10760" max="10763" width="11.42578125" style="71"/>
    <col min="10764" max="10764" width="16" style="71" customWidth="1"/>
    <col min="10765" max="10766" width="11.42578125" style="71"/>
    <col min="10767" max="10767" width="8.5703125" style="71" customWidth="1"/>
    <col min="10768" max="11009" width="11.42578125" style="71"/>
    <col min="11010" max="11010" width="12.7109375" style="71" customWidth="1"/>
    <col min="11011" max="11011" width="11.42578125" style="71"/>
    <col min="11012" max="11015" width="12.7109375" style="71" customWidth="1"/>
    <col min="11016" max="11019" width="11.42578125" style="71"/>
    <col min="11020" max="11020" width="16" style="71" customWidth="1"/>
    <col min="11021" max="11022" width="11.42578125" style="71"/>
    <col min="11023" max="11023" width="8.5703125" style="71" customWidth="1"/>
    <col min="11024" max="11265" width="11.42578125" style="71"/>
    <col min="11266" max="11266" width="12.7109375" style="71" customWidth="1"/>
    <col min="11267" max="11267" width="11.42578125" style="71"/>
    <col min="11268" max="11271" width="12.7109375" style="71" customWidth="1"/>
    <col min="11272" max="11275" width="11.42578125" style="71"/>
    <col min="11276" max="11276" width="16" style="71" customWidth="1"/>
    <col min="11277" max="11278" width="11.42578125" style="71"/>
    <col min="11279" max="11279" width="8.5703125" style="71" customWidth="1"/>
    <col min="11280" max="11521" width="11.42578125" style="71"/>
    <col min="11522" max="11522" width="12.7109375" style="71" customWidth="1"/>
    <col min="11523" max="11523" width="11.42578125" style="71"/>
    <col min="11524" max="11527" width="12.7109375" style="71" customWidth="1"/>
    <col min="11528" max="11531" width="11.42578125" style="71"/>
    <col min="11532" max="11532" width="16" style="71" customWidth="1"/>
    <col min="11533" max="11534" width="11.42578125" style="71"/>
    <col min="11535" max="11535" width="8.5703125" style="71" customWidth="1"/>
    <col min="11536" max="11777" width="11.42578125" style="71"/>
    <col min="11778" max="11778" width="12.7109375" style="71" customWidth="1"/>
    <col min="11779" max="11779" width="11.42578125" style="71"/>
    <col min="11780" max="11783" width="12.7109375" style="71" customWidth="1"/>
    <col min="11784" max="11787" width="11.42578125" style="71"/>
    <col min="11788" max="11788" width="16" style="71" customWidth="1"/>
    <col min="11789" max="11790" width="11.42578125" style="71"/>
    <col min="11791" max="11791" width="8.5703125" style="71" customWidth="1"/>
    <col min="11792" max="12033" width="11.42578125" style="71"/>
    <col min="12034" max="12034" width="12.7109375" style="71" customWidth="1"/>
    <col min="12035" max="12035" width="11.42578125" style="71"/>
    <col min="12036" max="12039" width="12.7109375" style="71" customWidth="1"/>
    <col min="12040" max="12043" width="11.42578125" style="71"/>
    <col min="12044" max="12044" width="16" style="71" customWidth="1"/>
    <col min="12045" max="12046" width="11.42578125" style="71"/>
    <col min="12047" max="12047" width="8.5703125" style="71" customWidth="1"/>
    <col min="12048" max="12289" width="11.42578125" style="71"/>
    <col min="12290" max="12290" width="12.7109375" style="71" customWidth="1"/>
    <col min="12291" max="12291" width="11.42578125" style="71"/>
    <col min="12292" max="12295" width="12.7109375" style="71" customWidth="1"/>
    <col min="12296" max="12299" width="11.42578125" style="71"/>
    <col min="12300" max="12300" width="16" style="71" customWidth="1"/>
    <col min="12301" max="12302" width="11.42578125" style="71"/>
    <col min="12303" max="12303" width="8.5703125" style="71" customWidth="1"/>
    <col min="12304" max="12545" width="11.42578125" style="71"/>
    <col min="12546" max="12546" width="12.7109375" style="71" customWidth="1"/>
    <col min="12547" max="12547" width="11.42578125" style="71"/>
    <col min="12548" max="12551" width="12.7109375" style="71" customWidth="1"/>
    <col min="12552" max="12555" width="11.42578125" style="71"/>
    <col min="12556" max="12556" width="16" style="71" customWidth="1"/>
    <col min="12557" max="12558" width="11.42578125" style="71"/>
    <col min="12559" max="12559" width="8.5703125" style="71" customWidth="1"/>
    <col min="12560" max="12801" width="11.42578125" style="71"/>
    <col min="12802" max="12802" width="12.7109375" style="71" customWidth="1"/>
    <col min="12803" max="12803" width="11.42578125" style="71"/>
    <col min="12804" max="12807" width="12.7109375" style="71" customWidth="1"/>
    <col min="12808" max="12811" width="11.42578125" style="71"/>
    <col min="12812" max="12812" width="16" style="71" customWidth="1"/>
    <col min="12813" max="12814" width="11.42578125" style="71"/>
    <col min="12815" max="12815" width="8.5703125" style="71" customWidth="1"/>
    <col min="12816" max="13057" width="11.42578125" style="71"/>
    <col min="13058" max="13058" width="12.7109375" style="71" customWidth="1"/>
    <col min="13059" max="13059" width="11.42578125" style="71"/>
    <col min="13060" max="13063" width="12.7109375" style="71" customWidth="1"/>
    <col min="13064" max="13067" width="11.42578125" style="71"/>
    <col min="13068" max="13068" width="16" style="71" customWidth="1"/>
    <col min="13069" max="13070" width="11.42578125" style="71"/>
    <col min="13071" max="13071" width="8.5703125" style="71" customWidth="1"/>
    <col min="13072" max="13313" width="11.42578125" style="71"/>
    <col min="13314" max="13314" width="12.7109375" style="71" customWidth="1"/>
    <col min="13315" max="13315" width="11.42578125" style="71"/>
    <col min="13316" max="13319" width="12.7109375" style="71" customWidth="1"/>
    <col min="13320" max="13323" width="11.42578125" style="71"/>
    <col min="13324" max="13324" width="16" style="71" customWidth="1"/>
    <col min="13325" max="13326" width="11.42578125" style="71"/>
    <col min="13327" max="13327" width="8.5703125" style="71" customWidth="1"/>
    <col min="13328" max="13569" width="11.42578125" style="71"/>
    <col min="13570" max="13570" width="12.7109375" style="71" customWidth="1"/>
    <col min="13571" max="13571" width="11.42578125" style="71"/>
    <col min="13572" max="13575" width="12.7109375" style="71" customWidth="1"/>
    <col min="13576" max="13579" width="11.42578125" style="71"/>
    <col min="13580" max="13580" width="16" style="71" customWidth="1"/>
    <col min="13581" max="13582" width="11.42578125" style="71"/>
    <col min="13583" max="13583" width="8.5703125" style="71" customWidth="1"/>
    <col min="13584" max="13825" width="11.42578125" style="71"/>
    <col min="13826" max="13826" width="12.7109375" style="71" customWidth="1"/>
    <col min="13827" max="13827" width="11.42578125" style="71"/>
    <col min="13828" max="13831" width="12.7109375" style="71" customWidth="1"/>
    <col min="13832" max="13835" width="11.42578125" style="71"/>
    <col min="13836" max="13836" width="16" style="71" customWidth="1"/>
    <col min="13837" max="13838" width="11.42578125" style="71"/>
    <col min="13839" max="13839" width="8.5703125" style="71" customWidth="1"/>
    <col min="13840" max="14081" width="11.42578125" style="71"/>
    <col min="14082" max="14082" width="12.7109375" style="71" customWidth="1"/>
    <col min="14083" max="14083" width="11.42578125" style="71"/>
    <col min="14084" max="14087" width="12.7109375" style="71" customWidth="1"/>
    <col min="14088" max="14091" width="11.42578125" style="71"/>
    <col min="14092" max="14092" width="16" style="71" customWidth="1"/>
    <col min="14093" max="14094" width="11.42578125" style="71"/>
    <col min="14095" max="14095" width="8.5703125" style="71" customWidth="1"/>
    <col min="14096" max="14337" width="11.42578125" style="71"/>
    <col min="14338" max="14338" width="12.7109375" style="71" customWidth="1"/>
    <col min="14339" max="14339" width="11.42578125" style="71"/>
    <col min="14340" max="14343" width="12.7109375" style="71" customWidth="1"/>
    <col min="14344" max="14347" width="11.42578125" style="71"/>
    <col min="14348" max="14348" width="16" style="71" customWidth="1"/>
    <col min="14349" max="14350" width="11.42578125" style="71"/>
    <col min="14351" max="14351" width="8.5703125" style="71" customWidth="1"/>
    <col min="14352" max="14593" width="11.42578125" style="71"/>
    <col min="14594" max="14594" width="12.7109375" style="71" customWidth="1"/>
    <col min="14595" max="14595" width="11.42578125" style="71"/>
    <col min="14596" max="14599" width="12.7109375" style="71" customWidth="1"/>
    <col min="14600" max="14603" width="11.42578125" style="71"/>
    <col min="14604" max="14604" width="16" style="71" customWidth="1"/>
    <col min="14605" max="14606" width="11.42578125" style="71"/>
    <col min="14607" max="14607" width="8.5703125" style="71" customWidth="1"/>
    <col min="14608" max="14849" width="11.42578125" style="71"/>
    <col min="14850" max="14850" width="12.7109375" style="71" customWidth="1"/>
    <col min="14851" max="14851" width="11.42578125" style="71"/>
    <col min="14852" max="14855" width="12.7109375" style="71" customWidth="1"/>
    <col min="14856" max="14859" width="11.42578125" style="71"/>
    <col min="14860" max="14860" width="16" style="71" customWidth="1"/>
    <col min="14861" max="14862" width="11.42578125" style="71"/>
    <col min="14863" max="14863" width="8.5703125" style="71" customWidth="1"/>
    <col min="14864" max="15105" width="11.42578125" style="71"/>
    <col min="15106" max="15106" width="12.7109375" style="71" customWidth="1"/>
    <col min="15107" max="15107" width="11.42578125" style="71"/>
    <col min="15108" max="15111" width="12.7109375" style="71" customWidth="1"/>
    <col min="15112" max="15115" width="11.42578125" style="71"/>
    <col min="15116" max="15116" width="16" style="71" customWidth="1"/>
    <col min="15117" max="15118" width="11.42578125" style="71"/>
    <col min="15119" max="15119" width="8.5703125" style="71" customWidth="1"/>
    <col min="15120" max="15361" width="11.42578125" style="71"/>
    <col min="15362" max="15362" width="12.7109375" style="71" customWidth="1"/>
    <col min="15363" max="15363" width="11.42578125" style="71"/>
    <col min="15364" max="15367" width="12.7109375" style="71" customWidth="1"/>
    <col min="15368" max="15371" width="11.42578125" style="71"/>
    <col min="15372" max="15372" width="16" style="71" customWidth="1"/>
    <col min="15373" max="15374" width="11.42578125" style="71"/>
    <col min="15375" max="15375" width="8.5703125" style="71" customWidth="1"/>
    <col min="15376" max="15617" width="11.42578125" style="71"/>
    <col min="15618" max="15618" width="12.7109375" style="71" customWidth="1"/>
    <col min="15619" max="15619" width="11.42578125" style="71"/>
    <col min="15620" max="15623" width="12.7109375" style="71" customWidth="1"/>
    <col min="15624" max="15627" width="11.42578125" style="71"/>
    <col min="15628" max="15628" width="16" style="71" customWidth="1"/>
    <col min="15629" max="15630" width="11.42578125" style="71"/>
    <col min="15631" max="15631" width="8.5703125" style="71" customWidth="1"/>
    <col min="15632" max="15873" width="11.42578125" style="71"/>
    <col min="15874" max="15874" width="12.7109375" style="71" customWidth="1"/>
    <col min="15875" max="15875" width="11.42578125" style="71"/>
    <col min="15876" max="15879" width="12.7109375" style="71" customWidth="1"/>
    <col min="15880" max="15883" width="11.42578125" style="71"/>
    <col min="15884" max="15884" width="16" style="71" customWidth="1"/>
    <col min="15885" max="15886" width="11.42578125" style="71"/>
    <col min="15887" max="15887" width="8.5703125" style="71" customWidth="1"/>
    <col min="15888" max="16129" width="11.42578125" style="71"/>
    <col min="16130" max="16130" width="12.7109375" style="71" customWidth="1"/>
    <col min="16131" max="16131" width="11.42578125" style="71"/>
    <col min="16132" max="16135" width="12.7109375" style="71" customWidth="1"/>
    <col min="16136" max="16139" width="11.42578125" style="71"/>
    <col min="16140" max="16140" width="16" style="71" customWidth="1"/>
    <col min="16141" max="16142" width="11.42578125" style="71"/>
    <col min="16143" max="16143" width="8.5703125" style="71" customWidth="1"/>
    <col min="16144" max="16384" width="11.42578125" style="71"/>
  </cols>
  <sheetData>
    <row r="1" spans="1:13" ht="15.75" x14ac:dyDescent="0.25">
      <c r="A1" s="65"/>
      <c r="B1" s="66" t="str">
        <f>Affaire!B1</f>
        <v>IFSTTAR</v>
      </c>
      <c r="C1" s="67"/>
      <c r="D1" s="194" t="str">
        <f>Affaire!E1</f>
        <v>ESSAI DE FLEXION EN 2 POINTS SUR EPROUVETTES</v>
      </c>
      <c r="E1" s="69"/>
      <c r="F1" s="69"/>
      <c r="G1" s="69"/>
      <c r="H1" s="69"/>
      <c r="I1" s="70"/>
    </row>
    <row r="2" spans="1:13" ht="15.75" x14ac:dyDescent="0.25">
      <c r="A2" s="72"/>
      <c r="B2" s="78"/>
      <c r="C2" s="74"/>
      <c r="D2" s="196" t="str">
        <f>Affaire!E2</f>
        <v xml:space="preserve"> TRAPEZOIDALES 2PB-TR </v>
      </c>
      <c r="E2" s="74"/>
      <c r="F2" s="74"/>
      <c r="G2" s="74"/>
      <c r="H2" s="74"/>
      <c r="I2" s="76"/>
    </row>
    <row r="3" spans="1:13" ht="15.75" x14ac:dyDescent="0.25">
      <c r="A3" s="72"/>
      <c r="B3" s="78" t="str">
        <f>Affaire!B3</f>
        <v>Département MAST</v>
      </c>
      <c r="C3" s="79"/>
      <c r="D3" s="367" t="str">
        <f>Affaire!E3</f>
        <v>( NF 12697 - 26 - Annexe A) juin 2012</v>
      </c>
      <c r="E3" s="368"/>
      <c r="F3" s="368"/>
      <c r="G3" s="368"/>
      <c r="H3" s="369"/>
      <c r="I3" s="80" t="str">
        <f>Affaire!I3</f>
        <v>3MC</v>
      </c>
    </row>
    <row r="4" spans="1:13" ht="15.75" x14ac:dyDescent="0.25">
      <c r="A4" s="81"/>
      <c r="B4" s="83" t="str">
        <f>Affaire!B4</f>
        <v>Laboratoire MIT</v>
      </c>
      <c r="C4" s="84"/>
      <c r="D4" s="197" t="str">
        <f>Affaire!E4</f>
        <v xml:space="preserve"> Annexe 1 - Feuille de résultats</v>
      </c>
      <c r="E4" s="86"/>
      <c r="F4" s="86"/>
      <c r="G4" s="86"/>
      <c r="H4" s="86"/>
      <c r="I4" s="87" t="s">
        <v>110</v>
      </c>
    </row>
    <row r="5" spans="1:13" x14ac:dyDescent="0.2">
      <c r="C5" s="71"/>
      <c r="H5" s="71"/>
      <c r="I5" s="71"/>
    </row>
    <row r="6" spans="1:13" ht="20.25" x14ac:dyDescent="0.3">
      <c r="A6" s="394" t="str">
        <f>Tableau!A6</f>
        <v xml:space="preserve">Affaire:  MIT 2017-23 - Formule: XX2   </v>
      </c>
      <c r="B6" s="394"/>
      <c r="C6" s="394"/>
      <c r="D6" s="394"/>
      <c r="E6" s="394"/>
      <c r="F6" s="394"/>
      <c r="G6" s="394"/>
      <c r="H6" s="394"/>
      <c r="I6" s="394"/>
    </row>
    <row r="7" spans="1:13" ht="18" x14ac:dyDescent="0.25">
      <c r="A7" s="370" t="str">
        <f>Tableau!A7</f>
        <v>xxxx</v>
      </c>
      <c r="B7" s="370"/>
      <c r="C7" s="370"/>
      <c r="D7" s="370"/>
      <c r="E7" s="370"/>
      <c r="F7" s="370"/>
      <c r="G7" s="370"/>
      <c r="H7" s="370"/>
      <c r="I7" s="370"/>
    </row>
    <row r="8" spans="1:13" x14ac:dyDescent="0.2">
      <c r="C8" s="71"/>
      <c r="H8" s="71"/>
      <c r="I8" s="71"/>
      <c r="K8" s="323" t="s">
        <v>111</v>
      </c>
      <c r="L8" s="324">
        <f>import_viscoanalyse_CM!A2/2/PI()</f>
        <v>20169.530246894217</v>
      </c>
      <c r="M8" s="324">
        <f>import_viscoanalyse_CM!B2</f>
        <v>16306.19</v>
      </c>
    </row>
    <row r="9" spans="1:13" x14ac:dyDescent="0.2">
      <c r="C9" s="71"/>
      <c r="H9" s="71"/>
      <c r="I9" s="71"/>
      <c r="K9" s="323"/>
      <c r="L9" s="324">
        <f>import_viscoanalyse_CM!A3/2/PI()</f>
        <v>60508.590724767157</v>
      </c>
      <c r="M9" s="324">
        <f>import_viscoanalyse_CM!B3</f>
        <v>17379.990000000002</v>
      </c>
    </row>
    <row r="10" spans="1:13" x14ac:dyDescent="0.2">
      <c r="C10" s="71"/>
      <c r="H10" s="71"/>
      <c r="I10" s="71"/>
      <c r="K10" s="323"/>
      <c r="L10" s="324">
        <f>import_viscoanalyse_CM!A4/2/PI()</f>
        <v>201695.30243711118</v>
      </c>
      <c r="M10" s="324">
        <f>import_viscoanalyse_CM!B4</f>
        <v>18493.77</v>
      </c>
    </row>
    <row r="11" spans="1:13" x14ac:dyDescent="0.2">
      <c r="C11" s="71"/>
      <c r="H11" s="71"/>
      <c r="I11" s="71"/>
      <c r="K11" s="323"/>
      <c r="L11" s="324">
        <f>import_viscoanalyse_CM!A5/2/PI()</f>
        <v>504238.25609277794</v>
      </c>
      <c r="M11" s="324">
        <f>import_viscoanalyse_CM!B5</f>
        <v>19307.16</v>
      </c>
    </row>
    <row r="12" spans="1:13" x14ac:dyDescent="0.2">
      <c r="C12" s="71"/>
      <c r="H12" s="71"/>
      <c r="I12" s="71"/>
      <c r="K12" s="323"/>
      <c r="L12" s="324">
        <f>import_viscoanalyse_CM!A6/2/PI()</f>
        <v>605085.90731133358</v>
      </c>
      <c r="M12" s="324">
        <f>import_viscoanalyse_CM!B6</f>
        <v>19428.07</v>
      </c>
    </row>
    <row r="13" spans="1:13" x14ac:dyDescent="0.2">
      <c r="C13" s="71"/>
      <c r="H13" s="71"/>
      <c r="I13" s="71"/>
      <c r="K13" s="323"/>
      <c r="L13" s="324">
        <f>import_viscoanalyse_CM!A7/2/PI()</f>
        <v>806781.20974844473</v>
      </c>
      <c r="M13" s="324">
        <f>import_viscoanalyse_CM!B7</f>
        <v>19681.23</v>
      </c>
    </row>
    <row r="14" spans="1:13" x14ac:dyDescent="0.2">
      <c r="C14" s="71"/>
      <c r="H14" s="71"/>
      <c r="I14" s="71"/>
      <c r="K14" s="323" t="s">
        <v>112</v>
      </c>
      <c r="L14" s="324">
        <f>import_viscoanalyse_CM!A8/2/PI()</f>
        <v>284.03123778010701</v>
      </c>
      <c r="M14" s="324">
        <f>import_viscoanalyse_CM!B8</f>
        <v>11683.02</v>
      </c>
    </row>
    <row r="15" spans="1:13" x14ac:dyDescent="0.2">
      <c r="C15" s="71"/>
      <c r="H15" s="71"/>
      <c r="I15" s="71"/>
      <c r="K15" s="323"/>
      <c r="L15" s="324">
        <f>import_viscoanalyse_CM!A9/2/PI()</f>
        <v>852.09371334032107</v>
      </c>
      <c r="M15" s="324">
        <f>import_viscoanalyse_CM!B9</f>
        <v>12967.08</v>
      </c>
    </row>
    <row r="16" spans="1:13" x14ac:dyDescent="0.2">
      <c r="C16" s="71"/>
      <c r="H16" s="71"/>
      <c r="I16" s="71"/>
      <c r="K16" s="323"/>
      <c r="L16" s="324">
        <f>import_viscoanalyse_CM!A10/2/PI()</f>
        <v>2840.3123778010704</v>
      </c>
      <c r="M16" s="324">
        <f>import_viscoanalyse_CM!B10</f>
        <v>14321.63</v>
      </c>
    </row>
    <row r="17" spans="3:13" x14ac:dyDescent="0.2">
      <c r="C17" s="71"/>
      <c r="H17" s="71"/>
      <c r="I17" s="71"/>
      <c r="K17" s="323"/>
      <c r="L17" s="324">
        <f>import_viscoanalyse_CM!A11/2/PI()</f>
        <v>7100.7809285871817</v>
      </c>
      <c r="M17" s="324">
        <f>import_viscoanalyse_CM!B11</f>
        <v>15392.07</v>
      </c>
    </row>
    <row r="18" spans="3:13" x14ac:dyDescent="0.2">
      <c r="C18" s="71"/>
      <c r="K18" s="323"/>
      <c r="L18" s="324">
        <f>import_viscoanalyse_CM!A12/2/PI()</f>
        <v>8520.9371174877178</v>
      </c>
      <c r="M18" s="324">
        <f>import_viscoanalyse_CM!B12</f>
        <v>15564.85</v>
      </c>
    </row>
    <row r="19" spans="3:13" x14ac:dyDescent="0.2">
      <c r="C19" s="71"/>
      <c r="K19" s="323"/>
      <c r="L19" s="324">
        <f>import_viscoanalyse_CM!A13/2/PI()</f>
        <v>11361.249479373293</v>
      </c>
      <c r="M19" s="324">
        <f>import_viscoanalyse_CM!B13</f>
        <v>15874.19</v>
      </c>
    </row>
    <row r="20" spans="3:13" x14ac:dyDescent="0.2">
      <c r="C20" s="71"/>
      <c r="K20" s="323" t="s">
        <v>113</v>
      </c>
      <c r="L20" s="324">
        <f>import_viscoanalyse_CM!A14/2/PI()</f>
        <v>6.0083855806166149</v>
      </c>
      <c r="M20" s="324">
        <f>import_viscoanalyse_CM!B14</f>
        <v>6725.12</v>
      </c>
    </row>
    <row r="21" spans="3:13" x14ac:dyDescent="0.2">
      <c r="C21" s="71"/>
      <c r="K21" s="323"/>
      <c r="L21" s="324">
        <f>import_viscoanalyse_CM!A15/2/PI()</f>
        <v>18.025140826355535</v>
      </c>
      <c r="M21" s="324">
        <f>import_viscoanalyse_CM!B15</f>
        <v>8028.1210000000001</v>
      </c>
    </row>
    <row r="22" spans="3:13" x14ac:dyDescent="0.2">
      <c r="C22" s="71"/>
      <c r="K22" s="323"/>
      <c r="L22" s="324">
        <f>import_viscoanalyse_CM!A16/2/PI()</f>
        <v>60.083776228694596</v>
      </c>
      <c r="M22" s="324">
        <f>import_viscoanalyse_CM!B16</f>
        <v>9510.2839999999997</v>
      </c>
    </row>
    <row r="23" spans="3:13" x14ac:dyDescent="0.2">
      <c r="C23" s="71"/>
      <c r="K23" s="323"/>
      <c r="L23" s="324">
        <f>import_viscoanalyse_CM!A17/2/PI()</f>
        <v>150.20944852948367</v>
      </c>
      <c r="M23" s="324">
        <f>import_viscoanalyse_CM!B17</f>
        <v>10651.77</v>
      </c>
    </row>
    <row r="24" spans="3:13" x14ac:dyDescent="0.2">
      <c r="C24" s="71"/>
      <c r="K24" s="323"/>
      <c r="L24" s="324">
        <f>import_viscoanalyse_CM!A18/2/PI()</f>
        <v>180.25132868608381</v>
      </c>
      <c r="M24" s="324">
        <f>import_viscoanalyse_CM!B18</f>
        <v>10874.87</v>
      </c>
    </row>
    <row r="25" spans="3:13" x14ac:dyDescent="0.2">
      <c r="C25" s="71"/>
      <c r="K25" s="323"/>
      <c r="L25" s="324">
        <f>import_viscoanalyse_CM!A19/2/PI()</f>
        <v>240.33510491477838</v>
      </c>
      <c r="M25" s="324">
        <f>import_viscoanalyse_CM!B19</f>
        <v>11232.25</v>
      </c>
    </row>
    <row r="26" spans="3:13" x14ac:dyDescent="0.2">
      <c r="C26" s="71"/>
      <c r="K26" s="323" t="s">
        <v>114</v>
      </c>
      <c r="L26" s="324">
        <f>import_viscoanalyse_CM!A20/2/PI()</f>
        <v>1.0000023384349968</v>
      </c>
      <c r="M26" s="324">
        <f>import_viscoanalyse_CM!B20</f>
        <v>4565.826</v>
      </c>
    </row>
    <row r="27" spans="3:13" x14ac:dyDescent="0.2">
      <c r="C27" s="71"/>
      <c r="K27" s="323"/>
      <c r="L27" s="324">
        <f>import_viscoanalyse_CM!A21/2/PI()</f>
        <v>3.0000070153049903</v>
      </c>
      <c r="M27" s="324">
        <f>import_viscoanalyse_CM!B21</f>
        <v>5765.5110000000004</v>
      </c>
    </row>
    <row r="28" spans="3:13" x14ac:dyDescent="0.2">
      <c r="C28" s="71"/>
      <c r="K28" s="323"/>
      <c r="L28" s="324">
        <f>import_viscoanalyse_CM!A22/2/PI()</f>
        <v>10.000007468855658</v>
      </c>
      <c r="M28" s="324">
        <f>import_viscoanalyse_CM!B22</f>
        <v>7173.1580000000004</v>
      </c>
    </row>
    <row r="29" spans="3:13" x14ac:dyDescent="0.2">
      <c r="C29" s="71"/>
      <c r="K29" s="323"/>
      <c r="L29" s="324">
        <f>import_viscoanalyse_CM!A23/2/PI()</f>
        <v>24.999994798897685</v>
      </c>
      <c r="M29" s="324">
        <f>import_viscoanalyse_CM!B23</f>
        <v>8317.2019999999993</v>
      </c>
    </row>
    <row r="30" spans="3:13" x14ac:dyDescent="0.2">
      <c r="C30" s="71"/>
      <c r="K30" s="323"/>
      <c r="L30" s="324">
        <f>import_viscoanalyse_CM!A24/2/PI()</f>
        <v>30.000006491072668</v>
      </c>
      <c r="M30" s="324">
        <f>import_viscoanalyse_CM!B24</f>
        <v>8543.527</v>
      </c>
    </row>
    <row r="31" spans="3:13" x14ac:dyDescent="0.2">
      <c r="C31" s="71"/>
      <c r="K31" s="323"/>
      <c r="L31" s="324">
        <f>import_viscoanalyse_CM!A25/2/PI()</f>
        <v>39.999998044434022</v>
      </c>
      <c r="M31" s="324">
        <f>import_viscoanalyse_CM!B25</f>
        <v>8896.5360000000001</v>
      </c>
    </row>
    <row r="32" spans="3:13" x14ac:dyDescent="0.2">
      <c r="C32" s="71"/>
      <c r="K32" s="323" t="s">
        <v>115</v>
      </c>
      <c r="L32" s="324">
        <f>import_viscoanalyse_CM!A26/2/PI()</f>
        <v>0.18059311392637364</v>
      </c>
      <c r="M32" s="324">
        <f>import_viscoanalyse_CM!B26</f>
        <v>2880.0250000000001</v>
      </c>
    </row>
    <row r="33" spans="3:13" x14ac:dyDescent="0.2">
      <c r="C33" s="71"/>
      <c r="K33" s="323"/>
      <c r="L33" s="324">
        <f>import_viscoanalyse_CM!A27/2/PI()</f>
        <v>0.54179525727343014</v>
      </c>
      <c r="M33" s="324">
        <f>import_viscoanalyse_CM!B27</f>
        <v>3889.973</v>
      </c>
    </row>
    <row r="34" spans="3:13" x14ac:dyDescent="0.2">
      <c r="C34" s="71"/>
      <c r="K34" s="323"/>
      <c r="L34" s="324">
        <f>import_viscoanalyse_CM!A28/2/PI()</f>
        <v>1.8059948012409732</v>
      </c>
      <c r="M34" s="324">
        <f>import_viscoanalyse_CM!B28</f>
        <v>5151.7250000000004</v>
      </c>
    </row>
    <row r="35" spans="3:13" x14ac:dyDescent="0.2">
      <c r="C35" s="71"/>
      <c r="K35" s="323"/>
      <c r="L35" s="324">
        <f>import_viscoanalyse_CM!A29/2/PI()</f>
        <v>4.5150029185967426</v>
      </c>
      <c r="M35" s="324">
        <f>import_viscoanalyse_CM!B29</f>
        <v>6220.4179999999997</v>
      </c>
    </row>
    <row r="36" spans="3:13" ht="13.5" thickBot="1" x14ac:dyDescent="0.25">
      <c r="C36" s="71"/>
      <c r="K36" s="323"/>
      <c r="L36" s="324">
        <f>import_viscoanalyse_CM!A30/2/PI()</f>
        <v>5.4180003192172288</v>
      </c>
      <c r="M36" s="324">
        <f>import_viscoanalyse_CM!B30</f>
        <v>6445.7849999999999</v>
      </c>
    </row>
    <row r="37" spans="3:13" ht="13.5" x14ac:dyDescent="0.25">
      <c r="C37" s="71"/>
      <c r="D37" s="325" t="s">
        <v>116</v>
      </c>
      <c r="E37" s="326" t="s">
        <v>117</v>
      </c>
      <c r="F37" s="327" t="s">
        <v>118</v>
      </c>
      <c r="K37" s="323"/>
      <c r="L37" s="324">
        <f>import_viscoanalyse_CM!A31/2/PI()</f>
        <v>7.2240110359525112</v>
      </c>
      <c r="M37" s="324">
        <f>import_viscoanalyse_CM!B31</f>
        <v>6783.8689999999997</v>
      </c>
    </row>
    <row r="38" spans="3:13" ht="13.5" x14ac:dyDescent="0.25">
      <c r="C38" s="71"/>
      <c r="D38" s="328" t="str">
        <f>K8</f>
        <v>-10°C</v>
      </c>
      <c r="E38" s="329">
        <f>L10</f>
        <v>201695.30243711118</v>
      </c>
      <c r="F38" s="330">
        <f>M10</f>
        <v>18493.77</v>
      </c>
      <c r="K38" s="323" t="s">
        <v>119</v>
      </c>
      <c r="L38" s="324">
        <f>import_viscoanalyse_CM!A32/2/PI()</f>
        <v>7.3672823157238353E-3</v>
      </c>
      <c r="M38" s="324">
        <f>import_viscoanalyse_CM!B32</f>
        <v>900.81100000000004</v>
      </c>
    </row>
    <row r="39" spans="3:13" ht="13.5" x14ac:dyDescent="0.25">
      <c r="C39" s="71"/>
      <c r="D39" s="331" t="str">
        <f>K14</f>
        <v>0°C</v>
      </c>
      <c r="E39" s="332">
        <f>L16</f>
        <v>2840.3123778010704</v>
      </c>
      <c r="F39" s="333">
        <f>M16</f>
        <v>14321.63</v>
      </c>
      <c r="K39" s="323"/>
      <c r="L39" s="324">
        <f>import_viscoanalyse_CM!A33/2/PI()</f>
        <v>2.2101846947171506E-2</v>
      </c>
      <c r="M39" s="324">
        <f>import_viscoanalyse_CM!B33</f>
        <v>1426.3430000000001</v>
      </c>
    </row>
    <row r="40" spans="3:13" ht="13.5" x14ac:dyDescent="0.25">
      <c r="C40" s="71"/>
      <c r="D40" s="331" t="str">
        <f>K20</f>
        <v>10°C</v>
      </c>
      <c r="E40" s="332">
        <f>L22</f>
        <v>60.083776228694596</v>
      </c>
      <c r="F40" s="333">
        <f>M22</f>
        <v>9510.2839999999997</v>
      </c>
      <c r="H40" s="334"/>
      <c r="K40" s="323"/>
      <c r="L40" s="324">
        <f>import_viscoanalyse_CM!A34/2/PI()</f>
        <v>7.3672823157238346E-2</v>
      </c>
      <c r="M40" s="324">
        <f>import_viscoanalyse_CM!B34</f>
        <v>2221.0859999999998</v>
      </c>
    </row>
    <row r="41" spans="3:13" ht="13.5" x14ac:dyDescent="0.25">
      <c r="C41" s="71"/>
      <c r="D41" s="331" t="str">
        <f>K26</f>
        <v>15°C</v>
      </c>
      <c r="E41" s="332">
        <f>L28</f>
        <v>10.000007468855658</v>
      </c>
      <c r="F41" s="333">
        <f>M28</f>
        <v>7173.1580000000004</v>
      </c>
      <c r="H41" s="334"/>
      <c r="K41" s="323"/>
      <c r="L41" s="324">
        <f>import_viscoanalyse_CM!A35/2/PI()</f>
        <v>0.18417410014594129</v>
      </c>
      <c r="M41" s="324">
        <f>import_viscoanalyse_CM!B35</f>
        <v>2984.511</v>
      </c>
    </row>
    <row r="42" spans="3:13" ht="13.5" x14ac:dyDescent="0.25">
      <c r="C42" s="71"/>
      <c r="D42" s="331" t="str">
        <f>K32</f>
        <v>20°C</v>
      </c>
      <c r="E42" s="332">
        <f>L34</f>
        <v>1.8059948012409732</v>
      </c>
      <c r="F42" s="333">
        <f>M34</f>
        <v>5151.7250000000004</v>
      </c>
      <c r="H42" s="334"/>
      <c r="K42" s="323"/>
      <c r="L42" s="324">
        <f>import_viscoanalyse_CM!A36/2/PI()</f>
        <v>0.22101846947171508</v>
      </c>
      <c r="M42" s="324">
        <f>import_viscoanalyse_CM!B36</f>
        <v>3157.6439999999998</v>
      </c>
    </row>
    <row r="43" spans="3:13" ht="13.5" x14ac:dyDescent="0.25">
      <c r="C43" s="71"/>
      <c r="D43" s="331" t="str">
        <f>K38</f>
        <v>30°C</v>
      </c>
      <c r="E43" s="332">
        <f>L40</f>
        <v>7.3672823157238346E-2</v>
      </c>
      <c r="F43" s="333">
        <f>M40</f>
        <v>2221.0859999999998</v>
      </c>
      <c r="H43" s="334"/>
      <c r="K43" s="323"/>
      <c r="L43" s="324">
        <f>import_viscoanalyse_CM!A37/2/PI()</f>
        <v>0.29469129262895338</v>
      </c>
      <c r="M43" s="324">
        <f>import_viscoanalyse_CM!B37</f>
        <v>3439.8910000000001</v>
      </c>
    </row>
    <row r="44" spans="3:13" ht="13.5" x14ac:dyDescent="0.25">
      <c r="C44" s="71"/>
      <c r="D44" s="331" t="str">
        <f>K44</f>
        <v>40°C</v>
      </c>
      <c r="E44" s="332">
        <f>L46</f>
        <v>3.9257158263046902E-3</v>
      </c>
      <c r="F44" s="333">
        <f>M46</f>
        <v>743.27250000000004</v>
      </c>
      <c r="H44" s="334"/>
      <c r="K44" s="323" t="s">
        <v>120</v>
      </c>
      <c r="L44" s="324">
        <f>import_viscoanalyse_CM!A38/2/PI()</f>
        <v>3.9257158263046908E-4</v>
      </c>
      <c r="M44" s="324">
        <f>import_viscoanalyse_CM!B38</f>
        <v>240.9265</v>
      </c>
    </row>
    <row r="45" spans="3:13" ht="13.5" x14ac:dyDescent="0.25">
      <c r="C45" s="71"/>
      <c r="D45" s="331" t="str">
        <f>K50</f>
        <v>50°C</v>
      </c>
      <c r="E45" s="332">
        <f>L52</f>
        <v>0</v>
      </c>
      <c r="F45" s="333">
        <f>M52</f>
        <v>0</v>
      </c>
      <c r="H45" s="334"/>
      <c r="K45" s="323"/>
      <c r="L45" s="324">
        <f>import_viscoanalyse_CM!A39/2/PI()</f>
        <v>1.1776988323970981E-3</v>
      </c>
      <c r="M45" s="324">
        <f>import_viscoanalyse_CM!B39</f>
        <v>416.55450000000002</v>
      </c>
    </row>
    <row r="46" spans="3:13" ht="14.25" thickBot="1" x14ac:dyDescent="0.3">
      <c r="C46" s="71"/>
      <c r="D46" s="335" t="str">
        <f>K56</f>
        <v>60°C</v>
      </c>
      <c r="E46" s="336">
        <f>L58</f>
        <v>0</v>
      </c>
      <c r="F46" s="337">
        <f>M58</f>
        <v>0</v>
      </c>
      <c r="H46" s="334"/>
      <c r="K46" s="323"/>
      <c r="L46" s="324">
        <f>import_viscoanalyse_CM!A40/2/PI()</f>
        <v>3.9257158263046902E-3</v>
      </c>
      <c r="M46" s="324">
        <f>import_viscoanalyse_CM!B40</f>
        <v>743.27250000000004</v>
      </c>
    </row>
    <row r="47" spans="3:13" ht="13.5" x14ac:dyDescent="0.25">
      <c r="C47" s="71"/>
      <c r="D47" s="338"/>
      <c r="E47" s="339"/>
      <c r="F47" s="340"/>
      <c r="G47" s="341"/>
      <c r="H47" s="334"/>
      <c r="K47" s="323"/>
      <c r="L47" s="324">
        <f>import_viscoanalyse_CM!A41/2/PI()</f>
        <v>9.8141304108186334E-3</v>
      </c>
      <c r="M47" s="324">
        <f>import_viscoanalyse_CM!B41</f>
        <v>1126.067</v>
      </c>
    </row>
    <row r="48" spans="3:13" ht="13.5" x14ac:dyDescent="0.25">
      <c r="C48" s="71"/>
      <c r="D48" s="338"/>
      <c r="E48" s="339"/>
      <c r="F48" s="342"/>
      <c r="G48" s="341"/>
      <c r="H48" s="334"/>
      <c r="K48" s="323"/>
      <c r="L48" s="324">
        <f>import_viscoanalyse_CM!A42/2/PI()</f>
        <v>1.1776988323970979E-2</v>
      </c>
      <c r="M48" s="324">
        <f>import_viscoanalyse_CM!B42</f>
        <v>1219.713</v>
      </c>
    </row>
    <row r="49" spans="3:13" x14ac:dyDescent="0.2">
      <c r="C49" s="71"/>
      <c r="D49" s="338"/>
      <c r="E49" s="338"/>
      <c r="F49" s="338"/>
      <c r="G49" s="338"/>
      <c r="H49" s="334"/>
      <c r="K49" s="323"/>
      <c r="L49" s="324">
        <f>import_viscoanalyse_CM!A43/2/PI()</f>
        <v>1.5702544995332579E-2</v>
      </c>
      <c r="M49" s="324">
        <f>import_viscoanalyse_CM!B43</f>
        <v>1376.6980000000001</v>
      </c>
    </row>
    <row r="50" spans="3:13" x14ac:dyDescent="0.2">
      <c r="C50" s="71"/>
      <c r="D50" s="338"/>
      <c r="E50" s="338"/>
      <c r="F50" s="338"/>
      <c r="G50" s="338"/>
      <c r="H50" s="338"/>
      <c r="I50" s="71"/>
      <c r="K50" s="323" t="s">
        <v>121</v>
      </c>
      <c r="L50" s="324"/>
      <c r="M50" s="324"/>
    </row>
    <row r="51" spans="3:13" x14ac:dyDescent="0.2">
      <c r="C51" s="71"/>
      <c r="D51" s="338"/>
      <c r="E51" s="338"/>
      <c r="F51" s="338"/>
      <c r="G51" s="338"/>
      <c r="H51" s="338"/>
      <c r="I51" s="71"/>
      <c r="K51" s="323"/>
      <c r="L51" s="324"/>
      <c r="M51" s="324"/>
    </row>
    <row r="52" spans="3:13" x14ac:dyDescent="0.2">
      <c r="C52" s="71"/>
      <c r="D52" s="338"/>
      <c r="E52" s="338"/>
      <c r="F52" s="338"/>
      <c r="G52" s="338"/>
      <c r="H52" s="338"/>
      <c r="I52" s="71"/>
      <c r="K52" s="323"/>
      <c r="L52" s="324"/>
      <c r="M52" s="324"/>
    </row>
    <row r="53" spans="3:13" x14ac:dyDescent="0.2">
      <c r="C53" s="71"/>
      <c r="D53" s="338"/>
      <c r="E53" s="338"/>
      <c r="F53" s="338"/>
      <c r="G53" s="338"/>
      <c r="H53" s="338"/>
      <c r="I53" s="71"/>
      <c r="K53" s="323"/>
      <c r="L53" s="324"/>
      <c r="M53" s="324"/>
    </row>
    <row r="54" spans="3:13" x14ac:dyDescent="0.2">
      <c r="C54" s="71"/>
      <c r="D54" s="338"/>
      <c r="E54" s="338"/>
      <c r="F54" s="338"/>
      <c r="G54" s="338"/>
      <c r="H54" s="334"/>
      <c r="K54" s="323"/>
      <c r="L54" s="324"/>
      <c r="M54" s="324">
        <f>Tableau!F54</f>
        <v>0</v>
      </c>
    </row>
    <row r="55" spans="3:13" x14ac:dyDescent="0.2">
      <c r="K55" s="323"/>
      <c r="L55" s="324"/>
      <c r="M55" s="324">
        <f>Tableau!F53</f>
        <v>0</v>
      </c>
    </row>
    <row r="56" spans="3:13" x14ac:dyDescent="0.2">
      <c r="K56" s="323" t="s">
        <v>122</v>
      </c>
      <c r="L56" s="324"/>
      <c r="M56" s="324">
        <f>Tableau!F64</f>
        <v>0</v>
      </c>
    </row>
    <row r="57" spans="3:13" x14ac:dyDescent="0.2">
      <c r="K57" s="323"/>
      <c r="L57" s="324"/>
      <c r="M57" s="324">
        <f>Tableau!F63</f>
        <v>0</v>
      </c>
    </row>
    <row r="58" spans="3:13" x14ac:dyDescent="0.2">
      <c r="K58" s="323"/>
      <c r="L58" s="324"/>
      <c r="M58" s="324">
        <f>Tableau!F62</f>
        <v>0</v>
      </c>
    </row>
    <row r="59" spans="3:13" x14ac:dyDescent="0.2">
      <c r="K59" s="323"/>
      <c r="L59" s="324"/>
      <c r="M59" s="324">
        <f>Tableau!F61</f>
        <v>0</v>
      </c>
    </row>
    <row r="60" spans="3:13" x14ac:dyDescent="0.2">
      <c r="K60" s="323"/>
      <c r="L60" s="324"/>
      <c r="M60" s="324">
        <f>Tableau!F60</f>
        <v>0</v>
      </c>
    </row>
    <row r="61" spans="3:13" x14ac:dyDescent="0.2">
      <c r="K61" s="323"/>
      <c r="L61" s="324"/>
      <c r="M61" s="324">
        <f>Tableau!F59</f>
        <v>0</v>
      </c>
    </row>
  </sheetData>
  <mergeCells count="3">
    <mergeCell ref="D3:H3"/>
    <mergeCell ref="A6:I6"/>
    <mergeCell ref="A7:I7"/>
  </mergeCells>
  <pageMargins left="0.7" right="0.7" top="0.75" bottom="0.75" header="0.3" footer="0.3"/>
  <pageSetup paperSize="9" scale="8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/>
  <dimension ref="A1:G47"/>
  <sheetViews>
    <sheetView topLeftCell="A13" workbookViewId="0">
      <selection activeCell="B28" sqref="B28"/>
    </sheetView>
  </sheetViews>
  <sheetFormatPr defaultColWidth="11.42578125" defaultRowHeight="12.75" x14ac:dyDescent="0.25"/>
  <cols>
    <col min="1" max="1" width="14.28515625" style="2" customWidth="1"/>
    <col min="2" max="7" width="12.42578125" style="2" customWidth="1"/>
    <col min="8" max="256" width="11.42578125" style="2"/>
    <col min="257" max="257" width="14.28515625" style="2" customWidth="1"/>
    <col min="258" max="263" width="12.42578125" style="2" customWidth="1"/>
    <col min="264" max="512" width="11.42578125" style="2"/>
    <col min="513" max="513" width="14.28515625" style="2" customWidth="1"/>
    <col min="514" max="519" width="12.42578125" style="2" customWidth="1"/>
    <col min="520" max="768" width="11.42578125" style="2"/>
    <col min="769" max="769" width="14.28515625" style="2" customWidth="1"/>
    <col min="770" max="775" width="12.42578125" style="2" customWidth="1"/>
    <col min="776" max="1024" width="11.42578125" style="2"/>
    <col min="1025" max="1025" width="14.28515625" style="2" customWidth="1"/>
    <col min="1026" max="1031" width="12.42578125" style="2" customWidth="1"/>
    <col min="1032" max="1280" width="11.42578125" style="2"/>
    <col min="1281" max="1281" width="14.28515625" style="2" customWidth="1"/>
    <col min="1282" max="1287" width="12.42578125" style="2" customWidth="1"/>
    <col min="1288" max="1536" width="11.42578125" style="2"/>
    <col min="1537" max="1537" width="14.28515625" style="2" customWidth="1"/>
    <col min="1538" max="1543" width="12.42578125" style="2" customWidth="1"/>
    <col min="1544" max="1792" width="11.42578125" style="2"/>
    <col min="1793" max="1793" width="14.28515625" style="2" customWidth="1"/>
    <col min="1794" max="1799" width="12.42578125" style="2" customWidth="1"/>
    <col min="1800" max="2048" width="11.42578125" style="2"/>
    <col min="2049" max="2049" width="14.28515625" style="2" customWidth="1"/>
    <col min="2050" max="2055" width="12.42578125" style="2" customWidth="1"/>
    <col min="2056" max="2304" width="11.42578125" style="2"/>
    <col min="2305" max="2305" width="14.28515625" style="2" customWidth="1"/>
    <col min="2306" max="2311" width="12.42578125" style="2" customWidth="1"/>
    <col min="2312" max="2560" width="11.42578125" style="2"/>
    <col min="2561" max="2561" width="14.28515625" style="2" customWidth="1"/>
    <col min="2562" max="2567" width="12.42578125" style="2" customWidth="1"/>
    <col min="2568" max="2816" width="11.42578125" style="2"/>
    <col min="2817" max="2817" width="14.28515625" style="2" customWidth="1"/>
    <col min="2818" max="2823" width="12.42578125" style="2" customWidth="1"/>
    <col min="2824" max="3072" width="11.42578125" style="2"/>
    <col min="3073" max="3073" width="14.28515625" style="2" customWidth="1"/>
    <col min="3074" max="3079" width="12.42578125" style="2" customWidth="1"/>
    <col min="3080" max="3328" width="11.42578125" style="2"/>
    <col min="3329" max="3329" width="14.28515625" style="2" customWidth="1"/>
    <col min="3330" max="3335" width="12.42578125" style="2" customWidth="1"/>
    <col min="3336" max="3584" width="11.42578125" style="2"/>
    <col min="3585" max="3585" width="14.28515625" style="2" customWidth="1"/>
    <col min="3586" max="3591" width="12.42578125" style="2" customWidth="1"/>
    <col min="3592" max="3840" width="11.42578125" style="2"/>
    <col min="3841" max="3841" width="14.28515625" style="2" customWidth="1"/>
    <col min="3842" max="3847" width="12.42578125" style="2" customWidth="1"/>
    <col min="3848" max="4096" width="11.42578125" style="2"/>
    <col min="4097" max="4097" width="14.28515625" style="2" customWidth="1"/>
    <col min="4098" max="4103" width="12.42578125" style="2" customWidth="1"/>
    <col min="4104" max="4352" width="11.42578125" style="2"/>
    <col min="4353" max="4353" width="14.28515625" style="2" customWidth="1"/>
    <col min="4354" max="4359" width="12.42578125" style="2" customWidth="1"/>
    <col min="4360" max="4608" width="11.42578125" style="2"/>
    <col min="4609" max="4609" width="14.28515625" style="2" customWidth="1"/>
    <col min="4610" max="4615" width="12.42578125" style="2" customWidth="1"/>
    <col min="4616" max="4864" width="11.42578125" style="2"/>
    <col min="4865" max="4865" width="14.28515625" style="2" customWidth="1"/>
    <col min="4866" max="4871" width="12.42578125" style="2" customWidth="1"/>
    <col min="4872" max="5120" width="11.42578125" style="2"/>
    <col min="5121" max="5121" width="14.28515625" style="2" customWidth="1"/>
    <col min="5122" max="5127" width="12.42578125" style="2" customWidth="1"/>
    <col min="5128" max="5376" width="11.42578125" style="2"/>
    <col min="5377" max="5377" width="14.28515625" style="2" customWidth="1"/>
    <col min="5378" max="5383" width="12.42578125" style="2" customWidth="1"/>
    <col min="5384" max="5632" width="11.42578125" style="2"/>
    <col min="5633" max="5633" width="14.28515625" style="2" customWidth="1"/>
    <col min="5634" max="5639" width="12.42578125" style="2" customWidth="1"/>
    <col min="5640" max="5888" width="11.42578125" style="2"/>
    <col min="5889" max="5889" width="14.28515625" style="2" customWidth="1"/>
    <col min="5890" max="5895" width="12.42578125" style="2" customWidth="1"/>
    <col min="5896" max="6144" width="11.42578125" style="2"/>
    <col min="6145" max="6145" width="14.28515625" style="2" customWidth="1"/>
    <col min="6146" max="6151" width="12.42578125" style="2" customWidth="1"/>
    <col min="6152" max="6400" width="11.42578125" style="2"/>
    <col min="6401" max="6401" width="14.28515625" style="2" customWidth="1"/>
    <col min="6402" max="6407" width="12.42578125" style="2" customWidth="1"/>
    <col min="6408" max="6656" width="11.42578125" style="2"/>
    <col min="6657" max="6657" width="14.28515625" style="2" customWidth="1"/>
    <col min="6658" max="6663" width="12.42578125" style="2" customWidth="1"/>
    <col min="6664" max="6912" width="11.42578125" style="2"/>
    <col min="6913" max="6913" width="14.28515625" style="2" customWidth="1"/>
    <col min="6914" max="6919" width="12.42578125" style="2" customWidth="1"/>
    <col min="6920" max="7168" width="11.42578125" style="2"/>
    <col min="7169" max="7169" width="14.28515625" style="2" customWidth="1"/>
    <col min="7170" max="7175" width="12.42578125" style="2" customWidth="1"/>
    <col min="7176" max="7424" width="11.42578125" style="2"/>
    <col min="7425" max="7425" width="14.28515625" style="2" customWidth="1"/>
    <col min="7426" max="7431" width="12.42578125" style="2" customWidth="1"/>
    <col min="7432" max="7680" width="11.42578125" style="2"/>
    <col min="7681" max="7681" width="14.28515625" style="2" customWidth="1"/>
    <col min="7682" max="7687" width="12.42578125" style="2" customWidth="1"/>
    <col min="7688" max="7936" width="11.42578125" style="2"/>
    <col min="7937" max="7937" width="14.28515625" style="2" customWidth="1"/>
    <col min="7938" max="7943" width="12.42578125" style="2" customWidth="1"/>
    <col min="7944" max="8192" width="11.42578125" style="2"/>
    <col min="8193" max="8193" width="14.28515625" style="2" customWidth="1"/>
    <col min="8194" max="8199" width="12.42578125" style="2" customWidth="1"/>
    <col min="8200" max="8448" width="11.42578125" style="2"/>
    <col min="8449" max="8449" width="14.28515625" style="2" customWidth="1"/>
    <col min="8450" max="8455" width="12.42578125" style="2" customWidth="1"/>
    <col min="8456" max="8704" width="11.42578125" style="2"/>
    <col min="8705" max="8705" width="14.28515625" style="2" customWidth="1"/>
    <col min="8706" max="8711" width="12.42578125" style="2" customWidth="1"/>
    <col min="8712" max="8960" width="11.42578125" style="2"/>
    <col min="8961" max="8961" width="14.28515625" style="2" customWidth="1"/>
    <col min="8962" max="8967" width="12.42578125" style="2" customWidth="1"/>
    <col min="8968" max="9216" width="11.42578125" style="2"/>
    <col min="9217" max="9217" width="14.28515625" style="2" customWidth="1"/>
    <col min="9218" max="9223" width="12.42578125" style="2" customWidth="1"/>
    <col min="9224" max="9472" width="11.42578125" style="2"/>
    <col min="9473" max="9473" width="14.28515625" style="2" customWidth="1"/>
    <col min="9474" max="9479" width="12.42578125" style="2" customWidth="1"/>
    <col min="9480" max="9728" width="11.42578125" style="2"/>
    <col min="9729" max="9729" width="14.28515625" style="2" customWidth="1"/>
    <col min="9730" max="9735" width="12.42578125" style="2" customWidth="1"/>
    <col min="9736" max="9984" width="11.42578125" style="2"/>
    <col min="9985" max="9985" width="14.28515625" style="2" customWidth="1"/>
    <col min="9986" max="9991" width="12.42578125" style="2" customWidth="1"/>
    <col min="9992" max="10240" width="11.42578125" style="2"/>
    <col min="10241" max="10241" width="14.28515625" style="2" customWidth="1"/>
    <col min="10242" max="10247" width="12.42578125" style="2" customWidth="1"/>
    <col min="10248" max="10496" width="11.42578125" style="2"/>
    <col min="10497" max="10497" width="14.28515625" style="2" customWidth="1"/>
    <col min="10498" max="10503" width="12.42578125" style="2" customWidth="1"/>
    <col min="10504" max="10752" width="11.42578125" style="2"/>
    <col min="10753" max="10753" width="14.28515625" style="2" customWidth="1"/>
    <col min="10754" max="10759" width="12.42578125" style="2" customWidth="1"/>
    <col min="10760" max="11008" width="11.42578125" style="2"/>
    <col min="11009" max="11009" width="14.28515625" style="2" customWidth="1"/>
    <col min="11010" max="11015" width="12.42578125" style="2" customWidth="1"/>
    <col min="11016" max="11264" width="11.42578125" style="2"/>
    <col min="11265" max="11265" width="14.28515625" style="2" customWidth="1"/>
    <col min="11266" max="11271" width="12.42578125" style="2" customWidth="1"/>
    <col min="11272" max="11520" width="11.42578125" style="2"/>
    <col min="11521" max="11521" width="14.28515625" style="2" customWidth="1"/>
    <col min="11522" max="11527" width="12.42578125" style="2" customWidth="1"/>
    <col min="11528" max="11776" width="11.42578125" style="2"/>
    <col min="11777" max="11777" width="14.28515625" style="2" customWidth="1"/>
    <col min="11778" max="11783" width="12.42578125" style="2" customWidth="1"/>
    <col min="11784" max="12032" width="11.42578125" style="2"/>
    <col min="12033" max="12033" width="14.28515625" style="2" customWidth="1"/>
    <col min="12034" max="12039" width="12.42578125" style="2" customWidth="1"/>
    <col min="12040" max="12288" width="11.42578125" style="2"/>
    <col min="12289" max="12289" width="14.28515625" style="2" customWidth="1"/>
    <col min="12290" max="12295" width="12.42578125" style="2" customWidth="1"/>
    <col min="12296" max="12544" width="11.42578125" style="2"/>
    <col min="12545" max="12545" width="14.28515625" style="2" customWidth="1"/>
    <col min="12546" max="12551" width="12.42578125" style="2" customWidth="1"/>
    <col min="12552" max="12800" width="11.42578125" style="2"/>
    <col min="12801" max="12801" width="14.28515625" style="2" customWidth="1"/>
    <col min="12802" max="12807" width="12.42578125" style="2" customWidth="1"/>
    <col min="12808" max="13056" width="11.42578125" style="2"/>
    <col min="13057" max="13057" width="14.28515625" style="2" customWidth="1"/>
    <col min="13058" max="13063" width="12.42578125" style="2" customWidth="1"/>
    <col min="13064" max="13312" width="11.42578125" style="2"/>
    <col min="13313" max="13313" width="14.28515625" style="2" customWidth="1"/>
    <col min="13314" max="13319" width="12.42578125" style="2" customWidth="1"/>
    <col min="13320" max="13568" width="11.42578125" style="2"/>
    <col min="13569" max="13569" width="14.28515625" style="2" customWidth="1"/>
    <col min="13570" max="13575" width="12.42578125" style="2" customWidth="1"/>
    <col min="13576" max="13824" width="11.42578125" style="2"/>
    <col min="13825" max="13825" width="14.28515625" style="2" customWidth="1"/>
    <col min="13826" max="13831" width="12.42578125" style="2" customWidth="1"/>
    <col min="13832" max="14080" width="11.42578125" style="2"/>
    <col min="14081" max="14081" width="14.28515625" style="2" customWidth="1"/>
    <col min="14082" max="14087" width="12.42578125" style="2" customWidth="1"/>
    <col min="14088" max="14336" width="11.42578125" style="2"/>
    <col min="14337" max="14337" width="14.28515625" style="2" customWidth="1"/>
    <col min="14338" max="14343" width="12.42578125" style="2" customWidth="1"/>
    <col min="14344" max="14592" width="11.42578125" style="2"/>
    <col min="14593" max="14593" width="14.28515625" style="2" customWidth="1"/>
    <col min="14594" max="14599" width="12.42578125" style="2" customWidth="1"/>
    <col min="14600" max="14848" width="11.42578125" style="2"/>
    <col min="14849" max="14849" width="14.28515625" style="2" customWidth="1"/>
    <col min="14850" max="14855" width="12.42578125" style="2" customWidth="1"/>
    <col min="14856" max="15104" width="11.42578125" style="2"/>
    <col min="15105" max="15105" width="14.28515625" style="2" customWidth="1"/>
    <col min="15106" max="15111" width="12.42578125" style="2" customWidth="1"/>
    <col min="15112" max="15360" width="11.42578125" style="2"/>
    <col min="15361" max="15361" width="14.28515625" style="2" customWidth="1"/>
    <col min="15362" max="15367" width="12.42578125" style="2" customWidth="1"/>
    <col min="15368" max="15616" width="11.42578125" style="2"/>
    <col min="15617" max="15617" width="14.28515625" style="2" customWidth="1"/>
    <col min="15618" max="15623" width="12.42578125" style="2" customWidth="1"/>
    <col min="15624" max="15872" width="11.42578125" style="2"/>
    <col min="15873" max="15873" width="14.28515625" style="2" customWidth="1"/>
    <col min="15874" max="15879" width="12.42578125" style="2" customWidth="1"/>
    <col min="15880" max="16128" width="11.42578125" style="2"/>
    <col min="16129" max="16129" width="14.28515625" style="2" customWidth="1"/>
    <col min="16130" max="16135" width="12.42578125" style="2" customWidth="1"/>
    <col min="16136" max="16384" width="11.42578125" style="2"/>
  </cols>
  <sheetData>
    <row r="1" spans="1:7" ht="25.5" customHeight="1" thickTop="1" thickBot="1" x14ac:dyDescent="0.3">
      <c r="A1" s="302" t="str">
        <f>CONCATENATE("Aff ",Composition!E6," f ",Composition!B11)</f>
        <v>Aff MIT 2017-23 f XX2</v>
      </c>
      <c r="B1" s="395" t="s">
        <v>91</v>
      </c>
      <c r="C1" s="396"/>
      <c r="D1" s="396"/>
      <c r="E1" s="396"/>
      <c r="F1" s="396"/>
      <c r="G1" s="397"/>
    </row>
    <row r="2" spans="1:7" ht="15" customHeight="1" x14ac:dyDescent="0.25">
      <c r="A2" s="303" t="s">
        <v>92</v>
      </c>
      <c r="B2" s="304" t="s">
        <v>93</v>
      </c>
      <c r="C2" s="305"/>
      <c r="D2" s="305"/>
      <c r="E2" s="305"/>
      <c r="F2" s="305"/>
      <c r="G2" s="306"/>
    </row>
    <row r="3" spans="1:7" ht="15" customHeight="1" x14ac:dyDescent="0.25">
      <c r="A3" s="307"/>
      <c r="B3" s="308" t="s">
        <v>94</v>
      </c>
      <c r="C3" s="11"/>
      <c r="D3" s="11"/>
      <c r="E3" s="11"/>
      <c r="F3" s="11"/>
      <c r="G3" s="309"/>
    </row>
    <row r="4" spans="1:7" ht="15" customHeight="1" x14ac:dyDescent="0.25">
      <c r="A4" s="307"/>
      <c r="B4" s="310"/>
      <c r="C4" s="11"/>
      <c r="D4" s="11"/>
      <c r="E4" s="11"/>
      <c r="F4" s="11"/>
      <c r="G4" s="309"/>
    </row>
    <row r="5" spans="1:7" ht="15" customHeight="1" x14ac:dyDescent="0.25">
      <c r="A5" s="307"/>
      <c r="B5" s="311" t="s">
        <v>95</v>
      </c>
      <c r="C5" s="11"/>
      <c r="D5" s="11"/>
      <c r="E5" s="11"/>
      <c r="F5" s="11"/>
      <c r="G5" s="309"/>
    </row>
    <row r="6" spans="1:7" ht="15" customHeight="1" x14ac:dyDescent="0.25">
      <c r="A6" s="307"/>
      <c r="B6" s="310" t="s">
        <v>96</v>
      </c>
      <c r="C6" s="11"/>
      <c r="D6" s="11"/>
      <c r="E6" s="11"/>
      <c r="F6" s="11"/>
      <c r="G6" s="309"/>
    </row>
    <row r="7" spans="1:7" ht="15" customHeight="1" x14ac:dyDescent="0.25">
      <c r="A7" s="307"/>
      <c r="B7" s="310"/>
      <c r="C7" s="11"/>
      <c r="D7" s="11"/>
      <c r="E7" s="11"/>
      <c r="F7" s="11"/>
      <c r="G7" s="309"/>
    </row>
    <row r="8" spans="1:7" ht="15" customHeight="1" x14ac:dyDescent="0.25">
      <c r="A8" s="307"/>
      <c r="B8" s="310"/>
      <c r="C8" s="11"/>
      <c r="D8" s="11"/>
      <c r="E8" s="11"/>
      <c r="F8" s="11"/>
      <c r="G8" s="309"/>
    </row>
    <row r="9" spans="1:7" ht="15" customHeight="1" thickBot="1" x14ac:dyDescent="0.3">
      <c r="A9" s="312"/>
      <c r="B9" s="313"/>
      <c r="C9" s="34"/>
      <c r="D9" s="34"/>
      <c r="E9" s="34"/>
      <c r="F9" s="34"/>
      <c r="G9" s="314"/>
    </row>
    <row r="10" spans="1:7" ht="15" customHeight="1" x14ac:dyDescent="0.25">
      <c r="A10" s="303" t="s">
        <v>97</v>
      </c>
      <c r="B10" s="304" t="s">
        <v>98</v>
      </c>
      <c r="C10" s="305"/>
      <c r="D10" s="305"/>
      <c r="E10" s="305"/>
      <c r="F10" s="305"/>
      <c r="G10" s="306"/>
    </row>
    <row r="11" spans="1:7" ht="15" customHeight="1" x14ac:dyDescent="0.25">
      <c r="A11" s="307"/>
      <c r="B11" s="310" t="s">
        <v>96</v>
      </c>
      <c r="C11" s="11"/>
      <c r="D11" s="11"/>
      <c r="E11" s="11"/>
      <c r="F11" s="11"/>
      <c r="G11" s="309"/>
    </row>
    <row r="12" spans="1:7" ht="15" customHeight="1" x14ac:dyDescent="0.25">
      <c r="A12" s="307"/>
      <c r="B12" s="310"/>
      <c r="C12" s="11"/>
      <c r="D12" s="11"/>
      <c r="E12" s="11"/>
      <c r="F12" s="11"/>
      <c r="G12" s="309"/>
    </row>
    <row r="13" spans="1:7" ht="15" customHeight="1" x14ac:dyDescent="0.25">
      <c r="A13" s="307"/>
      <c r="B13" s="310"/>
      <c r="C13" s="11"/>
      <c r="D13" s="11"/>
      <c r="E13" s="11"/>
      <c r="F13" s="11"/>
      <c r="G13" s="309"/>
    </row>
    <row r="14" spans="1:7" ht="15" customHeight="1" x14ac:dyDescent="0.25">
      <c r="A14" s="307"/>
      <c r="B14" s="310"/>
      <c r="C14" s="11"/>
      <c r="D14" s="11"/>
      <c r="E14" s="11"/>
      <c r="F14" s="11"/>
      <c r="G14" s="309"/>
    </row>
    <row r="15" spans="1:7" ht="15" customHeight="1" thickBot="1" x14ac:dyDescent="0.3">
      <c r="A15" s="312"/>
      <c r="B15" s="313"/>
      <c r="C15" s="34"/>
      <c r="D15" s="34"/>
      <c r="E15" s="34"/>
      <c r="F15" s="34"/>
      <c r="G15" s="314"/>
    </row>
    <row r="16" spans="1:7" ht="15" customHeight="1" x14ac:dyDescent="0.25">
      <c r="A16" s="303" t="s">
        <v>99</v>
      </c>
      <c r="B16" s="304" t="s">
        <v>100</v>
      </c>
      <c r="C16" s="11"/>
      <c r="D16" s="11"/>
      <c r="E16" s="11"/>
      <c r="F16" s="11"/>
      <c r="G16" s="315"/>
    </row>
    <row r="17" spans="1:7" ht="15" customHeight="1" x14ac:dyDescent="0.25">
      <c r="A17" s="307"/>
      <c r="B17" s="310"/>
      <c r="C17" s="11"/>
      <c r="D17" s="11"/>
      <c r="E17" s="11"/>
      <c r="F17" s="11"/>
      <c r="G17" s="315"/>
    </row>
    <row r="18" spans="1:7" ht="15" customHeight="1" x14ac:dyDescent="0.25">
      <c r="A18" s="307"/>
      <c r="B18" s="310" t="s">
        <v>101</v>
      </c>
      <c r="C18" s="11"/>
      <c r="D18" s="11"/>
      <c r="E18" s="11"/>
      <c r="F18" s="11"/>
      <c r="G18" s="315"/>
    </row>
    <row r="19" spans="1:7" ht="15" customHeight="1" x14ac:dyDescent="0.25">
      <c r="A19" s="307"/>
      <c r="B19" s="310"/>
      <c r="C19" s="11"/>
      <c r="D19" s="11"/>
      <c r="E19" s="11"/>
      <c r="F19" s="11"/>
      <c r="G19" s="315"/>
    </row>
    <row r="20" spans="1:7" ht="15" customHeight="1" x14ac:dyDescent="0.25">
      <c r="A20" s="307"/>
      <c r="B20" s="310" t="s">
        <v>102</v>
      </c>
      <c r="C20" s="11"/>
      <c r="D20" s="11"/>
      <c r="E20" s="11"/>
      <c r="F20" s="11"/>
      <c r="G20" s="315"/>
    </row>
    <row r="21" spans="1:7" ht="15" customHeight="1" x14ac:dyDescent="0.25">
      <c r="A21" s="307"/>
      <c r="B21" s="310" t="s">
        <v>103</v>
      </c>
      <c r="C21" s="11"/>
      <c r="D21" s="11"/>
      <c r="E21" s="11"/>
      <c r="F21" s="11"/>
      <c r="G21" s="315"/>
    </row>
    <row r="22" spans="1:7" ht="15" customHeight="1" x14ac:dyDescent="0.25">
      <c r="A22" s="307"/>
      <c r="B22" s="310" t="s">
        <v>104</v>
      </c>
      <c r="C22" s="11"/>
      <c r="D22" s="11"/>
      <c r="E22" s="11"/>
      <c r="F22" s="11"/>
      <c r="G22" s="315"/>
    </row>
    <row r="23" spans="1:7" ht="15" customHeight="1" x14ac:dyDescent="0.25">
      <c r="A23" s="307"/>
      <c r="B23" s="310" t="s">
        <v>105</v>
      </c>
      <c r="C23" s="316">
        <f>Tableau!F32</f>
        <v>7173.1582500000004</v>
      </c>
      <c r="D23" s="11"/>
      <c r="E23" s="11"/>
      <c r="F23" s="11"/>
      <c r="G23" s="315"/>
    </row>
    <row r="24" spans="1:7" ht="15" customHeight="1" x14ac:dyDescent="0.25">
      <c r="A24" s="307"/>
      <c r="B24" s="310" t="s">
        <v>106</v>
      </c>
      <c r="C24" s="12"/>
      <c r="D24" s="11"/>
      <c r="E24" s="11"/>
      <c r="F24" s="11"/>
      <c r="G24" s="315"/>
    </row>
    <row r="25" spans="1:7" ht="15" customHeight="1" x14ac:dyDescent="0.25">
      <c r="A25" s="307"/>
      <c r="B25" s="310" t="s">
        <v>107</v>
      </c>
      <c r="C25" s="317">
        <f>C24/C23</f>
        <v>0</v>
      </c>
      <c r="D25" s="11" t="s">
        <v>108</v>
      </c>
      <c r="E25" s="11"/>
      <c r="F25" s="11"/>
      <c r="G25" s="315"/>
    </row>
    <row r="26" spans="1:7" ht="15" customHeight="1" x14ac:dyDescent="0.25">
      <c r="A26" s="307"/>
      <c r="D26" s="11"/>
      <c r="E26" s="11"/>
      <c r="F26" s="11"/>
      <c r="G26" s="315"/>
    </row>
    <row r="27" spans="1:7" ht="15" customHeight="1" x14ac:dyDescent="0.25">
      <c r="A27" s="307"/>
      <c r="D27" s="11"/>
      <c r="E27" s="11"/>
      <c r="F27" s="11"/>
      <c r="G27" s="315"/>
    </row>
    <row r="28" spans="1:7" ht="15" customHeight="1" x14ac:dyDescent="0.25">
      <c r="A28" s="307"/>
      <c r="B28" s="318" t="s">
        <v>109</v>
      </c>
      <c r="D28" s="11"/>
      <c r="E28" s="11"/>
      <c r="F28" s="11"/>
      <c r="G28" s="315"/>
    </row>
    <row r="29" spans="1:7" ht="15" customHeight="1" x14ac:dyDescent="0.25">
      <c r="A29" s="307"/>
      <c r="D29" s="11"/>
      <c r="E29" s="11"/>
      <c r="F29" s="11"/>
      <c r="G29" s="315"/>
    </row>
    <row r="30" spans="1:7" ht="15" customHeight="1" x14ac:dyDescent="0.25">
      <c r="A30" s="307"/>
      <c r="B30" s="319"/>
      <c r="D30" s="11"/>
      <c r="E30" s="11"/>
      <c r="F30" s="11"/>
      <c r="G30" s="315"/>
    </row>
    <row r="31" spans="1:7" ht="15" customHeight="1" x14ac:dyDescent="0.25">
      <c r="A31" s="307"/>
      <c r="B31" s="310"/>
      <c r="C31" s="11"/>
      <c r="D31" s="11"/>
      <c r="E31" s="11"/>
      <c r="F31" s="11"/>
      <c r="G31" s="315"/>
    </row>
    <row r="32" spans="1:7" ht="15" customHeight="1" x14ac:dyDescent="0.25">
      <c r="A32" s="307"/>
      <c r="B32" s="310"/>
      <c r="C32" s="11"/>
      <c r="D32" s="11"/>
      <c r="E32" s="11"/>
      <c r="F32" s="11"/>
      <c r="G32" s="315"/>
    </row>
    <row r="33" spans="1:7" ht="15" customHeight="1" x14ac:dyDescent="0.25">
      <c r="A33" s="307"/>
      <c r="B33" s="310"/>
      <c r="C33" s="11"/>
      <c r="D33" s="11"/>
      <c r="E33" s="11"/>
      <c r="F33" s="11"/>
      <c r="G33" s="315"/>
    </row>
    <row r="34" spans="1:7" ht="15" customHeight="1" x14ac:dyDescent="0.25">
      <c r="A34" s="307"/>
      <c r="B34" s="310"/>
      <c r="C34" s="11"/>
      <c r="D34" s="11"/>
      <c r="E34" s="11"/>
      <c r="F34" s="11"/>
      <c r="G34" s="315"/>
    </row>
    <row r="35" spans="1:7" ht="15" customHeight="1" x14ac:dyDescent="0.25">
      <c r="A35" s="307"/>
      <c r="B35" s="310"/>
      <c r="C35" s="11"/>
      <c r="D35" s="11"/>
      <c r="E35" s="11"/>
      <c r="F35" s="11"/>
      <c r="G35" s="315"/>
    </row>
    <row r="36" spans="1:7" ht="15" customHeight="1" x14ac:dyDescent="0.25">
      <c r="A36" s="307"/>
      <c r="B36" s="310"/>
      <c r="C36" s="11"/>
      <c r="D36" s="11"/>
      <c r="E36" s="11"/>
      <c r="F36" s="11"/>
      <c r="G36" s="315"/>
    </row>
    <row r="37" spans="1:7" ht="15" customHeight="1" x14ac:dyDescent="0.25">
      <c r="A37" s="307"/>
      <c r="B37" s="310"/>
      <c r="C37" s="11"/>
      <c r="D37" s="11"/>
      <c r="E37" s="11"/>
      <c r="F37" s="11"/>
      <c r="G37" s="315"/>
    </row>
    <row r="38" spans="1:7" ht="15" customHeight="1" x14ac:dyDescent="0.25">
      <c r="A38" s="307"/>
      <c r="B38" s="310"/>
      <c r="C38" s="11"/>
      <c r="D38" s="11"/>
      <c r="E38" s="11"/>
      <c r="F38" s="11"/>
      <c r="G38" s="315"/>
    </row>
    <row r="39" spans="1:7" ht="15" customHeight="1" x14ac:dyDescent="0.25">
      <c r="A39" s="307"/>
      <c r="B39" s="310"/>
      <c r="C39" s="11"/>
      <c r="D39" s="11"/>
      <c r="E39" s="11"/>
      <c r="F39" s="11"/>
      <c r="G39" s="315"/>
    </row>
    <row r="40" spans="1:7" ht="15" customHeight="1" x14ac:dyDescent="0.25">
      <c r="A40" s="307"/>
      <c r="B40" s="310"/>
      <c r="C40" s="11"/>
      <c r="D40" s="11"/>
      <c r="E40" s="11"/>
      <c r="F40" s="11"/>
      <c r="G40" s="315"/>
    </row>
    <row r="41" spans="1:7" ht="15" customHeight="1" x14ac:dyDescent="0.25">
      <c r="A41" s="307"/>
      <c r="B41" s="310"/>
      <c r="C41" s="11"/>
      <c r="D41" s="11"/>
      <c r="E41" s="11"/>
      <c r="F41" s="11"/>
      <c r="G41" s="315"/>
    </row>
    <row r="42" spans="1:7" ht="15" customHeight="1" x14ac:dyDescent="0.25">
      <c r="A42" s="307"/>
      <c r="B42" s="310"/>
      <c r="C42" s="11"/>
      <c r="D42" s="11"/>
      <c r="E42" s="11"/>
      <c r="F42" s="11"/>
      <c r="G42" s="315"/>
    </row>
    <row r="43" spans="1:7" ht="15" customHeight="1" x14ac:dyDescent="0.25">
      <c r="A43" s="307"/>
      <c r="B43" s="310"/>
      <c r="C43" s="11"/>
      <c r="D43" s="11"/>
      <c r="E43" s="11"/>
      <c r="F43" s="11"/>
      <c r="G43" s="315"/>
    </row>
    <row r="44" spans="1:7" ht="15" customHeight="1" x14ac:dyDescent="0.25">
      <c r="A44" s="307"/>
      <c r="B44" s="310"/>
      <c r="C44" s="11"/>
      <c r="D44" s="11"/>
      <c r="E44" s="11"/>
      <c r="F44" s="11"/>
      <c r="G44" s="315"/>
    </row>
    <row r="45" spans="1:7" ht="15" customHeight="1" x14ac:dyDescent="0.25">
      <c r="A45" s="307"/>
      <c r="B45" s="310"/>
      <c r="C45" s="11"/>
      <c r="D45" s="11"/>
      <c r="E45" s="11"/>
      <c r="F45" s="11"/>
      <c r="G45" s="315"/>
    </row>
    <row r="46" spans="1:7" ht="15" customHeight="1" x14ac:dyDescent="0.25">
      <c r="A46" s="307"/>
      <c r="B46" s="310"/>
      <c r="C46" s="11"/>
      <c r="D46" s="11"/>
      <c r="E46" s="11"/>
      <c r="F46" s="11"/>
      <c r="G46" s="315"/>
    </row>
    <row r="47" spans="1:7" ht="13.5" thickBot="1" x14ac:dyDescent="0.3">
      <c r="A47" s="312"/>
      <c r="B47" s="320"/>
      <c r="C47" s="321"/>
      <c r="D47" s="321"/>
      <c r="E47" s="321"/>
      <c r="F47" s="321"/>
      <c r="G47" s="322"/>
    </row>
  </sheetData>
  <mergeCells count="1">
    <mergeCell ref="B1:G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5"/>
  <dimension ref="A1:F51"/>
  <sheetViews>
    <sheetView tabSelected="1" workbookViewId="0">
      <selection activeCell="H16" sqref="H16"/>
    </sheetView>
  </sheetViews>
  <sheetFormatPr defaultColWidth="11.5703125" defaultRowHeight="15" x14ac:dyDescent="0.25"/>
  <cols>
    <col min="1" max="1" width="11.85546875" style="301" bestFit="1" customWidth="1"/>
    <col min="2" max="2" width="12.85546875" style="301" bestFit="1" customWidth="1"/>
    <col min="3" max="3" width="26.28515625" style="300" customWidth="1"/>
    <col min="4" max="4" width="20.5703125" style="300" customWidth="1"/>
    <col min="5" max="5" width="15.42578125" style="300" customWidth="1"/>
    <col min="6" max="6" width="20.5703125" style="300" customWidth="1"/>
    <col min="7" max="254" width="11.5703125" style="300"/>
    <col min="255" max="255" width="11.85546875" style="300" bestFit="1" customWidth="1"/>
    <col min="256" max="256" width="12.85546875" style="300" bestFit="1" customWidth="1"/>
    <col min="257" max="510" width="11.5703125" style="300"/>
    <col min="511" max="511" width="11.85546875" style="300" bestFit="1" customWidth="1"/>
    <col min="512" max="512" width="12.85546875" style="300" bestFit="1" customWidth="1"/>
    <col min="513" max="766" width="11.5703125" style="300"/>
    <col min="767" max="767" width="11.85546875" style="300" bestFit="1" customWidth="1"/>
    <col min="768" max="768" width="12.85546875" style="300" bestFit="1" customWidth="1"/>
    <col min="769" max="1022" width="11.5703125" style="300"/>
    <col min="1023" max="1023" width="11.85546875" style="300" bestFit="1" customWidth="1"/>
    <col min="1024" max="1024" width="12.85546875" style="300" bestFit="1" customWidth="1"/>
    <col min="1025" max="1278" width="11.5703125" style="300"/>
    <col min="1279" max="1279" width="11.85546875" style="300" bestFit="1" customWidth="1"/>
    <col min="1280" max="1280" width="12.85546875" style="300" bestFit="1" customWidth="1"/>
    <col min="1281" max="1534" width="11.5703125" style="300"/>
    <col min="1535" max="1535" width="11.85546875" style="300" bestFit="1" customWidth="1"/>
    <col min="1536" max="1536" width="12.85546875" style="300" bestFit="1" customWidth="1"/>
    <col min="1537" max="1790" width="11.5703125" style="300"/>
    <col min="1791" max="1791" width="11.85546875" style="300" bestFit="1" customWidth="1"/>
    <col min="1792" max="1792" width="12.85546875" style="300" bestFit="1" customWidth="1"/>
    <col min="1793" max="2046" width="11.5703125" style="300"/>
    <col min="2047" max="2047" width="11.85546875" style="300" bestFit="1" customWidth="1"/>
    <col min="2048" max="2048" width="12.85546875" style="300" bestFit="1" customWidth="1"/>
    <col min="2049" max="2302" width="11.5703125" style="300"/>
    <col min="2303" max="2303" width="11.85546875" style="300" bestFit="1" customWidth="1"/>
    <col min="2304" max="2304" width="12.85546875" style="300" bestFit="1" customWidth="1"/>
    <col min="2305" max="2558" width="11.5703125" style="300"/>
    <col min="2559" max="2559" width="11.85546875" style="300" bestFit="1" customWidth="1"/>
    <col min="2560" max="2560" width="12.85546875" style="300" bestFit="1" customWidth="1"/>
    <col min="2561" max="2814" width="11.5703125" style="300"/>
    <col min="2815" max="2815" width="11.85546875" style="300" bestFit="1" customWidth="1"/>
    <col min="2816" max="2816" width="12.85546875" style="300" bestFit="1" customWidth="1"/>
    <col min="2817" max="3070" width="11.5703125" style="300"/>
    <col min="3071" max="3071" width="11.85546875" style="300" bestFit="1" customWidth="1"/>
    <col min="3072" max="3072" width="12.85546875" style="300" bestFit="1" customWidth="1"/>
    <col min="3073" max="3326" width="11.5703125" style="300"/>
    <col min="3327" max="3327" width="11.85546875" style="300" bestFit="1" customWidth="1"/>
    <col min="3328" max="3328" width="12.85546875" style="300" bestFit="1" customWidth="1"/>
    <col min="3329" max="3582" width="11.5703125" style="300"/>
    <col min="3583" max="3583" width="11.85546875" style="300" bestFit="1" customWidth="1"/>
    <col min="3584" max="3584" width="12.85546875" style="300" bestFit="1" customWidth="1"/>
    <col min="3585" max="3838" width="11.5703125" style="300"/>
    <col min="3839" max="3839" width="11.85546875" style="300" bestFit="1" customWidth="1"/>
    <col min="3840" max="3840" width="12.85546875" style="300" bestFit="1" customWidth="1"/>
    <col min="3841" max="4094" width="11.5703125" style="300"/>
    <col min="4095" max="4095" width="11.85546875" style="300" bestFit="1" customWidth="1"/>
    <col min="4096" max="4096" width="12.85546875" style="300" bestFit="1" customWidth="1"/>
    <col min="4097" max="4350" width="11.5703125" style="300"/>
    <col min="4351" max="4351" width="11.85546875" style="300" bestFit="1" customWidth="1"/>
    <col min="4352" max="4352" width="12.85546875" style="300" bestFit="1" customWidth="1"/>
    <col min="4353" max="4606" width="11.5703125" style="300"/>
    <col min="4607" max="4607" width="11.85546875" style="300" bestFit="1" customWidth="1"/>
    <col min="4608" max="4608" width="12.85546875" style="300" bestFit="1" customWidth="1"/>
    <col min="4609" max="4862" width="11.5703125" style="300"/>
    <col min="4863" max="4863" width="11.85546875" style="300" bestFit="1" customWidth="1"/>
    <col min="4864" max="4864" width="12.85546875" style="300" bestFit="1" customWidth="1"/>
    <col min="4865" max="5118" width="11.5703125" style="300"/>
    <col min="5119" max="5119" width="11.85546875" style="300" bestFit="1" customWidth="1"/>
    <col min="5120" max="5120" width="12.85546875" style="300" bestFit="1" customWidth="1"/>
    <col min="5121" max="5374" width="11.5703125" style="300"/>
    <col min="5375" max="5375" width="11.85546875" style="300" bestFit="1" customWidth="1"/>
    <col min="5376" max="5376" width="12.85546875" style="300" bestFit="1" customWidth="1"/>
    <col min="5377" max="5630" width="11.5703125" style="300"/>
    <col min="5631" max="5631" width="11.85546875" style="300" bestFit="1" customWidth="1"/>
    <col min="5632" max="5632" width="12.85546875" style="300" bestFit="1" customWidth="1"/>
    <col min="5633" max="5886" width="11.5703125" style="300"/>
    <col min="5887" max="5887" width="11.85546875" style="300" bestFit="1" customWidth="1"/>
    <col min="5888" max="5888" width="12.85546875" style="300" bestFit="1" customWidth="1"/>
    <col min="5889" max="6142" width="11.5703125" style="300"/>
    <col min="6143" max="6143" width="11.85546875" style="300" bestFit="1" customWidth="1"/>
    <col min="6144" max="6144" width="12.85546875" style="300" bestFit="1" customWidth="1"/>
    <col min="6145" max="6398" width="11.5703125" style="300"/>
    <col min="6399" max="6399" width="11.85546875" style="300" bestFit="1" customWidth="1"/>
    <col min="6400" max="6400" width="12.85546875" style="300" bestFit="1" customWidth="1"/>
    <col min="6401" max="6654" width="11.5703125" style="300"/>
    <col min="6655" max="6655" width="11.85546875" style="300" bestFit="1" customWidth="1"/>
    <col min="6656" max="6656" width="12.85546875" style="300" bestFit="1" customWidth="1"/>
    <col min="6657" max="6910" width="11.5703125" style="300"/>
    <col min="6911" max="6911" width="11.85546875" style="300" bestFit="1" customWidth="1"/>
    <col min="6912" max="6912" width="12.85546875" style="300" bestFit="1" customWidth="1"/>
    <col min="6913" max="7166" width="11.5703125" style="300"/>
    <col min="7167" max="7167" width="11.85546875" style="300" bestFit="1" customWidth="1"/>
    <col min="7168" max="7168" width="12.85546875" style="300" bestFit="1" customWidth="1"/>
    <col min="7169" max="7422" width="11.5703125" style="300"/>
    <col min="7423" max="7423" width="11.85546875" style="300" bestFit="1" customWidth="1"/>
    <col min="7424" max="7424" width="12.85546875" style="300" bestFit="1" customWidth="1"/>
    <col min="7425" max="7678" width="11.5703125" style="300"/>
    <col min="7679" max="7679" width="11.85546875" style="300" bestFit="1" customWidth="1"/>
    <col min="7680" max="7680" width="12.85546875" style="300" bestFit="1" customWidth="1"/>
    <col min="7681" max="7934" width="11.5703125" style="300"/>
    <col min="7935" max="7935" width="11.85546875" style="300" bestFit="1" customWidth="1"/>
    <col min="7936" max="7936" width="12.85546875" style="300" bestFit="1" customWidth="1"/>
    <col min="7937" max="8190" width="11.5703125" style="300"/>
    <col min="8191" max="8191" width="11.85546875" style="300" bestFit="1" customWidth="1"/>
    <col min="8192" max="8192" width="12.85546875" style="300" bestFit="1" customWidth="1"/>
    <col min="8193" max="8446" width="11.5703125" style="300"/>
    <col min="8447" max="8447" width="11.85546875" style="300" bestFit="1" customWidth="1"/>
    <col min="8448" max="8448" width="12.85546875" style="300" bestFit="1" customWidth="1"/>
    <col min="8449" max="8702" width="11.5703125" style="300"/>
    <col min="8703" max="8703" width="11.85546875" style="300" bestFit="1" customWidth="1"/>
    <col min="8704" max="8704" width="12.85546875" style="300" bestFit="1" customWidth="1"/>
    <col min="8705" max="8958" width="11.5703125" style="300"/>
    <col min="8959" max="8959" width="11.85546875" style="300" bestFit="1" customWidth="1"/>
    <col min="8960" max="8960" width="12.85546875" style="300" bestFit="1" customWidth="1"/>
    <col min="8961" max="9214" width="11.5703125" style="300"/>
    <col min="9215" max="9215" width="11.85546875" style="300" bestFit="1" customWidth="1"/>
    <col min="9216" max="9216" width="12.85546875" style="300" bestFit="1" customWidth="1"/>
    <col min="9217" max="9470" width="11.5703125" style="300"/>
    <col min="9471" max="9471" width="11.85546875" style="300" bestFit="1" customWidth="1"/>
    <col min="9472" max="9472" width="12.85546875" style="300" bestFit="1" customWidth="1"/>
    <col min="9473" max="9726" width="11.5703125" style="300"/>
    <col min="9727" max="9727" width="11.85546875" style="300" bestFit="1" customWidth="1"/>
    <col min="9728" max="9728" width="12.85546875" style="300" bestFit="1" customWidth="1"/>
    <col min="9729" max="9982" width="11.5703125" style="300"/>
    <col min="9983" max="9983" width="11.85546875" style="300" bestFit="1" customWidth="1"/>
    <col min="9984" max="9984" width="12.85546875" style="300" bestFit="1" customWidth="1"/>
    <col min="9985" max="10238" width="11.5703125" style="300"/>
    <col min="10239" max="10239" width="11.85546875" style="300" bestFit="1" customWidth="1"/>
    <col min="10240" max="10240" width="12.85546875" style="300" bestFit="1" customWidth="1"/>
    <col min="10241" max="10494" width="11.5703125" style="300"/>
    <col min="10495" max="10495" width="11.85546875" style="300" bestFit="1" customWidth="1"/>
    <col min="10496" max="10496" width="12.85546875" style="300" bestFit="1" customWidth="1"/>
    <col min="10497" max="10750" width="11.5703125" style="300"/>
    <col min="10751" max="10751" width="11.85546875" style="300" bestFit="1" customWidth="1"/>
    <col min="10752" max="10752" width="12.85546875" style="300" bestFit="1" customWidth="1"/>
    <col min="10753" max="11006" width="11.5703125" style="300"/>
    <col min="11007" max="11007" width="11.85546875" style="300" bestFit="1" customWidth="1"/>
    <col min="11008" max="11008" width="12.85546875" style="300" bestFit="1" customWidth="1"/>
    <col min="11009" max="11262" width="11.5703125" style="300"/>
    <col min="11263" max="11263" width="11.85546875" style="300" bestFit="1" customWidth="1"/>
    <col min="11264" max="11264" width="12.85546875" style="300" bestFit="1" customWidth="1"/>
    <col min="11265" max="11518" width="11.5703125" style="300"/>
    <col min="11519" max="11519" width="11.85546875" style="300" bestFit="1" customWidth="1"/>
    <col min="11520" max="11520" width="12.85546875" style="300" bestFit="1" customWidth="1"/>
    <col min="11521" max="11774" width="11.5703125" style="300"/>
    <col min="11775" max="11775" width="11.85546875" style="300" bestFit="1" customWidth="1"/>
    <col min="11776" max="11776" width="12.85546875" style="300" bestFit="1" customWidth="1"/>
    <col min="11777" max="12030" width="11.5703125" style="300"/>
    <col min="12031" max="12031" width="11.85546875" style="300" bestFit="1" customWidth="1"/>
    <col min="12032" max="12032" width="12.85546875" style="300" bestFit="1" customWidth="1"/>
    <col min="12033" max="12286" width="11.5703125" style="300"/>
    <col min="12287" max="12287" width="11.85546875" style="300" bestFit="1" customWidth="1"/>
    <col min="12288" max="12288" width="12.85546875" style="300" bestFit="1" customWidth="1"/>
    <col min="12289" max="12542" width="11.5703125" style="300"/>
    <col min="12543" max="12543" width="11.85546875" style="300" bestFit="1" customWidth="1"/>
    <col min="12544" max="12544" width="12.85546875" style="300" bestFit="1" customWidth="1"/>
    <col min="12545" max="12798" width="11.5703125" style="300"/>
    <col min="12799" max="12799" width="11.85546875" style="300" bestFit="1" customWidth="1"/>
    <col min="12800" max="12800" width="12.85546875" style="300" bestFit="1" customWidth="1"/>
    <col min="12801" max="13054" width="11.5703125" style="300"/>
    <col min="13055" max="13055" width="11.85546875" style="300" bestFit="1" customWidth="1"/>
    <col min="13056" max="13056" width="12.85546875" style="300" bestFit="1" customWidth="1"/>
    <col min="13057" max="13310" width="11.5703125" style="300"/>
    <col min="13311" max="13311" width="11.85546875" style="300" bestFit="1" customWidth="1"/>
    <col min="13312" max="13312" width="12.85546875" style="300" bestFit="1" customWidth="1"/>
    <col min="13313" max="13566" width="11.5703125" style="300"/>
    <col min="13567" max="13567" width="11.85546875" style="300" bestFit="1" customWidth="1"/>
    <col min="13568" max="13568" width="12.85546875" style="300" bestFit="1" customWidth="1"/>
    <col min="13569" max="13822" width="11.5703125" style="300"/>
    <col min="13823" max="13823" width="11.85546875" style="300" bestFit="1" customWidth="1"/>
    <col min="13824" max="13824" width="12.85546875" style="300" bestFit="1" customWidth="1"/>
    <col min="13825" max="14078" width="11.5703125" style="300"/>
    <col min="14079" max="14079" width="11.85546875" style="300" bestFit="1" customWidth="1"/>
    <col min="14080" max="14080" width="12.85546875" style="300" bestFit="1" customWidth="1"/>
    <col min="14081" max="14334" width="11.5703125" style="300"/>
    <col min="14335" max="14335" width="11.85546875" style="300" bestFit="1" customWidth="1"/>
    <col min="14336" max="14336" width="12.85546875" style="300" bestFit="1" customWidth="1"/>
    <col min="14337" max="14590" width="11.5703125" style="300"/>
    <col min="14591" max="14591" width="11.85546875" style="300" bestFit="1" customWidth="1"/>
    <col min="14592" max="14592" width="12.85546875" style="300" bestFit="1" customWidth="1"/>
    <col min="14593" max="14846" width="11.5703125" style="300"/>
    <col min="14847" max="14847" width="11.85546875" style="300" bestFit="1" customWidth="1"/>
    <col min="14848" max="14848" width="12.85546875" style="300" bestFit="1" customWidth="1"/>
    <col min="14849" max="15102" width="11.5703125" style="300"/>
    <col min="15103" max="15103" width="11.85546875" style="300" bestFit="1" customWidth="1"/>
    <col min="15104" max="15104" width="12.85546875" style="300" bestFit="1" customWidth="1"/>
    <col min="15105" max="15358" width="11.5703125" style="300"/>
    <col min="15359" max="15359" width="11.85546875" style="300" bestFit="1" customWidth="1"/>
    <col min="15360" max="15360" width="12.85546875" style="300" bestFit="1" customWidth="1"/>
    <col min="15361" max="15614" width="11.5703125" style="300"/>
    <col min="15615" max="15615" width="11.85546875" style="300" bestFit="1" customWidth="1"/>
    <col min="15616" max="15616" width="12.85546875" style="300" bestFit="1" customWidth="1"/>
    <col min="15617" max="15870" width="11.5703125" style="300"/>
    <col min="15871" max="15871" width="11.85546875" style="300" bestFit="1" customWidth="1"/>
    <col min="15872" max="15872" width="12.85546875" style="300" bestFit="1" customWidth="1"/>
    <col min="15873" max="16126" width="11.5703125" style="300"/>
    <col min="16127" max="16127" width="11.85546875" style="300" bestFit="1" customWidth="1"/>
    <col min="16128" max="16128" width="12.85546875" style="300" bestFit="1" customWidth="1"/>
    <col min="16129" max="16384" width="11.5703125" style="300"/>
  </cols>
  <sheetData>
    <row r="1" spans="1:6" x14ac:dyDescent="0.25">
      <c r="A1" s="300" t="s">
        <v>186</v>
      </c>
      <c r="B1" s="300" t="s">
        <v>187</v>
      </c>
      <c r="C1" s="300" t="s">
        <v>182</v>
      </c>
      <c r="D1" s="300" t="s">
        <v>183</v>
      </c>
      <c r="E1" s="300" t="s">
        <v>184</v>
      </c>
      <c r="F1" s="398" t="s">
        <v>185</v>
      </c>
    </row>
    <row r="2" spans="1:6" x14ac:dyDescent="0.25">
      <c r="A2" s="301">
        <v>-10</v>
      </c>
      <c r="B2" s="301">
        <v>1</v>
      </c>
      <c r="C2" s="358">
        <v>16306190500</v>
      </c>
      <c r="D2" s="358">
        <v>5.6</v>
      </c>
      <c r="E2" s="358">
        <f>C2*COS(RADIANS((D2)))</f>
        <v>16228367574.923435</v>
      </c>
      <c r="F2" s="358">
        <f>C2*SIN(RADIANS((D2)))</f>
        <v>1591205353.0150952</v>
      </c>
    </row>
    <row r="3" spans="1:6" x14ac:dyDescent="0.25">
      <c r="A3" s="301">
        <v>-10</v>
      </c>
      <c r="B3" s="301">
        <v>3</v>
      </c>
      <c r="C3" s="358">
        <v>17379990500</v>
      </c>
      <c r="D3" s="358">
        <v>5.0250000000000004</v>
      </c>
      <c r="E3" s="358">
        <f t="shared" ref="E3:E43" si="0">C3*COS(RADIANS((D3)))</f>
        <v>17313191799.505009</v>
      </c>
      <c r="F3" s="358">
        <f t="shared" ref="F3:F43" si="1">C3*SIN(RADIANS((D3)))</f>
        <v>1522320430.6724644</v>
      </c>
    </row>
    <row r="4" spans="1:6" x14ac:dyDescent="0.25">
      <c r="A4" s="301">
        <v>-10</v>
      </c>
      <c r="B4" s="301">
        <v>10</v>
      </c>
      <c r="C4" s="358">
        <v>18493767250</v>
      </c>
      <c r="D4" s="358">
        <v>4.375</v>
      </c>
      <c r="E4" s="358">
        <f t="shared" si="0"/>
        <v>18439878859.041512</v>
      </c>
      <c r="F4" s="358">
        <f t="shared" si="1"/>
        <v>1410778069.3810282</v>
      </c>
    </row>
    <row r="5" spans="1:6" x14ac:dyDescent="0.25">
      <c r="A5" s="301">
        <v>-10</v>
      </c>
      <c r="B5" s="301">
        <v>25</v>
      </c>
      <c r="C5" s="358">
        <v>19307158250</v>
      </c>
      <c r="D5" s="358">
        <v>3.95</v>
      </c>
      <c r="E5" s="358">
        <f t="shared" si="0"/>
        <v>19261294953.103767</v>
      </c>
      <c r="F5" s="358">
        <f t="shared" si="1"/>
        <v>1329991135.3397985</v>
      </c>
    </row>
    <row r="6" spans="1:6" x14ac:dyDescent="0.25">
      <c r="A6" s="301">
        <v>-10</v>
      </c>
      <c r="B6" s="301">
        <v>30</v>
      </c>
      <c r="C6" s="358">
        <v>19428074500</v>
      </c>
      <c r="D6" s="358">
        <v>3.8250000000000002</v>
      </c>
      <c r="E6" s="358">
        <f t="shared" si="0"/>
        <v>19384797606.594292</v>
      </c>
      <c r="F6" s="358">
        <f t="shared" si="1"/>
        <v>1296032611.0582473</v>
      </c>
    </row>
    <row r="7" spans="1:6" x14ac:dyDescent="0.25">
      <c r="A7" s="301">
        <v>-10</v>
      </c>
      <c r="B7" s="301">
        <v>40</v>
      </c>
      <c r="C7" s="358">
        <v>19681225749.999996</v>
      </c>
      <c r="D7" s="358">
        <v>3.6750000000000003</v>
      </c>
      <c r="E7" s="358">
        <f t="shared" si="0"/>
        <v>19640754867.769859</v>
      </c>
      <c r="F7" s="358">
        <f t="shared" si="1"/>
        <v>1261505151.2528799</v>
      </c>
    </row>
    <row r="8" spans="1:6" x14ac:dyDescent="0.25">
      <c r="A8" s="301">
        <v>0</v>
      </c>
      <c r="B8" s="301">
        <v>1</v>
      </c>
      <c r="C8" s="358">
        <v>11683020000</v>
      </c>
      <c r="D8" s="358">
        <v>9.125</v>
      </c>
      <c r="E8" s="358">
        <f t="shared" si="0"/>
        <v>11535167915.349018</v>
      </c>
      <c r="F8" s="358">
        <f t="shared" si="1"/>
        <v>1852797205.6063175</v>
      </c>
    </row>
    <row r="9" spans="1:6" x14ac:dyDescent="0.25">
      <c r="A9" s="301">
        <v>0</v>
      </c>
      <c r="B9" s="301">
        <v>3</v>
      </c>
      <c r="C9" s="358">
        <v>12967082250</v>
      </c>
      <c r="D9" s="358">
        <v>8.25</v>
      </c>
      <c r="E9" s="358">
        <f t="shared" si="0"/>
        <v>12832890931.71723</v>
      </c>
      <c r="F9" s="358">
        <f t="shared" si="1"/>
        <v>1860680631.6277809</v>
      </c>
    </row>
    <row r="10" spans="1:6" x14ac:dyDescent="0.25">
      <c r="A10" s="301">
        <v>0</v>
      </c>
      <c r="B10" s="301">
        <v>10</v>
      </c>
      <c r="C10" s="358">
        <v>14321634000</v>
      </c>
      <c r="D10" s="358">
        <v>7.2249999999999996</v>
      </c>
      <c r="E10" s="358">
        <f t="shared" si="0"/>
        <v>14207919079.366903</v>
      </c>
      <c r="F10" s="358">
        <f t="shared" si="1"/>
        <v>1801176244.6018314</v>
      </c>
    </row>
    <row r="11" spans="1:6" x14ac:dyDescent="0.25">
      <c r="A11" s="301">
        <v>0</v>
      </c>
      <c r="B11" s="301">
        <v>25</v>
      </c>
      <c r="C11" s="358">
        <v>15392067250</v>
      </c>
      <c r="D11" s="358">
        <v>6.5500000000000007</v>
      </c>
      <c r="E11" s="358">
        <f t="shared" si="0"/>
        <v>15291598438.969265</v>
      </c>
      <c r="F11" s="358">
        <f t="shared" si="1"/>
        <v>1755776583.1207829</v>
      </c>
    </row>
    <row r="12" spans="1:6" x14ac:dyDescent="0.25">
      <c r="A12" s="301">
        <v>0</v>
      </c>
      <c r="B12" s="301">
        <v>30</v>
      </c>
      <c r="C12" s="358">
        <v>15564852500</v>
      </c>
      <c r="D12" s="358">
        <v>6.4</v>
      </c>
      <c r="E12" s="358">
        <f t="shared" si="0"/>
        <v>15467851080.966606</v>
      </c>
      <c r="F12" s="358">
        <f t="shared" si="1"/>
        <v>1734997488.1239557</v>
      </c>
    </row>
    <row r="13" spans="1:6" x14ac:dyDescent="0.25">
      <c r="A13" s="301">
        <v>0</v>
      </c>
      <c r="B13" s="301">
        <v>40</v>
      </c>
      <c r="C13" s="358">
        <v>15874186249.999998</v>
      </c>
      <c r="D13" s="358">
        <v>6.2249999999999996</v>
      </c>
      <c r="E13" s="358">
        <f t="shared" si="0"/>
        <v>15780588011.524435</v>
      </c>
      <c r="F13" s="358">
        <f t="shared" si="1"/>
        <v>1721287631.4609008</v>
      </c>
    </row>
    <row r="14" spans="1:6" x14ac:dyDescent="0.25">
      <c r="A14" s="301">
        <v>10</v>
      </c>
      <c r="B14" s="301">
        <v>1</v>
      </c>
      <c r="C14" s="358">
        <v>6725119750</v>
      </c>
      <c r="D14" s="358">
        <v>15.774999999999999</v>
      </c>
      <c r="E14" s="358">
        <f t="shared" si="0"/>
        <v>6471829591.6997557</v>
      </c>
      <c r="F14" s="358">
        <f t="shared" si="1"/>
        <v>1828293572.6626148</v>
      </c>
    </row>
    <row r="15" spans="1:6" x14ac:dyDescent="0.25">
      <c r="A15" s="301">
        <v>10</v>
      </c>
      <c r="B15" s="301">
        <v>3</v>
      </c>
      <c r="C15" s="358">
        <v>8028120500</v>
      </c>
      <c r="D15" s="358">
        <v>14</v>
      </c>
      <c r="E15" s="358">
        <f t="shared" si="0"/>
        <v>7789651011.1787157</v>
      </c>
      <c r="F15" s="358">
        <f t="shared" si="1"/>
        <v>1942178129.4625523</v>
      </c>
    </row>
    <row r="16" spans="1:6" x14ac:dyDescent="0.25">
      <c r="A16" s="301">
        <v>10</v>
      </c>
      <c r="B16" s="301">
        <v>10</v>
      </c>
      <c r="C16" s="358">
        <v>9510284250</v>
      </c>
      <c r="D16" s="358">
        <v>12.174999999999999</v>
      </c>
      <c r="E16" s="358">
        <f t="shared" si="0"/>
        <v>9296379022.9767666</v>
      </c>
      <c r="F16" s="358">
        <f t="shared" si="1"/>
        <v>2005702763.8599892</v>
      </c>
    </row>
    <row r="17" spans="1:6" x14ac:dyDescent="0.25">
      <c r="A17" s="301">
        <v>10</v>
      </c>
      <c r="B17" s="301">
        <v>25</v>
      </c>
      <c r="C17" s="358">
        <v>10651774250</v>
      </c>
      <c r="D17" s="358">
        <v>10.950000000000001</v>
      </c>
      <c r="E17" s="358">
        <f t="shared" si="0"/>
        <v>10457840825.155848</v>
      </c>
      <c r="F17" s="358">
        <f t="shared" si="1"/>
        <v>2023328927.452656</v>
      </c>
    </row>
    <row r="18" spans="1:6" x14ac:dyDescent="0.25">
      <c r="A18" s="301">
        <v>10</v>
      </c>
      <c r="B18" s="301">
        <v>30</v>
      </c>
      <c r="C18" s="358">
        <v>10874869750</v>
      </c>
      <c r="D18" s="358">
        <v>10.649999999999999</v>
      </c>
      <c r="E18" s="358">
        <f t="shared" si="0"/>
        <v>10687544105.398499</v>
      </c>
      <c r="F18" s="358">
        <f t="shared" si="1"/>
        <v>2009774384.0110166</v>
      </c>
    </row>
    <row r="19" spans="1:6" x14ac:dyDescent="0.25">
      <c r="A19" s="301">
        <v>10</v>
      </c>
      <c r="B19" s="301">
        <v>40</v>
      </c>
      <c r="C19" s="358">
        <v>11232252000</v>
      </c>
      <c r="D19" s="358">
        <v>10.450000000000001</v>
      </c>
      <c r="E19" s="358">
        <f t="shared" si="0"/>
        <v>11045948967.076145</v>
      </c>
      <c r="F19" s="358">
        <f t="shared" si="1"/>
        <v>2037276713.7169795</v>
      </c>
    </row>
    <row r="20" spans="1:6" x14ac:dyDescent="0.25">
      <c r="A20" s="301">
        <v>15</v>
      </c>
      <c r="B20" s="301">
        <v>1</v>
      </c>
      <c r="C20" s="358">
        <v>4565826250</v>
      </c>
      <c r="D20" s="358">
        <v>20.774999999999999</v>
      </c>
      <c r="E20" s="358">
        <f t="shared" si="0"/>
        <v>4268958656.4480219</v>
      </c>
      <c r="F20" s="358">
        <f t="shared" si="1"/>
        <v>1619494160.1396906</v>
      </c>
    </row>
    <row r="21" spans="1:6" x14ac:dyDescent="0.25">
      <c r="A21" s="301">
        <v>15</v>
      </c>
      <c r="B21" s="301">
        <v>3</v>
      </c>
      <c r="C21" s="358">
        <v>5765510750</v>
      </c>
      <c r="D21" s="358">
        <v>18.324999999999999</v>
      </c>
      <c r="E21" s="358">
        <f t="shared" si="0"/>
        <v>5473132372.4995651</v>
      </c>
      <c r="F21" s="358">
        <f t="shared" si="1"/>
        <v>1812715157.288327</v>
      </c>
    </row>
    <row r="22" spans="1:6" x14ac:dyDescent="0.25">
      <c r="A22" s="301">
        <v>15</v>
      </c>
      <c r="B22" s="301">
        <v>10</v>
      </c>
      <c r="C22" s="358">
        <v>7173158250</v>
      </c>
      <c r="D22" s="358">
        <v>15.8</v>
      </c>
      <c r="E22" s="358">
        <f t="shared" si="0"/>
        <v>6902141938.5830402</v>
      </c>
      <c r="F22" s="358">
        <f t="shared" si="1"/>
        <v>1953109300.371134</v>
      </c>
    </row>
    <row r="23" spans="1:6" x14ac:dyDescent="0.25">
      <c r="A23" s="301">
        <v>15</v>
      </c>
      <c r="B23" s="301">
        <v>25</v>
      </c>
      <c r="C23" s="358">
        <v>8317201750</v>
      </c>
      <c r="D23" s="358">
        <v>14.15</v>
      </c>
      <c r="E23" s="358">
        <f t="shared" si="0"/>
        <v>8064849962.6068058</v>
      </c>
      <c r="F23" s="358">
        <f t="shared" si="1"/>
        <v>2033233884.9340653</v>
      </c>
    </row>
    <row r="24" spans="1:6" x14ac:dyDescent="0.25">
      <c r="A24" s="301">
        <v>15</v>
      </c>
      <c r="B24" s="301">
        <v>30</v>
      </c>
      <c r="C24" s="358">
        <v>8543527249.999999</v>
      </c>
      <c r="D24" s="358">
        <v>13.674999999999999</v>
      </c>
      <c r="E24" s="358">
        <f t="shared" si="0"/>
        <v>8301338480.50914</v>
      </c>
      <c r="F24" s="358">
        <f t="shared" si="1"/>
        <v>2019811204.9176137</v>
      </c>
    </row>
    <row r="25" spans="1:6" x14ac:dyDescent="0.25">
      <c r="A25" s="301">
        <v>15</v>
      </c>
      <c r="B25" s="301">
        <v>40</v>
      </c>
      <c r="C25" s="358">
        <v>8896535750</v>
      </c>
      <c r="D25" s="358">
        <v>13.4</v>
      </c>
      <c r="E25" s="358">
        <f t="shared" si="0"/>
        <v>8654335377.2275429</v>
      </c>
      <c r="F25" s="358">
        <f t="shared" si="1"/>
        <v>2061753508.4233205</v>
      </c>
    </row>
    <row r="26" spans="1:6" x14ac:dyDescent="0.25">
      <c r="A26" s="301">
        <v>20</v>
      </c>
      <c r="B26" s="301">
        <v>1</v>
      </c>
      <c r="C26" s="358">
        <v>2880024500</v>
      </c>
      <c r="D26" s="358">
        <v>26.774999999999999</v>
      </c>
      <c r="E26" s="358">
        <f t="shared" si="0"/>
        <v>2571235375.0148916</v>
      </c>
      <c r="F26" s="358">
        <f t="shared" si="1"/>
        <v>1297416574.1473637</v>
      </c>
    </row>
    <row r="27" spans="1:6" x14ac:dyDescent="0.25">
      <c r="A27" s="301">
        <v>20</v>
      </c>
      <c r="B27" s="301">
        <v>3</v>
      </c>
      <c r="C27" s="358">
        <v>3889972750</v>
      </c>
      <c r="D27" s="358">
        <v>23.675000000000001</v>
      </c>
      <c r="E27" s="358">
        <f t="shared" si="0"/>
        <v>3562584431.5204439</v>
      </c>
      <c r="F27" s="358">
        <f t="shared" si="1"/>
        <v>1562011576.1513157</v>
      </c>
    </row>
    <row r="28" spans="1:6" x14ac:dyDescent="0.25">
      <c r="A28" s="301">
        <v>20</v>
      </c>
      <c r="B28" s="301">
        <v>10</v>
      </c>
      <c r="C28" s="358">
        <v>5151724749.999999</v>
      </c>
      <c r="D28" s="358">
        <v>20.274999999999999</v>
      </c>
      <c r="E28" s="358">
        <f t="shared" si="0"/>
        <v>4832525041.3716116</v>
      </c>
      <c r="F28" s="358">
        <f t="shared" si="1"/>
        <v>1785208566.0445561</v>
      </c>
    </row>
    <row r="29" spans="1:6" x14ac:dyDescent="0.25">
      <c r="A29" s="301">
        <v>20</v>
      </c>
      <c r="B29" s="301">
        <v>25</v>
      </c>
      <c r="C29" s="358">
        <v>6220417750.000001</v>
      </c>
      <c r="D29" s="358">
        <v>18.075000000000003</v>
      </c>
      <c r="E29" s="358">
        <f t="shared" si="0"/>
        <v>5913447594.2232504</v>
      </c>
      <c r="F29" s="358">
        <f t="shared" si="1"/>
        <v>1929957132.9152176</v>
      </c>
    </row>
    <row r="30" spans="1:6" x14ac:dyDescent="0.25">
      <c r="A30" s="301">
        <v>20</v>
      </c>
      <c r="B30" s="301">
        <v>30</v>
      </c>
      <c r="C30" s="358">
        <v>6445785000</v>
      </c>
      <c r="D30" s="358">
        <v>17.5</v>
      </c>
      <c r="E30" s="358">
        <f t="shared" si="0"/>
        <v>6147454415.3786602</v>
      </c>
      <c r="F30" s="358">
        <f t="shared" si="1"/>
        <v>1938284931.857651</v>
      </c>
    </row>
    <row r="31" spans="1:6" x14ac:dyDescent="0.25">
      <c r="A31" s="301">
        <v>20</v>
      </c>
      <c r="B31" s="301">
        <v>40</v>
      </c>
      <c r="C31" s="358">
        <v>6783869000</v>
      </c>
      <c r="D31" s="358">
        <v>17.049999999999997</v>
      </c>
      <c r="E31" s="358">
        <f t="shared" si="0"/>
        <v>6485712865.5948086</v>
      </c>
      <c r="F31" s="358">
        <f t="shared" si="1"/>
        <v>1989071953.0019453</v>
      </c>
    </row>
    <row r="32" spans="1:6" x14ac:dyDescent="0.25">
      <c r="A32" s="301">
        <v>30</v>
      </c>
      <c r="B32" s="301">
        <v>1</v>
      </c>
      <c r="C32" s="358">
        <v>900811000</v>
      </c>
      <c r="D32" s="358">
        <v>39.6</v>
      </c>
      <c r="E32" s="358">
        <f t="shared" si="0"/>
        <v>694086804.73810136</v>
      </c>
      <c r="F32" s="358">
        <f t="shared" si="1"/>
        <v>574198541.62950695</v>
      </c>
    </row>
    <row r="33" spans="1:6" x14ac:dyDescent="0.25">
      <c r="A33" s="301">
        <v>30</v>
      </c>
      <c r="B33" s="301">
        <v>3</v>
      </c>
      <c r="C33" s="358">
        <v>1426343250</v>
      </c>
      <c r="D33" s="358">
        <v>36.324999999999996</v>
      </c>
      <c r="E33" s="358">
        <f t="shared" si="0"/>
        <v>1149161810.8393798</v>
      </c>
      <c r="F33" s="358">
        <f t="shared" si="1"/>
        <v>844915498.33632469</v>
      </c>
    </row>
    <row r="34" spans="1:6" x14ac:dyDescent="0.25">
      <c r="A34" s="301">
        <v>30</v>
      </c>
      <c r="B34" s="301">
        <v>10</v>
      </c>
      <c r="C34" s="358">
        <v>2221085500</v>
      </c>
      <c r="D34" s="358">
        <v>31.925000000000004</v>
      </c>
      <c r="E34" s="358">
        <f t="shared" si="0"/>
        <v>1885126399.6511862</v>
      </c>
      <c r="F34" s="358">
        <f t="shared" si="1"/>
        <v>1174529376.2390134</v>
      </c>
    </row>
    <row r="35" spans="1:6" x14ac:dyDescent="0.25">
      <c r="A35" s="301">
        <v>30</v>
      </c>
      <c r="B35" s="301">
        <v>25</v>
      </c>
      <c r="C35" s="358">
        <v>2984510750</v>
      </c>
      <c r="D35" s="358">
        <v>28.575000000000003</v>
      </c>
      <c r="E35" s="358">
        <f t="shared" si="0"/>
        <v>2620972749.9800816</v>
      </c>
      <c r="F35" s="358">
        <f t="shared" si="1"/>
        <v>1427517516.7847893</v>
      </c>
    </row>
    <row r="36" spans="1:6" x14ac:dyDescent="0.25">
      <c r="A36" s="301">
        <v>30</v>
      </c>
      <c r="B36" s="301">
        <v>30</v>
      </c>
      <c r="C36" s="358">
        <v>3157644000</v>
      </c>
      <c r="D36" s="358">
        <v>27.7</v>
      </c>
      <c r="E36" s="358">
        <f t="shared" si="0"/>
        <v>2795757870.0016766</v>
      </c>
      <c r="F36" s="358">
        <f t="shared" si="1"/>
        <v>1467805696.6300709</v>
      </c>
    </row>
    <row r="37" spans="1:6" x14ac:dyDescent="0.25">
      <c r="A37" s="301">
        <v>30</v>
      </c>
      <c r="B37" s="301">
        <v>40</v>
      </c>
      <c r="C37" s="358">
        <v>3439891250</v>
      </c>
      <c r="D37" s="358">
        <v>26.9</v>
      </c>
      <c r="E37" s="358">
        <f t="shared" si="0"/>
        <v>3067686518.8605919</v>
      </c>
      <c r="F37" s="358">
        <f t="shared" si="1"/>
        <v>1556326197.7578948</v>
      </c>
    </row>
    <row r="38" spans="1:6" x14ac:dyDescent="0.25">
      <c r="A38" s="301">
        <v>40</v>
      </c>
      <c r="B38" s="301">
        <v>1</v>
      </c>
      <c r="C38" s="358">
        <v>240926500</v>
      </c>
      <c r="D38" s="358">
        <v>44.800000000000004</v>
      </c>
      <c r="E38" s="358">
        <f t="shared" si="0"/>
        <v>170954394.05616608</v>
      </c>
      <c r="F38" s="358">
        <f t="shared" si="1"/>
        <v>169765053.98679399</v>
      </c>
    </row>
    <row r="39" spans="1:6" x14ac:dyDescent="0.25">
      <c r="A39" s="301">
        <v>40</v>
      </c>
      <c r="B39" s="301">
        <v>3</v>
      </c>
      <c r="C39" s="358">
        <v>416554499.99999994</v>
      </c>
      <c r="D39" s="358">
        <v>45.625</v>
      </c>
      <c r="E39" s="358">
        <f t="shared" si="0"/>
        <v>291318025.4051913</v>
      </c>
      <c r="F39" s="358">
        <f t="shared" si="1"/>
        <v>297743949.63503498</v>
      </c>
    </row>
    <row r="40" spans="1:6" x14ac:dyDescent="0.25">
      <c r="A40" s="301">
        <v>40</v>
      </c>
      <c r="B40" s="301">
        <v>10</v>
      </c>
      <c r="C40" s="358">
        <v>743272500</v>
      </c>
      <c r="D40" s="358">
        <v>43.674999999999997</v>
      </c>
      <c r="E40" s="358">
        <f t="shared" si="0"/>
        <v>537585609.50431406</v>
      </c>
      <c r="F40" s="358">
        <f t="shared" si="1"/>
        <v>513279379.78271174</v>
      </c>
    </row>
    <row r="41" spans="1:6" x14ac:dyDescent="0.25">
      <c r="A41" s="301">
        <v>40</v>
      </c>
      <c r="B41" s="301">
        <v>25</v>
      </c>
      <c r="C41" s="358">
        <v>1126067000</v>
      </c>
      <c r="D41" s="358">
        <v>40.674999999999997</v>
      </c>
      <c r="E41" s="358">
        <f t="shared" si="0"/>
        <v>854030377.93241704</v>
      </c>
      <c r="F41" s="358">
        <f t="shared" si="1"/>
        <v>733933922.13305759</v>
      </c>
    </row>
    <row r="42" spans="1:6" x14ac:dyDescent="0.25">
      <c r="A42" s="301">
        <v>40</v>
      </c>
      <c r="B42" s="301">
        <v>30</v>
      </c>
      <c r="C42" s="358">
        <v>1219712750</v>
      </c>
      <c r="D42" s="358">
        <v>40</v>
      </c>
      <c r="E42" s="358">
        <f t="shared" si="0"/>
        <v>934354174.33886731</v>
      </c>
      <c r="F42" s="358">
        <f t="shared" si="1"/>
        <v>784016243.07669544</v>
      </c>
    </row>
    <row r="43" spans="1:6" x14ac:dyDescent="0.25">
      <c r="A43" s="301">
        <v>40</v>
      </c>
      <c r="B43" s="301">
        <v>40</v>
      </c>
      <c r="C43" s="358">
        <v>1376698250.0000002</v>
      </c>
      <c r="D43" s="358">
        <v>39.225000000000001</v>
      </c>
      <c r="E43" s="358">
        <f t="shared" si="0"/>
        <v>1066484961.2053447</v>
      </c>
      <c r="F43" s="358">
        <f t="shared" si="1"/>
        <v>870579059.63553798</v>
      </c>
    </row>
    <row r="44" spans="1:6" x14ac:dyDescent="0.25">
      <c r="A44" s="300"/>
      <c r="B44" s="300"/>
    </row>
    <row r="45" spans="1:6" x14ac:dyDescent="0.25">
      <c r="A45" s="300"/>
      <c r="B45" s="300"/>
    </row>
    <row r="46" spans="1:6" x14ac:dyDescent="0.25">
      <c r="A46" s="300"/>
      <c r="B46" s="300"/>
    </row>
    <row r="47" spans="1:6" x14ac:dyDescent="0.25">
      <c r="A47" s="300"/>
      <c r="B47" s="300"/>
    </row>
    <row r="48" spans="1:6" x14ac:dyDescent="0.25">
      <c r="A48" s="300"/>
      <c r="B48" s="300"/>
    </row>
    <row r="49" spans="1:2" x14ac:dyDescent="0.25">
      <c r="A49" s="300"/>
      <c r="B49" s="300"/>
    </row>
    <row r="50" spans="1:2" x14ac:dyDescent="0.25">
      <c r="A50" s="300"/>
      <c r="B50" s="300"/>
    </row>
    <row r="51" spans="1:2" x14ac:dyDescent="0.25">
      <c r="A51" s="300"/>
      <c r="B51" s="300"/>
    </row>
  </sheetData>
  <sortState ref="A2:D43">
    <sortCondition ref="A2:A43"/>
    <sortCondition ref="B2:B43"/>
  </sortState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6"/>
  <dimension ref="A1:T2"/>
  <sheetViews>
    <sheetView workbookViewId="0">
      <selection activeCell="I2" sqref="I2"/>
    </sheetView>
  </sheetViews>
  <sheetFormatPr defaultColWidth="11.5703125" defaultRowHeight="15" x14ac:dyDescent="0.25"/>
  <sheetData>
    <row r="1" spans="1:20" x14ac:dyDescent="0.25">
      <c r="A1" t="s">
        <v>166</v>
      </c>
      <c r="B1" t="s">
        <v>167</v>
      </c>
      <c r="C1" t="s">
        <v>168</v>
      </c>
      <c r="D1" t="s">
        <v>125</v>
      </c>
      <c r="E1" t="s">
        <v>126</v>
      </c>
      <c r="F1" t="s">
        <v>169</v>
      </c>
      <c r="G1" t="s">
        <v>170</v>
      </c>
      <c r="H1" t="s">
        <v>127</v>
      </c>
      <c r="I1" t="s">
        <v>128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176</v>
      </c>
      <c r="P1" t="s">
        <v>177</v>
      </c>
      <c r="Q1" t="s">
        <v>178</v>
      </c>
      <c r="R1" t="s">
        <v>179</v>
      </c>
      <c r="S1" t="s">
        <v>180</v>
      </c>
      <c r="T1" t="s">
        <v>181</v>
      </c>
    </row>
    <row r="2" spans="1:20" x14ac:dyDescent="0.25">
      <c r="A2">
        <v>52.194699999999997</v>
      </c>
      <c r="B2">
        <v>25067.7</v>
      </c>
      <c r="C2">
        <v>2.8946999999999998</v>
      </c>
      <c r="D2">
        <v>0.1817</v>
      </c>
      <c r="E2">
        <v>0.52754999999999996</v>
      </c>
      <c r="F2">
        <v>110.633</v>
      </c>
      <c r="G2">
        <v>9.0826000000000004E-2</v>
      </c>
      <c r="H2">
        <v>32.633099999999999</v>
      </c>
      <c r="I2">
        <v>214.52029999999999</v>
      </c>
      <c r="J2">
        <v>15</v>
      </c>
      <c r="K2">
        <v>3.2850000000000001</v>
      </c>
      <c r="L2">
        <v>-0.40384999999999999</v>
      </c>
      <c r="M2">
        <v>1.6562E-3</v>
      </c>
      <c r="N2">
        <v>43.398899999999998</v>
      </c>
      <c r="O2">
        <v>730.12099999999998</v>
      </c>
      <c r="P2">
        <v>0.45400000000000001</v>
      </c>
      <c r="Q2">
        <v>1.3655E-2</v>
      </c>
      <c r="R2">
        <v>4.6787000000000002E-2</v>
      </c>
      <c r="S2">
        <v>75.726399999999998</v>
      </c>
      <c r="T2">
        <v>4.9675999999999998E-2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4"/>
  <dimension ref="A1:C43"/>
  <sheetViews>
    <sheetView topLeftCell="A19" workbookViewId="0">
      <selection activeCell="I36" sqref="I36"/>
    </sheetView>
  </sheetViews>
  <sheetFormatPr defaultColWidth="11.5703125" defaultRowHeight="15" x14ac:dyDescent="0.25"/>
  <cols>
    <col min="1" max="1" width="13.5703125" customWidth="1"/>
  </cols>
  <sheetData>
    <row r="1" spans="1:3" x14ac:dyDescent="0.25">
      <c r="A1" t="s">
        <v>163</v>
      </c>
      <c r="B1" t="s">
        <v>164</v>
      </c>
      <c r="C1" t="s">
        <v>165</v>
      </c>
    </row>
    <row r="2" spans="1:3" x14ac:dyDescent="0.25">
      <c r="A2">
        <v>126728.8961</v>
      </c>
      <c r="B2">
        <v>16306.19</v>
      </c>
      <c r="C2">
        <v>5.6</v>
      </c>
    </row>
    <row r="3" spans="1:3" x14ac:dyDescent="0.25">
      <c r="A3">
        <v>380186.68819999998</v>
      </c>
      <c r="B3">
        <v>17379.990000000002</v>
      </c>
      <c r="C3">
        <v>5.0250000000000004</v>
      </c>
    </row>
    <row r="4" spans="1:3" x14ac:dyDescent="0.25">
      <c r="A4">
        <v>1267288.9608</v>
      </c>
      <c r="B4">
        <v>18493.77</v>
      </c>
      <c r="C4">
        <v>4.375</v>
      </c>
    </row>
    <row r="5" spans="1:3" x14ac:dyDescent="0.25">
      <c r="A5">
        <v>3168222.4019999998</v>
      </c>
      <c r="B5">
        <v>19307.16</v>
      </c>
      <c r="C5">
        <v>3.95</v>
      </c>
    </row>
    <row r="6" spans="1:3" x14ac:dyDescent="0.25">
      <c r="A6">
        <v>3801866.8824</v>
      </c>
      <c r="B6">
        <v>19428.07</v>
      </c>
      <c r="C6">
        <v>3.8250000000000002</v>
      </c>
    </row>
    <row r="7" spans="1:3" x14ac:dyDescent="0.25">
      <c r="A7">
        <v>5069155.8432</v>
      </c>
      <c r="B7">
        <v>19681.23</v>
      </c>
      <c r="C7">
        <v>3.6749999999999998</v>
      </c>
    </row>
    <row r="8" spans="1:3" x14ac:dyDescent="0.25">
      <c r="A8">
        <v>1784.6208999999999</v>
      </c>
      <c r="B8">
        <v>11683.02</v>
      </c>
      <c r="C8">
        <v>9.125</v>
      </c>
    </row>
    <row r="9" spans="1:3" x14ac:dyDescent="0.25">
      <c r="A9">
        <v>5353.8626999999997</v>
      </c>
      <c r="B9">
        <v>12967.08</v>
      </c>
      <c r="C9">
        <v>8.25</v>
      </c>
    </row>
    <row r="10" spans="1:3" x14ac:dyDescent="0.25">
      <c r="A10">
        <v>17846.208999999999</v>
      </c>
      <c r="B10">
        <v>14321.63</v>
      </c>
      <c r="C10">
        <v>7.2249999999999996</v>
      </c>
    </row>
    <row r="11" spans="1:3" x14ac:dyDescent="0.25">
      <c r="A11">
        <v>44615.522400000002</v>
      </c>
      <c r="B11">
        <v>15392.07</v>
      </c>
      <c r="C11">
        <v>6.55</v>
      </c>
    </row>
    <row r="12" spans="1:3" x14ac:dyDescent="0.25">
      <c r="A12">
        <v>53538.626900000003</v>
      </c>
      <c r="B12">
        <v>15564.85</v>
      </c>
      <c r="C12">
        <v>6.4</v>
      </c>
    </row>
    <row r="13" spans="1:3" x14ac:dyDescent="0.25">
      <c r="A13">
        <v>71384.835800000001</v>
      </c>
      <c r="B13">
        <v>15874.19</v>
      </c>
      <c r="C13">
        <v>6.2249999999999996</v>
      </c>
    </row>
    <row r="14" spans="1:3" x14ac:dyDescent="0.25">
      <c r="A14">
        <v>37.751800000000003</v>
      </c>
      <c r="B14">
        <v>6725.12</v>
      </c>
      <c r="C14">
        <v>15.775</v>
      </c>
    </row>
    <row r="15" spans="1:3" x14ac:dyDescent="0.25">
      <c r="A15">
        <v>113.25530000000001</v>
      </c>
      <c r="B15">
        <v>8028.1210000000001</v>
      </c>
      <c r="C15">
        <v>14</v>
      </c>
    </row>
    <row r="16" spans="1:3" x14ac:dyDescent="0.25">
      <c r="A16">
        <v>377.51749999999998</v>
      </c>
      <c r="B16">
        <v>9510.2839999999997</v>
      </c>
      <c r="C16">
        <v>12.175000000000001</v>
      </c>
    </row>
    <row r="17" spans="1:3" x14ac:dyDescent="0.25">
      <c r="A17">
        <v>943.79380000000003</v>
      </c>
      <c r="B17">
        <v>10651.77</v>
      </c>
      <c r="C17">
        <v>10.95</v>
      </c>
    </row>
    <row r="18" spans="1:3" x14ac:dyDescent="0.25">
      <c r="A18">
        <v>1132.5525</v>
      </c>
      <c r="B18">
        <v>10874.87</v>
      </c>
      <c r="C18">
        <v>10.65</v>
      </c>
    </row>
    <row r="19" spans="1:3" x14ac:dyDescent="0.25">
      <c r="A19">
        <v>1510.07</v>
      </c>
      <c r="B19">
        <v>11232.25</v>
      </c>
      <c r="C19">
        <v>10.45</v>
      </c>
    </row>
    <row r="20" spans="1:3" x14ac:dyDescent="0.25">
      <c r="A20">
        <v>6.2831999999999999</v>
      </c>
      <c r="B20">
        <v>4565.826</v>
      </c>
      <c r="C20">
        <v>20.774999999999999</v>
      </c>
    </row>
    <row r="21" spans="1:3" x14ac:dyDescent="0.25">
      <c r="A21">
        <v>18.849599999999999</v>
      </c>
      <c r="B21">
        <v>5765.5110000000004</v>
      </c>
      <c r="C21">
        <v>18.324999999999999</v>
      </c>
    </row>
    <row r="22" spans="1:3" x14ac:dyDescent="0.25">
      <c r="A22">
        <v>62.831899999999997</v>
      </c>
      <c r="B22">
        <v>7173.1580000000004</v>
      </c>
      <c r="C22">
        <v>15.8</v>
      </c>
    </row>
    <row r="23" spans="1:3" x14ac:dyDescent="0.25">
      <c r="A23">
        <v>157.0796</v>
      </c>
      <c r="B23">
        <v>8317.2019999999993</v>
      </c>
      <c r="C23">
        <v>14.15</v>
      </c>
    </row>
    <row r="24" spans="1:3" x14ac:dyDescent="0.25">
      <c r="A24">
        <v>188.4956</v>
      </c>
      <c r="B24">
        <v>8543.527</v>
      </c>
      <c r="C24">
        <v>13.675000000000001</v>
      </c>
    </row>
    <row r="25" spans="1:3" x14ac:dyDescent="0.25">
      <c r="A25">
        <v>251.32740000000001</v>
      </c>
      <c r="B25">
        <v>8896.5360000000001</v>
      </c>
      <c r="C25">
        <v>13.4</v>
      </c>
    </row>
    <row r="26" spans="1:3" x14ac:dyDescent="0.25">
      <c r="A26">
        <v>1.1347</v>
      </c>
      <c r="B26">
        <v>2880.0250000000001</v>
      </c>
      <c r="C26">
        <v>26.774999999999999</v>
      </c>
    </row>
    <row r="27" spans="1:3" x14ac:dyDescent="0.25">
      <c r="A27">
        <v>3.4041999999999999</v>
      </c>
      <c r="B27">
        <v>3889.973</v>
      </c>
      <c r="C27">
        <v>23.675000000000001</v>
      </c>
    </row>
    <row r="28" spans="1:3" x14ac:dyDescent="0.25">
      <c r="A28">
        <v>11.3474</v>
      </c>
      <c r="B28">
        <v>5151.7250000000004</v>
      </c>
      <c r="C28">
        <v>20.274999999999999</v>
      </c>
    </row>
    <row r="29" spans="1:3" x14ac:dyDescent="0.25">
      <c r="A29">
        <v>28.368600000000001</v>
      </c>
      <c r="B29">
        <v>6220.4179999999997</v>
      </c>
      <c r="C29">
        <v>18.074999999999999</v>
      </c>
    </row>
    <row r="30" spans="1:3" x14ac:dyDescent="0.25">
      <c r="A30">
        <v>34.042299999999997</v>
      </c>
      <c r="B30">
        <v>6445.7849999999999</v>
      </c>
      <c r="C30">
        <v>17.5</v>
      </c>
    </row>
    <row r="31" spans="1:3" x14ac:dyDescent="0.25">
      <c r="A31">
        <v>45.389800000000001</v>
      </c>
      <c r="B31">
        <v>6783.8689999999997</v>
      </c>
      <c r="C31">
        <v>17.05</v>
      </c>
    </row>
    <row r="32" spans="1:3" x14ac:dyDescent="0.25">
      <c r="A32">
        <v>4.6289999999999998E-2</v>
      </c>
      <c r="B32">
        <v>900.81100000000004</v>
      </c>
      <c r="C32">
        <v>39.6</v>
      </c>
    </row>
    <row r="33" spans="1:3" x14ac:dyDescent="0.25">
      <c r="A33">
        <v>0.13886999999999999</v>
      </c>
      <c r="B33">
        <v>1426.3430000000001</v>
      </c>
      <c r="C33">
        <v>36.325000000000003</v>
      </c>
    </row>
    <row r="34" spans="1:3" x14ac:dyDescent="0.25">
      <c r="A34">
        <v>0.46289999999999998</v>
      </c>
      <c r="B34">
        <v>2221.0859999999998</v>
      </c>
      <c r="C34">
        <v>31.925000000000001</v>
      </c>
    </row>
    <row r="35" spans="1:3" x14ac:dyDescent="0.25">
      <c r="A35">
        <v>1.1572</v>
      </c>
      <c r="B35">
        <v>2984.511</v>
      </c>
      <c r="C35">
        <v>28.574999999999999</v>
      </c>
    </row>
    <row r="36" spans="1:3" x14ac:dyDescent="0.25">
      <c r="A36">
        <v>1.3887</v>
      </c>
      <c r="B36">
        <v>3157.6439999999998</v>
      </c>
      <c r="C36">
        <v>27.7</v>
      </c>
    </row>
    <row r="37" spans="1:3" x14ac:dyDescent="0.25">
      <c r="A37">
        <v>1.8515999999999999</v>
      </c>
      <c r="B37">
        <v>3439.8910000000001</v>
      </c>
      <c r="C37">
        <v>26.9</v>
      </c>
    </row>
    <row r="38" spans="1:3" x14ac:dyDescent="0.25">
      <c r="A38">
        <v>2.4666000000000002E-3</v>
      </c>
      <c r="B38">
        <v>240.9265</v>
      </c>
      <c r="C38">
        <v>44.8</v>
      </c>
    </row>
    <row r="39" spans="1:3" x14ac:dyDescent="0.25">
      <c r="A39">
        <v>7.3997000000000004E-3</v>
      </c>
      <c r="B39">
        <v>416.55450000000002</v>
      </c>
      <c r="C39">
        <v>45.625</v>
      </c>
    </row>
    <row r="40" spans="1:3" x14ac:dyDescent="0.25">
      <c r="A40">
        <v>2.4666E-2</v>
      </c>
      <c r="B40">
        <v>743.27250000000004</v>
      </c>
      <c r="C40">
        <v>43.674999999999997</v>
      </c>
    </row>
    <row r="41" spans="1:3" x14ac:dyDescent="0.25">
      <c r="A41">
        <v>6.1663999999999997E-2</v>
      </c>
      <c r="B41">
        <v>1126.067</v>
      </c>
      <c r="C41">
        <v>40.674999999999997</v>
      </c>
    </row>
    <row r="42" spans="1:3" x14ac:dyDescent="0.25">
      <c r="A42">
        <v>7.3996999999999993E-2</v>
      </c>
      <c r="B42">
        <v>1219.713</v>
      </c>
      <c r="C42">
        <v>40</v>
      </c>
    </row>
    <row r="43" spans="1:3" x14ac:dyDescent="0.25">
      <c r="A43">
        <v>9.8662E-2</v>
      </c>
      <c r="B43">
        <v>1376.6980000000001</v>
      </c>
      <c r="C43">
        <v>39.225000000000001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0"/>
  <dimension ref="A1:H3001"/>
  <sheetViews>
    <sheetView topLeftCell="C1" zoomScaleNormal="100" workbookViewId="0">
      <selection activeCell="A4" sqref="A4"/>
    </sheetView>
  </sheetViews>
  <sheetFormatPr defaultColWidth="11.42578125" defaultRowHeight="15" x14ac:dyDescent="0.25"/>
  <cols>
    <col min="2" max="2" width="11.42578125" style="348"/>
    <col min="3" max="3" width="41.28515625" style="348" customWidth="1"/>
    <col min="4" max="4" width="40" style="348" customWidth="1"/>
    <col min="5" max="5" width="44.5703125" style="348" customWidth="1"/>
    <col min="6" max="6" width="30.28515625" style="348" customWidth="1"/>
    <col min="7" max="7" width="17.85546875" style="348" customWidth="1"/>
    <col min="8" max="8" width="16.7109375" customWidth="1"/>
  </cols>
  <sheetData>
    <row r="1" spans="1:8" x14ac:dyDescent="0.25">
      <c r="A1" t="s">
        <v>129</v>
      </c>
      <c r="B1" s="348" t="s">
        <v>127</v>
      </c>
      <c r="C1" s="348" t="s">
        <v>128</v>
      </c>
      <c r="D1" s="348" t="s">
        <v>130</v>
      </c>
      <c r="E1" s="348" t="s">
        <v>131</v>
      </c>
      <c r="F1" s="348" t="s">
        <v>132</v>
      </c>
      <c r="G1" s="348" t="s">
        <v>12</v>
      </c>
      <c r="H1" s="348" t="s">
        <v>13</v>
      </c>
    </row>
    <row r="2" spans="1:8" x14ac:dyDescent="0.25">
      <c r="A2" s="349">
        <v>5.8149539999999998E-25</v>
      </c>
      <c r="B2" s="348" t="str">
        <f>IMPRODUCT(IMPOWER(IMPRODUCT("i",A2,import_viscoanalyse_PARAM!$G$2),-import_viscoanalyse_PARAM!$D$2),import_viscoanalyse_PARAM!$C$2)</f>
        <v>108778.777479436-31918.3974619461i</v>
      </c>
      <c r="C2" s="348" t="str">
        <f>IMPOWER(IMPRODUCT("i",A2,import_viscoanalyse_PARAM!$G$2),-import_viscoanalyse_PARAM!$E$2)</f>
        <v>14617149337292.2-15940365319526.5i</v>
      </c>
      <c r="D2" s="348" t="str">
        <f>IMPOWER(IMPRODUCT("i",A2,import_viscoanalyse_PARAM!$F$2,import_viscoanalyse_PARAM!$G$2),-1)</f>
        <v>10483771.8243651-1.71142881213477E+23i</v>
      </c>
      <c r="E2" s="348" t="str">
        <f t="shared" ref="E2" si="0">IMSUM(1,B2,C2,D2)</f>
        <v>14617159929843.8-1.71142881229417E+23i</v>
      </c>
      <c r="F2" s="348" t="str">
        <f>IMSUM(import_viscoanalyse_PARAM!$A$2,IMDIV((import_viscoanalyse_PARAM!$B$2-import_viscoanalyse_PARAM!$A$2),E2))</f>
        <v>52.1947+1.46167372667209E-19i</v>
      </c>
      <c r="G2" s="348">
        <f t="shared" ref="G2" si="1">IMREAL(F2)</f>
        <v>52.194699999999997</v>
      </c>
      <c r="H2" s="348">
        <f t="shared" ref="H2" si="2">IMAGINARY(F2)</f>
        <v>1.4616737266720901E-19</v>
      </c>
    </row>
    <row r="3" spans="1:8" x14ac:dyDescent="0.25">
      <c r="A3" s="349">
        <v>5.9908721999999996E-25</v>
      </c>
      <c r="B3" s="348" t="str">
        <f>IMPRODUCT(IMPOWER(IMPRODUCT("i",A3,import_viscoanalyse_PARAM!$G$2),-import_viscoanalyse_PARAM!$D$2),import_viscoanalyse_PARAM!$C$2)</f>
        <v>108191.287830163-31746.0133943477i</v>
      </c>
      <c r="C3" s="348" t="str">
        <f>IMPOWER(IMPRODUCT("i",A3,import_viscoanalyse_PARAM!$G$2),-import_viscoanalyse_PARAM!$E$2)</f>
        <v>14389118768293.4-15691692306069.2i</v>
      </c>
      <c r="D3" s="348" t="str">
        <f>IMPOWER(IMPRODUCT("i",A3,import_viscoanalyse_PARAM!$F$2,import_viscoanalyse_PARAM!$G$2),-1)</f>
        <v>10175922.4483505-1.66117377981095E+23i</v>
      </c>
      <c r="E3" s="348" t="str">
        <f t="shared" ref="E3:E66" si="3">IMSUM(1,B3,C3,D3)</f>
        <v>14389129052408.1-1.66117377996787E+23i</v>
      </c>
      <c r="F3" s="348" t="str">
        <f>IMSUM(import_viscoanalyse_PARAM!$A$2,IMDIV((import_viscoanalyse_PARAM!$B$2-import_viscoanalyse_PARAM!$A$2),E3))</f>
        <v>52.1947+1.50589333889461E-19i</v>
      </c>
      <c r="G3" s="348">
        <f t="shared" ref="G3:G66" si="4">IMREAL(F3)</f>
        <v>52.194699999999997</v>
      </c>
      <c r="H3" s="348">
        <f t="shared" ref="H3:H66" si="5">IMAGINARY(F3)</f>
        <v>1.50589333889461E-19</v>
      </c>
    </row>
    <row r="4" spans="1:8" x14ac:dyDescent="0.25">
      <c r="A4" s="349">
        <v>6.1721123000000002E-25</v>
      </c>
      <c r="B4" s="348" t="str">
        <f>IMPRODUCT(IMPOWER(IMPRODUCT("i",A4,import_viscoanalyse_PARAM!$G$2),-import_viscoanalyse_PARAM!$D$2),import_viscoanalyse_PARAM!$C$2)</f>
        <v>107606.971412-31574.5604316411i</v>
      </c>
      <c r="C4" s="348" t="str">
        <f>IMPOWER(IMPRODUCT("i",A4,import_viscoanalyse_PARAM!$G$2),-import_viscoanalyse_PARAM!$E$2)</f>
        <v>14164645650464.6-15446898781693.3i</v>
      </c>
      <c r="D4" s="348" t="str">
        <f>IMPOWER(IMPRODUCT("i",A4,import_viscoanalyse_PARAM!$F$2,import_viscoanalyse_PARAM!$G$2),-1)</f>
        <v>9877113.04364614-1.61239448232955E+23i</v>
      </c>
      <c r="E4" s="348" t="str">
        <f t="shared" si="3"/>
        <v>14164655635185.6-1.61239448248402E+23i</v>
      </c>
      <c r="F4" s="348" t="str">
        <f>IMSUM(import_viscoanalyse_PARAM!$A$2,IMDIV((import_viscoanalyse_PARAM!$B$2-import_viscoanalyse_PARAM!$A$2),E4))</f>
        <v>52.1947+1.55145068851027E-19i</v>
      </c>
      <c r="G4" s="348">
        <f t="shared" si="4"/>
        <v>52.194699999999997</v>
      </c>
      <c r="H4" s="348">
        <f t="shared" si="5"/>
        <v>1.5514506885102699E-19</v>
      </c>
    </row>
    <row r="5" spans="1:8" x14ac:dyDescent="0.25">
      <c r="A5" s="349">
        <v>6.3588354999999996E-25</v>
      </c>
      <c r="B5" s="348" t="str">
        <f>IMPRODUCT(IMPOWER(IMPRODUCT("i",A5,import_viscoanalyse_PARAM!$G$2),-import_viscoanalyse_PARAM!$D$2),import_viscoanalyse_PARAM!$C$2)</f>
        <v>107025.810458458-31404.0333606962i</v>
      </c>
      <c r="C5" s="348" t="str">
        <f>IMPOWER(IMPRODUCT("i",A5,import_viscoanalyse_PARAM!$G$2),-import_viscoanalyse_PARAM!$E$2)</f>
        <v>13943674246454-15205923963428.9i</v>
      </c>
      <c r="D5" s="348" t="str">
        <f>IMPOWER(IMPRODUCT("i",A5,import_viscoanalyse_PARAM!$F$2,import_viscoanalyse_PARAM!$G$2),-1)</f>
        <v>9587077.83920166-1.56504753375651E+23i</v>
      </c>
      <c r="E5" s="348" t="str">
        <f t="shared" si="3"/>
        <v>13943683940558.7-1.56504753390857E+23i</v>
      </c>
      <c r="F5" s="348" t="str">
        <f>IMSUM(import_viscoanalyse_PARAM!$A$2,IMDIV((import_viscoanalyse_PARAM!$B$2-import_viscoanalyse_PARAM!$A$2),E5))</f>
        <v>52.1947+1.59838629549647E-19i</v>
      </c>
      <c r="G5" s="348">
        <f t="shared" si="4"/>
        <v>52.194699999999997</v>
      </c>
      <c r="H5" s="348">
        <f t="shared" si="5"/>
        <v>1.5983862954964701E-19</v>
      </c>
    </row>
    <row r="6" spans="1:8" x14ac:dyDescent="0.25">
      <c r="A6" s="349">
        <v>6.5512075999999999E-25</v>
      </c>
      <c r="B6" s="348" t="str">
        <f>IMPRODUCT(IMPOWER(IMPRODUCT("i",A6,import_viscoanalyse_PARAM!$G$2),-import_viscoanalyse_PARAM!$D$2),import_viscoanalyse_PARAM!$C$2)</f>
        <v>106447.788180103-31234.4272550763i</v>
      </c>
      <c r="C6" s="348" t="str">
        <f>IMPOWER(IMPRODUCT("i",A6,import_viscoanalyse_PARAM!$G$2),-import_viscoanalyse_PARAM!$E$2)</f>
        <v>13726150025652.1-14968708384288.5i</v>
      </c>
      <c r="D6" s="348" t="str">
        <f>IMPOWER(IMPRODUCT("i",A6,import_viscoanalyse_PARAM!$F$2,import_viscoanalyse_PARAM!$G$2),-1)</f>
        <v>9305559.31477104-1.51909089506465E+23i</v>
      </c>
      <c r="E6" s="348" t="str">
        <f t="shared" si="3"/>
        <v>13726159437660.2-1.51909089521434E+23i</v>
      </c>
      <c r="F6" s="348" t="str">
        <f>IMSUM(import_viscoanalyse_PARAM!$A$2,IMDIV((import_viscoanalyse_PARAM!$B$2-import_viscoanalyse_PARAM!$A$2),E6))</f>
        <v>52.1947+1.64674183610786E-19i</v>
      </c>
      <c r="G6" s="348">
        <f t="shared" si="4"/>
        <v>52.194699999999997</v>
      </c>
      <c r="H6" s="348">
        <f t="shared" si="5"/>
        <v>1.6467418361078599E-19</v>
      </c>
    </row>
    <row r="7" spans="1:8" x14ac:dyDescent="0.25">
      <c r="A7" s="349">
        <v>6.7493993999999999E-25</v>
      </c>
      <c r="B7" s="348" t="str">
        <f>IMPRODUCT(IMPOWER(IMPRODUCT("i",A7,import_viscoanalyse_PARAM!$G$2),-import_viscoanalyse_PARAM!$D$2),import_viscoanalyse_PARAM!$C$2)</f>
        <v>105872.887898336-31065.7372208653i</v>
      </c>
      <c r="C7" s="348" t="str">
        <f>IMPOWER(IMPRODUCT("i",A7,import_viscoanalyse_PARAM!$G$2),-import_viscoanalyse_PARAM!$E$2)</f>
        <v>13512019312663.8-14735193509917.2i</v>
      </c>
      <c r="D7" s="348" t="str">
        <f>IMPOWER(IMPRODUCT("i",A7,import_viscoanalyse_PARAM!$F$2,import_viscoanalyse_PARAM!$G$2),-1)</f>
        <v>9032307.51245493-1.47448376174602E+23i</v>
      </c>
      <c r="E7" s="348" t="str">
        <f t="shared" si="3"/>
        <v>13512028450845.2-1.47448376189337E+23i</v>
      </c>
      <c r="F7" s="348" t="str">
        <f>IMSUM(import_viscoanalyse_PARAM!$A$2,IMDIV((import_viscoanalyse_PARAM!$B$2-import_viscoanalyse_PARAM!$A$2),E7))</f>
        <v>52.1947+1.69656024342227E-19i</v>
      </c>
      <c r="G7" s="348">
        <f t="shared" si="4"/>
        <v>52.194699999999997</v>
      </c>
      <c r="H7" s="348">
        <f t="shared" si="5"/>
        <v>1.69656024342227E-19</v>
      </c>
    </row>
    <row r="8" spans="1:8" x14ac:dyDescent="0.25">
      <c r="A8" s="349">
        <v>6.9535870999999999E-25</v>
      </c>
      <c r="B8" s="348" t="str">
        <f>IMPRODUCT(IMPOWER(IMPRODUCT("i",A8,import_viscoanalyse_PARAM!$G$2),-import_viscoanalyse_PARAM!$D$2),import_viscoanalyse_PARAM!$C$2)</f>
        <v>105301.092355822-30897.9581943327i</v>
      </c>
      <c r="C8" s="348" t="str">
        <f>IMPOWER(IMPRODUCT("i",A8,import_viscoanalyse_PARAM!$G$2),-import_viscoanalyse_PARAM!$E$2)</f>
        <v>13301229021043-14505321448223.7i</v>
      </c>
      <c r="D8" s="348" t="str">
        <f>IMPOWER(IMPRODUCT("i",A8,import_viscoanalyse_PARAM!$F$2,import_viscoanalyse_PARAM!$G$2),-1)</f>
        <v>8767079.49846186-1.43118647594683E+23i</v>
      </c>
      <c r="E8" s="348" t="str">
        <f t="shared" si="3"/>
        <v>13301237893424.6-1.43118647609188E+23i</v>
      </c>
      <c r="F8" s="348" t="str">
        <f>IMSUM(import_viscoanalyse_PARAM!$A$2,IMDIV((import_viscoanalyse_PARAM!$B$2-import_viscoanalyse_PARAM!$A$2),E8))</f>
        <v>52.1947+1.74788580788644E-19i</v>
      </c>
      <c r="G8" s="348">
        <f t="shared" si="4"/>
        <v>52.194699999999997</v>
      </c>
      <c r="H8" s="348">
        <f t="shared" si="5"/>
        <v>1.7478858078864399E-19</v>
      </c>
    </row>
    <row r="9" spans="1:8" x14ac:dyDescent="0.25">
      <c r="A9" s="349">
        <v>7.163952E-25</v>
      </c>
      <c r="B9" s="348" t="str">
        <f>IMPRODUCT(IMPOWER(IMPRODUCT("i",A9,import_viscoanalyse_PARAM!$G$2),-import_viscoanalyse_PARAM!$D$2),import_viscoanalyse_PARAM!$C$2)</f>
        <v>104732.385041104-30731.0853306057i</v>
      </c>
      <c r="C9" s="348" t="str">
        <f>IMPOWER(IMPRODUCT("i",A9,import_viscoanalyse_PARAM!$G$2),-import_viscoanalyse_PARAM!$E$2)</f>
        <v>13093727133910.1-14279035473505.6i</v>
      </c>
      <c r="D9" s="348" t="str">
        <f>IMPOWER(IMPRODUCT("i",A9,import_viscoanalyse_PARAM!$F$2,import_viscoanalyse_PARAM!$G$2),-1)</f>
        <v>8509639.77776217-1.38916059415785E+23i</v>
      </c>
      <c r="E9" s="348" t="str">
        <f t="shared" si="3"/>
        <v>13093735748283.3-1.38916059430064E+23i</v>
      </c>
      <c r="F9" s="348" t="str">
        <f>IMSUM(import_viscoanalyse_PARAM!$A$2,IMDIV((import_viscoanalyse_PARAM!$B$2-import_viscoanalyse_PARAM!$A$2),E9))</f>
        <v>52.1947+1.80076410190672E-19i</v>
      </c>
      <c r="G9" s="348">
        <f t="shared" si="4"/>
        <v>52.194699999999997</v>
      </c>
      <c r="H9" s="348">
        <f t="shared" si="5"/>
        <v>1.80076410190672E-19</v>
      </c>
    </row>
    <row r="10" spans="1:8" x14ac:dyDescent="0.25">
      <c r="A10" s="349">
        <v>7.3806810000000001E-25</v>
      </c>
      <c r="B10" s="348" t="str">
        <f>IMPRODUCT(IMPOWER(IMPRODUCT("i",A10,import_viscoanalyse_PARAM!$G$2),-import_viscoanalyse_PARAM!$D$2),import_viscoanalyse_PARAM!$C$2)</f>
        <v>104166.749210484-30565.1137166681i</v>
      </c>
      <c r="C10" s="348" t="str">
        <f>IMPOWER(IMPRODUCT("i",A10,import_viscoanalyse_PARAM!$G$2),-import_viscoanalyse_PARAM!$E$2)</f>
        <v>12889462327503.6-14056279615922.9i</v>
      </c>
      <c r="D10" s="348" t="str">
        <f>IMPOWER(IMPRODUCT("i",A10,import_viscoanalyse_PARAM!$F$2,import_viscoanalyse_PARAM!$G$2),-1)</f>
        <v>8259759.62179897-1.34836877746624E+23i</v>
      </c>
      <c r="E10" s="348" t="str">
        <f t="shared" si="3"/>
        <v>12889470691431-1.3483687776068E+23i</v>
      </c>
      <c r="F10" s="348" t="str">
        <f>IMSUM(import_viscoanalyse_PARAM!$A$2,IMDIV((import_viscoanalyse_PARAM!$B$2-import_viscoanalyse_PARAM!$A$2),E10))</f>
        <v>52.1947+1.85524210553137E-19i</v>
      </c>
      <c r="G10" s="348">
        <f t="shared" si="4"/>
        <v>52.194699999999997</v>
      </c>
      <c r="H10" s="348">
        <f t="shared" si="5"/>
        <v>1.8552421055313699E-19</v>
      </c>
    </row>
    <row r="11" spans="1:8" x14ac:dyDescent="0.25">
      <c r="A11" s="349">
        <v>7.6039666999999997E-25</v>
      </c>
      <c r="B11" s="348" t="str">
        <f>IMPRODUCT(IMPOWER(IMPRODUCT("i",A11,import_viscoanalyse_PARAM!$G$2),-import_viscoanalyse_PARAM!$D$2),import_viscoanalyse_PARAM!$C$2)</f>
        <v>103604.168103806-30400.0384346726i</v>
      </c>
      <c r="C11" s="348" t="str">
        <f>IMPOWER(IMPRODUCT("i",A11,import_viscoanalyse_PARAM!$G$2),-import_viscoanalyse_PARAM!$E$2)</f>
        <v>12688384041443.3-13836998738122.2i</v>
      </c>
      <c r="D11" s="348" t="str">
        <f>IMPOWER(IMPRODUCT("i",A11,import_viscoanalyse_PARAM!$F$2,import_viscoanalyse_PARAM!$G$2),-1)</f>
        <v>8017216.97507945-1.30877477630699E+23i</v>
      </c>
      <c r="E11" s="348" t="str">
        <f t="shared" si="3"/>
        <v>12688392162265.4-1.30877477644536E+23i</v>
      </c>
      <c r="F11" s="348" t="str">
        <f>IMSUM(import_viscoanalyse_PARAM!$A$2,IMDIV((import_viscoanalyse_PARAM!$B$2-import_viscoanalyse_PARAM!$A$2),E11))</f>
        <v>52.1947+1.91136823158697E-19i</v>
      </c>
      <c r="G11" s="348">
        <f t="shared" si="4"/>
        <v>52.194699999999997</v>
      </c>
      <c r="H11" s="348">
        <f t="shared" si="5"/>
        <v>1.9113682315869701E-19</v>
      </c>
    </row>
    <row r="12" spans="1:8" x14ac:dyDescent="0.25">
      <c r="A12" s="349">
        <v>7.8340072999999996E-25</v>
      </c>
      <c r="B12" s="348" t="str">
        <f>IMPRODUCT(IMPOWER(IMPRODUCT("i",A12,import_viscoanalyse_PARAM!$G$2),-import_viscoanalyse_PARAM!$D$2),import_viscoanalyse_PARAM!$C$2)</f>
        <v>103044.625610923-30235.8547575021i</v>
      </c>
      <c r="C12" s="348" t="str">
        <f>IMPOWER(IMPRODUCT("i",A12,import_viscoanalyse_PARAM!$G$2),-import_viscoanalyse_PARAM!$E$2)</f>
        <v>12490442702886.6-13621138779684.3i</v>
      </c>
      <c r="D12" s="348" t="str">
        <f>IMPOWER(IMPRODUCT("i",A12,import_viscoanalyse_PARAM!$F$2,import_viscoanalyse_PARAM!$G$2),-1)</f>
        <v>7781796.54047282-1.27034344438744E+23i</v>
      </c>
      <c r="E12" s="348" t="str">
        <f t="shared" si="3"/>
        <v>12490450587728.8-1.27034344452365E+23i</v>
      </c>
      <c r="F12" s="348" t="str">
        <f>IMSUM(import_viscoanalyse_PARAM!$A$2,IMDIV((import_viscoanalyse_PARAM!$B$2-import_viscoanalyse_PARAM!$A$2),E12))</f>
        <v>52.1947+1.96919230054202E-19i</v>
      </c>
      <c r="G12" s="348">
        <f t="shared" si="4"/>
        <v>52.194699999999997</v>
      </c>
      <c r="H12" s="348">
        <f t="shared" si="5"/>
        <v>1.9691923005420199E-19</v>
      </c>
    </row>
    <row r="13" spans="1:8" x14ac:dyDescent="0.25">
      <c r="A13" s="349">
        <v>8.0710072999999999E-25</v>
      </c>
      <c r="B13" s="348" t="str">
        <f>IMPRODUCT(IMPOWER(IMPRODUCT("i",A13,import_viscoanalyse_PARAM!$G$2),-import_viscoanalyse_PARAM!$D$2),import_viscoanalyse_PARAM!$C$2)</f>
        <v>102488.104967759-30072.5577661596i</v>
      </c>
      <c r="C13" s="348" t="str">
        <f>IMPOWER(IMPRODUCT("i",A13,import_viscoanalyse_PARAM!$G$2),-import_viscoanalyse_PARAM!$E$2)</f>
        <v>12295589250036.7-13408646237497.9i</v>
      </c>
      <c r="D13" s="348" t="str">
        <f>IMPOWER(IMPRODUCT("i",A13,import_viscoanalyse_PARAM!$F$2,import_viscoanalyse_PARAM!$G$2),-1)</f>
        <v>7553289.03062432-1.23304061648393E+23i</v>
      </c>
      <c r="E13" s="348" t="str">
        <f t="shared" si="3"/>
        <v>12295596905814.8-1.23304061661802E+23i</v>
      </c>
      <c r="F13" s="348" t="str">
        <f>IMSUM(import_viscoanalyse_PARAM!$A$2,IMDIV((import_viscoanalyse_PARAM!$B$2-import_viscoanalyse_PARAM!$A$2),E13))</f>
        <v>52.1947+2.02876571646216E-19i</v>
      </c>
      <c r="G13" s="348">
        <f t="shared" si="4"/>
        <v>52.194699999999997</v>
      </c>
      <c r="H13" s="348">
        <f t="shared" si="5"/>
        <v>2.0287657164621601E-19</v>
      </c>
    </row>
    <row r="14" spans="1:8" x14ac:dyDescent="0.25">
      <c r="A14" s="349">
        <v>8.3151772000000005E-25</v>
      </c>
      <c r="B14" s="348" t="str">
        <f>IMPRODUCT(IMPOWER(IMPRODUCT("i",A14,import_viscoanalyse_PARAM!$G$2),-import_viscoanalyse_PARAM!$D$2),import_viscoanalyse_PARAM!$C$2)</f>
        <v>101934.589952404-29910.1427007341i</v>
      </c>
      <c r="C14" s="348" t="str">
        <f>IMPOWER(IMPRODUCT("i",A14,import_viscoanalyse_PARAM!$G$2),-import_viscoanalyse_PARAM!$E$2)</f>
        <v>12103775545982.8-13199468617063.4i</v>
      </c>
      <c r="D14" s="348" t="str">
        <f>IMPOWER(IMPRODUCT("i",A14,import_viscoanalyse_PARAM!$F$2,import_viscoanalyse_PARAM!$G$2),-1)</f>
        <v>7331491.49307111-1.19683316151559E+23i</v>
      </c>
      <c r="E14" s="348" t="str">
        <f t="shared" si="3"/>
        <v>12103782979409.9-1.19683316164758E+23i</v>
      </c>
      <c r="F14" s="348" t="str">
        <f>IMSUM(import_viscoanalyse_PARAM!$A$2,IMDIV((import_viscoanalyse_PARAM!$B$2-import_viscoanalyse_PARAM!$A$2),E14))</f>
        <v>52.1947+2.09014139160075E-19i</v>
      </c>
      <c r="G14" s="348">
        <f t="shared" si="4"/>
        <v>52.194699999999997</v>
      </c>
      <c r="H14" s="348">
        <f t="shared" si="5"/>
        <v>2.0901413916007501E-19</v>
      </c>
    </row>
    <row r="15" spans="1:8" x14ac:dyDescent="0.25">
      <c r="A15" s="349">
        <v>8.5667339999999997E-25</v>
      </c>
      <c r="B15" s="348" t="str">
        <f>IMPRODUCT(IMPOWER(IMPRODUCT("i",A15,import_viscoanalyse_PARAM!$G$2),-import_viscoanalyse_PARAM!$D$2),import_viscoanalyse_PARAM!$C$2)</f>
        <v>101384.06413732-29748.6047409767i</v>
      </c>
      <c r="C15" s="348" t="str">
        <f>IMPOWER(IMPRODUCT("i",A15,import_viscoanalyse_PARAM!$G$2),-import_viscoanalyse_PARAM!$E$2)</f>
        <v>11914954103644.3-12993554132536.8i</v>
      </c>
      <c r="D15" s="348" t="str">
        <f>IMPOWER(IMPRODUCT("i",A15,import_viscoanalyse_PARAM!$F$2,import_viscoanalyse_PARAM!$G$2),-1)</f>
        <v>7116206.81874549-1.1616889023096E+23i</v>
      </c>
      <c r="E15" s="348" t="str">
        <f t="shared" si="3"/>
        <v>11914961321236.2-1.16168890243954E+23i</v>
      </c>
      <c r="F15" s="348" t="str">
        <f>IMSUM(import_viscoanalyse_PARAM!$A$2,IMDIV((import_viscoanalyse_PARAM!$B$2-import_viscoanalyse_PARAM!$A$2),E15))</f>
        <v>52.1947+2.15337387208121E-19i</v>
      </c>
      <c r="G15" s="348">
        <f t="shared" si="4"/>
        <v>52.194699999999997</v>
      </c>
      <c r="H15" s="348">
        <f t="shared" si="5"/>
        <v>2.1533738720812101E-19</v>
      </c>
    </row>
    <row r="16" spans="1:8" x14ac:dyDescent="0.25">
      <c r="A16" s="349">
        <v>8.8259009000000007E-25</v>
      </c>
      <c r="B16" s="348" t="str">
        <f>IMPRODUCT(IMPOWER(IMPRODUCT("i",A16,import_viscoanalyse_PARAM!$G$2),-import_viscoanalyse_PARAM!$D$2),import_viscoanalyse_PARAM!$C$2)</f>
        <v>100836.511961347-29587.9393208571i</v>
      </c>
      <c r="C16" s="348" t="str">
        <f>IMPOWER(IMPRODUCT("i",A16,import_viscoanalyse_PARAM!$G$2),-import_viscoanalyse_PARAM!$E$2)</f>
        <v>11729078441422.4-12790852094577.4i</v>
      </c>
      <c r="D16" s="348" t="str">
        <f>IMPOWER(IMPRODUCT("i",A16,import_viscoanalyse_PARAM!$F$2,import_viscoanalyse_PARAM!$G$2),-1)</f>
        <v>6907243.98516403-1.1275766553008E+23i</v>
      </c>
      <c r="E16" s="348" t="str">
        <f t="shared" si="3"/>
        <v>11729085449503.9-1.12757665542871E+23i</v>
      </c>
      <c r="F16" s="348" t="str">
        <f>IMSUM(import_viscoanalyse_PARAM!$A$2,IMDIV((import_viscoanalyse_PARAM!$B$2-import_viscoanalyse_PARAM!$A$2),E16))</f>
        <v>52.1947+2.21851926248766E-19i</v>
      </c>
      <c r="G16" s="348">
        <f t="shared" si="4"/>
        <v>52.194699999999997</v>
      </c>
      <c r="H16" s="348">
        <f t="shared" si="5"/>
        <v>2.2185192624876601E-19</v>
      </c>
    </row>
    <row r="17" spans="1:8" x14ac:dyDescent="0.25">
      <c r="A17" s="349">
        <v>9.0929084000000008E-25</v>
      </c>
      <c r="B17" s="348" t="str">
        <f>IMPRODUCT(IMPOWER(IMPRODUCT("i",A17,import_viscoanalyse_PARAM!$G$2),-import_viscoanalyse_PARAM!$D$2),import_viscoanalyse_PARAM!$C$2)</f>
        <v>100291.916790182-29428.1415594563i</v>
      </c>
      <c r="C17" s="348" t="str">
        <f>IMPOWER(IMPRODUCT("i",A17,import_viscoanalyse_PARAM!$G$2),-import_viscoanalyse_PARAM!$E$2)</f>
        <v>11546102409966.5-12591312176169.3i</v>
      </c>
      <c r="D17" s="348" t="str">
        <f>IMPOWER(IMPRODUCT("i",A17,import_viscoanalyse_PARAM!$F$2,import_viscoanalyse_PARAM!$G$2),-1)</f>
        <v>6704417.13733516-1.09446608049393E+23i</v>
      </c>
      <c r="E17" s="348" t="str">
        <f t="shared" si="3"/>
        <v>11546109214676.6-1.09446608061984E+23i</v>
      </c>
      <c r="F17" s="348" t="str">
        <f>IMSUM(import_viscoanalyse_PARAM!$A$2,IMDIV((import_viscoanalyse_PARAM!$B$2-import_viscoanalyse_PARAM!$A$2),E17))</f>
        <v>52.1947+2.28563550236593E-19i</v>
      </c>
      <c r="G17" s="348">
        <f t="shared" si="4"/>
        <v>52.194699999999997</v>
      </c>
      <c r="H17" s="348">
        <f t="shared" si="5"/>
        <v>2.2856355023659298E-19</v>
      </c>
    </row>
    <row r="18" spans="1:8" x14ac:dyDescent="0.25">
      <c r="A18" s="349">
        <v>9.3679935999999997E-25</v>
      </c>
      <c r="B18" s="348" t="str">
        <f>IMPRODUCT(IMPOWER(IMPRODUCT("i",A18,import_viscoanalyse_PARAM!$G$2),-import_viscoanalyse_PARAM!$D$2),import_viscoanalyse_PARAM!$C$2)</f>
        <v>99750.2628597949-29269.2068312168i</v>
      </c>
      <c r="C18" s="348" t="str">
        <f>IMPOWER(IMPRODUCT("i",A18,import_viscoanalyse_PARAM!$G$2),-import_viscoanalyse_PARAM!$E$2)</f>
        <v>11365980844002-12394885123455.6i</v>
      </c>
      <c r="D18" s="348" t="str">
        <f>IMPOWER(IMPRODUCT("i",A18,import_viscoanalyse_PARAM!$F$2,import_viscoanalyse_PARAM!$G$2),-1)</f>
        <v>6507546.17351349-1.06232777708541E+23i</v>
      </c>
      <c r="E18" s="348" t="str">
        <f t="shared" si="3"/>
        <v>11365987451299.4-1.06232777720936E+23i</v>
      </c>
      <c r="F18" s="348" t="str">
        <f>IMSUM(import_viscoanalyse_PARAM!$A$2,IMDIV((import_viscoanalyse_PARAM!$B$2-import_viscoanalyse_PARAM!$A$2),E18))</f>
        <v>52.1947+2.35478219026838E-19i</v>
      </c>
      <c r="G18" s="348">
        <f t="shared" si="4"/>
        <v>52.194699999999997</v>
      </c>
      <c r="H18" s="348">
        <f t="shared" si="5"/>
        <v>2.35478219026838E-19</v>
      </c>
    </row>
    <row r="19" spans="1:8" x14ac:dyDescent="0.25">
      <c r="A19" s="349">
        <v>9.6514008999999997E-25</v>
      </c>
      <c r="B19" s="348" t="str">
        <f>IMPRODUCT(IMPOWER(IMPRODUCT("i",A19,import_viscoanalyse_PARAM!$G$2),-import_viscoanalyse_PARAM!$D$2),import_viscoanalyse_PARAM!$C$2)</f>
        <v>99211.5342332537-29111.1304598464i</v>
      </c>
      <c r="C19" s="348" t="str">
        <f>IMPOWER(IMPRODUCT("i",A19,import_viscoanalyse_PARAM!$G$2),-import_viscoanalyse_PARAM!$E$2)</f>
        <v>11188669196230.8-12201522356498.7i</v>
      </c>
      <c r="D19" s="348" t="str">
        <f>IMPOWER(IMPRODUCT("i",A19,import_viscoanalyse_PARAM!$F$2,import_viscoanalyse_PARAM!$G$2),-1)</f>
        <v>6316456.18463313-1.03113319195334E+23i</v>
      </c>
      <c r="E19" s="348" t="str">
        <f t="shared" si="3"/>
        <v>11188675611899.5-1.03113319207536E+23i</v>
      </c>
      <c r="F19" s="348" t="str">
        <f>IMSUM(import_viscoanalyse_PARAM!$A$2,IMDIV((import_viscoanalyse_PARAM!$B$2-import_viscoanalyse_PARAM!$A$2),E19))</f>
        <v>52.1947+2.42602075970916E-19i</v>
      </c>
      <c r="G19" s="348">
        <f t="shared" si="4"/>
        <v>52.194699999999997</v>
      </c>
      <c r="H19" s="348">
        <f t="shared" si="5"/>
        <v>2.42602075970916E-19</v>
      </c>
    </row>
    <row r="20" spans="1:8" x14ac:dyDescent="0.25">
      <c r="A20" s="349">
        <v>9.9433820000000002E-25</v>
      </c>
      <c r="B20" s="348" t="str">
        <f>IMPRODUCT(IMPOWER(IMPRODUCT("i",A20,import_viscoanalyse_PARAM!$G$2),-import_viscoanalyse_PARAM!$D$2),import_viscoanalyse_PARAM!$C$2)</f>
        <v>98675.7152341427-28953.9078454947i</v>
      </c>
      <c r="C20" s="348" t="str">
        <f>IMPOWER(IMPRODUCT("i",A20,import_viscoanalyse_PARAM!$G$2),-import_viscoanalyse_PARAM!$E$2)</f>
        <v>11014123671359.7-12011176115440.9i</v>
      </c>
      <c r="D20" s="348" t="str">
        <f>IMPOWER(IMPRODUCT("i",A20,import_viscoanalyse_PARAM!$F$2,import_viscoanalyse_PARAM!$G$2),-1)</f>
        <v>6130977.45869351-1.00085462037346E+23i</v>
      </c>
      <c r="E20" s="348" t="str">
        <f t="shared" si="3"/>
        <v>11014129901013.9-1.00085462049357E+23i</v>
      </c>
      <c r="F20" s="348" t="str">
        <f>IMSUM(import_viscoanalyse_PARAM!$A$2,IMDIV((import_viscoanalyse_PARAM!$B$2-import_viscoanalyse_PARAM!$A$2),E20))</f>
        <v>52.1947+2.49941447916418E-19i</v>
      </c>
      <c r="G20" s="348">
        <f t="shared" si="4"/>
        <v>52.194699999999997</v>
      </c>
      <c r="H20" s="348">
        <f t="shared" si="5"/>
        <v>2.4994144791641802E-19</v>
      </c>
    </row>
    <row r="21" spans="1:8" x14ac:dyDescent="0.25">
      <c r="A21" s="349">
        <v>1.0244196E-24</v>
      </c>
      <c r="B21" s="348" t="str">
        <f>IMPRODUCT(IMPOWER(IMPRODUCT("i",A21,import_viscoanalyse_PARAM!$G$2),-import_viscoanalyse_PARAM!$D$2),import_viscoanalyse_PARAM!$C$2)</f>
        <v>98142.7906317409-28797.53451909i</v>
      </c>
      <c r="C21" s="348" t="str">
        <f>IMPOWER(IMPRODUCT("i",A21,import_viscoanalyse_PARAM!$G$2),-import_viscoanalyse_PARAM!$E$2)</f>
        <v>10842301271886.8-11823799510435.8i</v>
      </c>
      <c r="D21" s="348" t="str">
        <f>IMPOWER(IMPRODUCT("i",A21,import_viscoanalyse_PARAM!$F$2,import_viscoanalyse_PARAM!$G$2),-1)</f>
        <v>5950945.38460402-9.71465190322242E+22i</v>
      </c>
      <c r="E21" s="348" t="str">
        <f t="shared" si="3"/>
        <v>10842307320976-9.7146519044048E+22i</v>
      </c>
      <c r="F21" s="348" t="str">
        <f>IMSUM(import_viscoanalyse_PARAM!$A$2,IMDIV((import_viscoanalyse_PARAM!$B$2-import_viscoanalyse_PARAM!$A$2),E21))</f>
        <v>52.1947+2.57502847720746E-19i</v>
      </c>
      <c r="G21" s="348">
        <f t="shared" si="4"/>
        <v>52.194699999999997</v>
      </c>
      <c r="H21" s="348">
        <f t="shared" si="5"/>
        <v>2.5750284772074599E-19</v>
      </c>
    </row>
    <row r="22" spans="1:8" x14ac:dyDescent="0.25">
      <c r="A22" s="349">
        <v>1.0554110999999999E-24</v>
      </c>
      <c r="B22" s="348" t="str">
        <f>IMPRODUCT(IMPOWER(IMPRODUCT("i",A22,import_viscoanalyse_PARAM!$G$2),-import_viscoanalyse_PARAM!$D$2),import_viscoanalyse_PARAM!$C$2)</f>
        <v>97612.7432751754-28642.0054481393i</v>
      </c>
      <c r="C22" s="348" t="str">
        <f>IMPOWER(IMPRODUCT("i",A22,import_viscoanalyse_PARAM!$G$2),-import_viscoanalyse_PARAM!$E$2)</f>
        <v>10673159030622.1-11639345684692.7i</v>
      </c>
      <c r="D22" s="348" t="str">
        <f>IMPOWER(IMPRODUCT("i",A22,import_viscoanalyse_PARAM!$F$2,import_viscoanalyse_PARAM!$G$2),-1)</f>
        <v>5776199.52122722-9.42938710502321E+22i</v>
      </c>
      <c r="E22" s="348" t="str">
        <f t="shared" si="3"/>
        <v>10673164904435.4-9.42938710618714E+22i</v>
      </c>
      <c r="F22" s="348" t="str">
        <f>IMSUM(import_viscoanalyse_PARAM!$A$2,IMDIV((import_viscoanalyse_PARAM!$B$2-import_viscoanalyse_PARAM!$A$2),E22))</f>
        <v>52.1947+2.65293014469477E-19i</v>
      </c>
      <c r="G22" s="348">
        <f t="shared" si="4"/>
        <v>52.194699999999997</v>
      </c>
      <c r="H22" s="348">
        <f t="shared" si="5"/>
        <v>2.65293014469477E-19</v>
      </c>
    </row>
    <row r="23" spans="1:8" x14ac:dyDescent="0.25">
      <c r="A23" s="349">
        <v>1.0873402E-24</v>
      </c>
      <c r="B23" s="348" t="str">
        <f>IMPRODUCT(IMPOWER(IMPRODUCT("i",A23,import_viscoanalyse_PARAM!$G$2),-import_viscoanalyse_PARAM!$D$2),import_viscoanalyse_PARAM!$C$2)</f>
        <v>97085.5582261424-28487.3162493734i</v>
      </c>
      <c r="C23" s="348" t="str">
        <f>IMPOWER(IMPRODUCT("i",A23,import_viscoanalyse_PARAM!$G$2),-import_viscoanalyse_PARAM!$E$2)</f>
        <v>10506655331669.1-11457769255040.1i</v>
      </c>
      <c r="D23" s="348" t="str">
        <f>IMPOWER(IMPRODUCT("i",A23,import_viscoanalyse_PARAM!$F$2,import_viscoanalyse_PARAM!$G$2),-1)</f>
        <v>5606584.84853027-9.15249874587395E+22i</v>
      </c>
      <c r="E23" s="348" t="str">
        <f t="shared" si="3"/>
        <v>10506661035340.5-9.15249874701973E+22i</v>
      </c>
      <c r="F23" s="348" t="str">
        <f>IMSUM(import_viscoanalyse_PARAM!$A$2,IMDIV((import_viscoanalyse_PARAM!$B$2-import_viscoanalyse_PARAM!$A$2),E23))</f>
        <v>52.1947+2.73318860689772E-19i</v>
      </c>
      <c r="G23" s="348">
        <f t="shared" si="4"/>
        <v>52.194699999999997</v>
      </c>
      <c r="H23" s="348">
        <f t="shared" si="5"/>
        <v>2.7331886068977198E-19</v>
      </c>
    </row>
    <row r="24" spans="1:8" x14ac:dyDescent="0.25">
      <c r="A24" s="349">
        <v>1.1202352E-24</v>
      </c>
      <c r="B24" s="348" t="str">
        <f>IMPRODUCT(IMPOWER(IMPRODUCT("i",A24,import_viscoanalyse_PARAM!$G$2),-import_viscoanalyse_PARAM!$D$2),import_viscoanalyse_PARAM!$C$2)</f>
        <v>96561.221068438-28333.4626927195i</v>
      </c>
      <c r="C24" s="348" t="str">
        <f>IMPOWER(IMPRODUCT("i",A24,import_viscoanalyse_PARAM!$G$2),-import_viscoanalyse_PARAM!$E$2)</f>
        <v>10342749339716.9-11279025689554.9i</v>
      </c>
      <c r="D24" s="348" t="str">
        <f>IMPOWER(IMPRODUCT("i",A24,import_viscoanalyse_PARAM!$F$2,import_viscoanalyse_PARAM!$G$2),-1)</f>
        <v>5441951.02110511-8.88374139362728E+22i</v>
      </c>
      <c r="E24" s="348" t="str">
        <f t="shared" si="3"/>
        <v>10342754878230.1-8.88374139475518E+22i</v>
      </c>
      <c r="F24" s="348" t="str">
        <f>IMSUM(import_viscoanalyse_PARAM!$A$2,IMDIV((import_viscoanalyse_PARAM!$B$2-import_viscoanalyse_PARAM!$A$2),E24))</f>
        <v>52.1947+2.81587500000493E-19i</v>
      </c>
      <c r="G24" s="348">
        <f t="shared" si="4"/>
        <v>52.194699999999997</v>
      </c>
      <c r="H24" s="348">
        <f t="shared" si="5"/>
        <v>2.8158750000049299E-19</v>
      </c>
    </row>
    <row r="25" spans="1:8" x14ac:dyDescent="0.25">
      <c r="A25" s="349">
        <v>1.1541253E-24</v>
      </c>
      <c r="B25" s="348" t="str">
        <f>IMPRODUCT(IMPOWER(IMPRODUCT("i",A25,import_viscoanalyse_PARAM!$G$2),-import_viscoanalyse_PARAM!$D$2),import_viscoanalyse_PARAM!$C$2)</f>
        <v>96039.7166938057-28180.4403450396i</v>
      </c>
      <c r="C25" s="348" t="str">
        <f>IMPOWER(IMPRODUCT("i",A25,import_viscoanalyse_PARAM!$G$2),-import_viscoanalyse_PARAM!$E$2)</f>
        <v>10181400609508.4-11103070881677i</v>
      </c>
      <c r="D25" s="348" t="str">
        <f>IMPOWER(IMPRODUCT("i",A25,import_viscoanalyse_PARAM!$F$2,import_viscoanalyse_PARAM!$G$2),-1)</f>
        <v>5282151.85172519-8.62287640418102E+22i</v>
      </c>
      <c r="E25" s="348" t="str">
        <f t="shared" si="3"/>
        <v>10181405987701-8.62287640529133E+22i</v>
      </c>
      <c r="F25" s="348" t="str">
        <f>IMSUM(import_viscoanalyse_PARAM!$A$2,IMDIV((import_viscoanalyse_PARAM!$B$2-import_viscoanalyse_PARAM!$A$2),E25))</f>
        <v>52.1947+2.90106272248661E-19i</v>
      </c>
      <c r="G25" s="348">
        <f t="shared" si="4"/>
        <v>52.194699999999997</v>
      </c>
      <c r="H25" s="348">
        <f t="shared" si="5"/>
        <v>2.9010627224866101E-19</v>
      </c>
    </row>
    <row r="26" spans="1:8" x14ac:dyDescent="0.25">
      <c r="A26" s="349">
        <v>1.1890407E-24</v>
      </c>
      <c r="B26" s="348" t="str">
        <f>IMPRODUCT(IMPOWER(IMPRODUCT("i",A26,import_viscoanalyse_PARAM!$G$2),-import_viscoanalyse_PARAM!$D$2),import_viscoanalyse_PARAM!$C$2)</f>
        <v>95521.028342574-28028.2442886293i</v>
      </c>
      <c r="C26" s="348" t="str">
        <f>IMPOWER(IMPRODUCT("i",A26,import_viscoanalyse_PARAM!$G$2),-import_viscoanalyse_PARAM!$E$2)</f>
        <v>10022568796280.1-10929860834437.3i</v>
      </c>
      <c r="D26" s="348" t="str">
        <f>IMPOWER(IMPRODUCT("i",A26,import_viscoanalyse_PARAM!$F$2,import_viscoanalyse_PARAM!$G$2),-1)</f>
        <v>5127044.92833416-8.36967129622926E+22i</v>
      </c>
      <c r="E26" s="348" t="str">
        <f t="shared" si="3"/>
        <v>10022574018847.1-8.36967129732224E+22i</v>
      </c>
      <c r="F26" s="348" t="str">
        <f>IMSUM(import_viscoanalyse_PARAM!$A$2,IMDIV((import_viscoanalyse_PARAM!$B$2-import_viscoanalyse_PARAM!$A$2),E26))</f>
        <v>52.1947+2.98882768645925E-19i</v>
      </c>
      <c r="G26" s="348">
        <f t="shared" si="4"/>
        <v>52.194699999999997</v>
      </c>
      <c r="H26" s="348">
        <f t="shared" si="5"/>
        <v>2.9888276864592499E-19</v>
      </c>
    </row>
    <row r="27" spans="1:8" x14ac:dyDescent="0.25">
      <c r="A27" s="349">
        <v>1.2250125E-24</v>
      </c>
      <c r="B27" s="348" t="str">
        <f>IMPRODUCT(IMPOWER(IMPRODUCT("i",A27,import_viscoanalyse_PARAM!$G$2),-import_viscoanalyse_PARAM!$D$2),import_viscoanalyse_PARAM!$C$2)</f>
        <v>95005.1396858728-27876.8697321925i</v>
      </c>
      <c r="C27" s="348" t="str">
        <f>IMPOWER(IMPRODUCT("i",A27,import_viscoanalyse_PARAM!$G$2),-import_viscoanalyse_PARAM!$E$2)</f>
        <v>9866214301038.09-10759352364147i</v>
      </c>
      <c r="D27" s="348" t="str">
        <f>IMPOWER(IMPRODUCT("i",A27,import_viscoanalyse_PARAM!$F$2,import_viscoanalyse_PARAM!$G$2),-1)</f>
        <v>4976492.15050287-8.12390062700451E+22i</v>
      </c>
      <c r="E27" s="348" t="str">
        <f t="shared" si="3"/>
        <v>9866219372536.38-8.12390062808044E+22i</v>
      </c>
      <c r="F27" s="348" t="str">
        <f>IMSUM(import_viscoanalyse_PARAM!$A$2,IMDIV((import_viscoanalyse_PARAM!$B$2-import_viscoanalyse_PARAM!$A$2),E27))</f>
        <v>52.1947+3.07924806632092E-19i</v>
      </c>
      <c r="G27" s="348">
        <f t="shared" si="4"/>
        <v>52.194699999999997</v>
      </c>
      <c r="H27" s="348">
        <f t="shared" si="5"/>
        <v>3.0792480663209199E-19</v>
      </c>
    </row>
    <row r="28" spans="1:8" x14ac:dyDescent="0.25">
      <c r="A28" s="349">
        <v>1.2620724000000001E-24</v>
      </c>
      <c r="B28" s="348" t="str">
        <f>IMPRODUCT(IMPOWER(IMPRODUCT("i",A28,import_viscoanalyse_PARAM!$G$2),-import_viscoanalyse_PARAM!$D$2),import_viscoanalyse_PARAM!$C$2)</f>
        <v>94492.0392381335-27726.3133055775i</v>
      </c>
      <c r="C28" s="348" t="str">
        <f>IMPOWER(IMPRODUCT("i",A28,import_viscoanalyse_PARAM!$G$2),-import_viscoanalyse_PARAM!$E$2)</f>
        <v>9712299571928.11-10591504519573.8i</v>
      </c>
      <c r="D28" s="348" t="str">
        <f>IMPOWER(IMPRODUCT("i",A28,import_viscoanalyse_PARAM!$F$2,import_viscoanalyse_PARAM!$G$2),-1)</f>
        <v>4830360.83390928-7.88534779529158E+22i</v>
      </c>
      <c r="E28" s="348" t="str">
        <f t="shared" si="3"/>
        <v>9712304496781.98-7.88534779635073E+22i</v>
      </c>
      <c r="F28" s="348" t="str">
        <f>IMSUM(import_viscoanalyse_PARAM!$A$2,IMDIV((import_viscoanalyse_PARAM!$B$2-import_viscoanalyse_PARAM!$A$2),E28))</f>
        <v>52.1947+3.17240354465747E-19i</v>
      </c>
      <c r="G28" s="348">
        <f t="shared" si="4"/>
        <v>52.194699999999997</v>
      </c>
      <c r="H28" s="348">
        <f t="shared" si="5"/>
        <v>3.1724035446574699E-19</v>
      </c>
    </row>
    <row r="29" spans="1:8" x14ac:dyDescent="0.25">
      <c r="A29" s="349">
        <v>1.3002534999999999E-24</v>
      </c>
      <c r="B29" s="348" t="str">
        <f>IMPRODUCT(IMPOWER(IMPRODUCT("i",A29,import_viscoanalyse_PARAM!$G$2),-import_viscoanalyse_PARAM!$D$2),import_viscoanalyse_PARAM!$C$2)</f>
        <v>93981.7094126652-27576.5698484122i</v>
      </c>
      <c r="C29" s="348" t="str">
        <f>IMPOWER(IMPRODUCT("i",A29,import_viscoanalyse_PARAM!$G$2),-import_viscoanalyse_PARAM!$E$2)</f>
        <v>9560785789006.99-10426274966603.1i</v>
      </c>
      <c r="D29" s="348" t="str">
        <f>IMPOWER(IMPRODUCT("i",A29,import_viscoanalyse_PARAM!$F$2,import_viscoanalyse_PARAM!$G$2),-1)</f>
        <v>4688520.42353117-7.65379967586193E+22i</v>
      </c>
      <c r="E29" s="348" t="str">
        <f t="shared" si="3"/>
        <v>9560790571510.12-7.65379967690456E+22i</v>
      </c>
      <c r="F29" s="348" t="str">
        <f>IMSUM(import_viscoanalyse_PARAM!$A$2,IMDIV((import_viscoanalyse_PARAM!$B$2-import_viscoanalyse_PARAM!$A$2),E29))</f>
        <v>52.1947+3.26837732315945E-19i</v>
      </c>
      <c r="G29" s="348">
        <f t="shared" si="4"/>
        <v>52.194699999999997</v>
      </c>
      <c r="H29" s="348">
        <f t="shared" si="5"/>
        <v>3.2683773231594502E-19</v>
      </c>
    </row>
    <row r="30" spans="1:8" x14ac:dyDescent="0.25">
      <c r="A30" s="349">
        <v>1.3395897E-24</v>
      </c>
      <c r="B30" s="348" t="str">
        <f>IMPRODUCT(IMPOWER(IMPRODUCT("i",A30,import_viscoanalyse_PARAM!$G$2),-import_viscoanalyse_PARAM!$D$2),import_viscoanalyse_PARAM!$C$2)</f>
        <v>93474.1355261071-27427.6350522336i</v>
      </c>
      <c r="C30" s="348" t="str">
        <f>IMPOWER(IMPRODUCT("i",A30,import_viscoanalyse_PARAM!$G$2),-import_viscoanalyse_PARAM!$E$2)</f>
        <v>9411635582074.64-10263622952101.3i</v>
      </c>
      <c r="D30" s="348" t="str">
        <f>IMPOWER(IMPRODUCT("i",A30,import_viscoanalyse_PARAM!$F$2,import_viscoanalyse_PARAM!$G$2),-1)</f>
        <v>4550845.00165824-7.42905071369115E+22i</v>
      </c>
      <c r="E30" s="348" t="str">
        <f t="shared" si="3"/>
        <v>9411640226394.78-7.42905071471751E+22i</v>
      </c>
      <c r="F30" s="348" t="str">
        <f>IMSUM(import_viscoanalyse_PARAM!$A$2,IMDIV((import_viscoanalyse_PARAM!$B$2-import_viscoanalyse_PARAM!$A$2),E30))</f>
        <v>52.1947+3.36725461443444E-19i</v>
      </c>
      <c r="G30" s="348">
        <f t="shared" si="4"/>
        <v>52.194699999999997</v>
      </c>
      <c r="H30" s="348">
        <f t="shared" si="5"/>
        <v>3.36725461443444E-19</v>
      </c>
    </row>
    <row r="31" spans="1:8" x14ac:dyDescent="0.25">
      <c r="A31" s="349">
        <v>1.3801160000000001E-24</v>
      </c>
      <c r="B31" s="348" t="str">
        <f>IMPRODUCT(IMPOWER(IMPRODUCT("i",A31,import_viscoanalyse_PARAM!$G$2),-import_viscoanalyse_PARAM!$D$2),import_viscoanalyse_PARAM!$C$2)</f>
        <v>92969.3020360877-27279.5043565233i</v>
      </c>
      <c r="C31" s="348" t="str">
        <f>IMPOWER(IMPRODUCT("i",A31,import_viscoanalyse_PARAM!$G$2),-import_viscoanalyse_PARAM!$E$2)</f>
        <v>9264811889856.29-10103508059825.3i</v>
      </c>
      <c r="D31" s="348" t="str">
        <f>IMPOWER(IMPRODUCT("i",A31,import_viscoanalyse_PARAM!$F$2,import_viscoanalyse_PARAM!$G$2),-1)</f>
        <v>4417212.09703959-7.21090097994542E+22i</v>
      </c>
      <c r="E31" s="348" t="str">
        <f t="shared" si="3"/>
        <v>9264816400038.69-7.21090098095577E+22i</v>
      </c>
      <c r="F31" s="348" t="str">
        <f>IMSUM(import_viscoanalyse_PARAM!$A$2,IMDIV((import_viscoanalyse_PARAM!$B$2-import_viscoanalyse_PARAM!$A$2),E31))</f>
        <v>52.1947+3.46912339610082E-19i</v>
      </c>
      <c r="G31" s="348">
        <f t="shared" si="4"/>
        <v>52.194699999999997</v>
      </c>
      <c r="H31" s="348">
        <f t="shared" si="5"/>
        <v>3.46912339610082E-19</v>
      </c>
    </row>
    <row r="32" spans="1:8" x14ac:dyDescent="0.25">
      <c r="A32" s="349">
        <v>1.4218682E-24</v>
      </c>
      <c r="B32" s="348" t="str">
        <f>IMPRODUCT(IMPOWER(IMPRODUCT("i",A32,import_viscoanalyse_PARAM!$G$2),-import_viscoanalyse_PARAM!$D$2),import_viscoanalyse_PARAM!$C$2)</f>
        <v>92467.1966119511-27132.1741431605i</v>
      </c>
      <c r="C32" s="348" t="str">
        <f>IMPOWER(IMPRODUCT("i",A32,import_viscoanalyse_PARAM!$G$2),-import_viscoanalyse_PARAM!$E$2)</f>
        <v>9120279130781.51-9945891487186.67i</v>
      </c>
      <c r="D32" s="348" t="str">
        <f>IMPOWER(IMPRODUCT("i",A32,import_viscoanalyse_PARAM!$F$2,import_viscoanalyse_PARAM!$G$2),-1)</f>
        <v>4287503.64521683-6.99915773968244E+22i</v>
      </c>
      <c r="E32" s="348" t="str">
        <f t="shared" si="3"/>
        <v>9120283510753.35-6.99915774067703E+22i</v>
      </c>
      <c r="F32" s="348" t="str">
        <f>IMSUM(import_viscoanalyse_PARAM!$A$2,IMDIV((import_viscoanalyse_PARAM!$B$2-import_viscoanalyse_PARAM!$A$2),E32))</f>
        <v>52.1947+3.57407365669405E-19i</v>
      </c>
      <c r="G32" s="348">
        <f t="shared" si="4"/>
        <v>52.194699999999997</v>
      </c>
      <c r="H32" s="348">
        <f t="shared" si="5"/>
        <v>3.57407365669405E-19</v>
      </c>
    </row>
    <row r="33" spans="1:8" x14ac:dyDescent="0.25">
      <c r="A33" s="349">
        <v>1.4648836E-24</v>
      </c>
      <c r="B33" s="348" t="str">
        <f>IMPRODUCT(IMPOWER(IMPRODUCT("i",A33,import_viscoanalyse_PARAM!$G$2),-import_viscoanalyse_PARAM!$D$2),import_viscoanalyse_PARAM!$C$2)</f>
        <v>91967.8019801-26985.6393436423i</v>
      </c>
      <c r="C33" s="348" t="str">
        <f>IMPOWER(IMPRODUCT("i",A33,import_viscoanalyse_PARAM!$G$2),-import_viscoanalyse_PARAM!$E$2)</f>
        <v>8978000836645.87-9790733464700.37i</v>
      </c>
      <c r="D33" s="348" t="str">
        <f>IMPOWER(IMPRODUCT("i",A33,import_viscoanalyse_PARAM!$F$2,import_viscoanalyse_PARAM!$G$2),-1)</f>
        <v>4161603.7550819-6.79363180585704E+22i</v>
      </c>
      <c r="E33" s="348" t="str">
        <f t="shared" si="3"/>
        <v>8978005090218.43-6.79363180683611E+22i</v>
      </c>
      <c r="F33" s="348" t="str">
        <f>IMSUM(import_viscoanalyse_PARAM!$A$2,IMDIV((import_viscoanalyse_PARAM!$B$2-import_viscoanalyse_PARAM!$A$2),E33))</f>
        <v>52.1947+3.68219915521887E-19i</v>
      </c>
      <c r="G33" s="348">
        <f t="shared" si="4"/>
        <v>52.194699999999997</v>
      </c>
      <c r="H33" s="348">
        <f t="shared" si="5"/>
        <v>3.68219915521887E-19</v>
      </c>
    </row>
    <row r="34" spans="1:8" x14ac:dyDescent="0.25">
      <c r="A34" s="349">
        <v>1.5092002999999999E-24</v>
      </c>
      <c r="B34" s="348" t="str">
        <f>IMPRODUCT(IMPOWER(IMPRODUCT("i",A34,import_viscoanalyse_PARAM!$G$2),-import_viscoanalyse_PARAM!$D$2),import_viscoanalyse_PARAM!$C$2)</f>
        <v>91471.104835148-26839.8960538375i</v>
      </c>
      <c r="C34" s="348" t="str">
        <f>IMPOWER(IMPRODUCT("i",A34,import_viscoanalyse_PARAM!$G$2),-import_viscoanalyse_PARAM!$E$2)</f>
        <v>8837942217469.19-9637996053026.76i</v>
      </c>
      <c r="D34" s="348" t="str">
        <f>IMPOWER(IMPRODUCT("i",A34,import_viscoanalyse_PARAM!$F$2,import_viscoanalyse_PARAM!$G$2),-1)</f>
        <v>4039400.9267808-6.59414115994962E+22i</v>
      </c>
      <c r="E34" s="348" t="str">
        <f t="shared" si="3"/>
        <v>8837946348342.22-6.59414116091342E+22i</v>
      </c>
      <c r="F34" s="348" t="str">
        <f>IMSUM(import_viscoanalyse_PARAM!$A$2,IMDIV((import_viscoanalyse_PARAM!$B$2-import_viscoanalyse_PARAM!$A$2),E34))</f>
        <v>52.1947+3.7935956615971E-19i</v>
      </c>
      <c r="G34" s="348">
        <f t="shared" si="4"/>
        <v>52.194699999999997</v>
      </c>
      <c r="H34" s="348">
        <f t="shared" si="5"/>
        <v>3.7935956615970998E-19</v>
      </c>
    </row>
    <row r="35" spans="1:8" x14ac:dyDescent="0.25">
      <c r="A35" s="349">
        <v>1.5548576999999999E-24</v>
      </c>
      <c r="B35" s="348" t="str">
        <f>IMPRODUCT(IMPOWER(IMPRODUCT("i",A35,import_viscoanalyse_PARAM!$G$2),-import_viscoanalyse_PARAM!$D$2),import_viscoanalyse_PARAM!$C$2)</f>
        <v>90977.0902416229-26694.9398913074i</v>
      </c>
      <c r="C35" s="348" t="str">
        <f>IMPOWER(IMPRODUCT("i",A35,import_viscoanalyse_PARAM!$G$2),-import_viscoanalyse_PARAM!$E$2)</f>
        <v>8700068541847.18-9487641376704.64i</v>
      </c>
      <c r="D35" s="348" t="str">
        <f>IMPOWER(IMPRODUCT("i",A35,import_viscoanalyse_PARAM!$F$2,import_viscoanalyse_PARAM!$G$2),-1)</f>
        <v>3920786.50703398-6.40050843034597E+22i</v>
      </c>
      <c r="E35" s="348" t="str">
        <f t="shared" si="3"/>
        <v>8700072553611.78-6.40050843129473E+22i</v>
      </c>
      <c r="F35" s="348" t="str">
        <f>IMSUM(import_viscoanalyse_PARAM!$A$2,IMDIV((import_viscoanalyse_PARAM!$B$2-import_viscoanalyse_PARAM!$A$2),E35))</f>
        <v>52.1947+3.90836221349055E-19i</v>
      </c>
      <c r="G35" s="348">
        <f t="shared" si="4"/>
        <v>52.194699999999997</v>
      </c>
      <c r="H35" s="348">
        <f t="shared" si="5"/>
        <v>3.9083622134905499E-19</v>
      </c>
    </row>
    <row r="36" spans="1:8" x14ac:dyDescent="0.25">
      <c r="A36" s="349">
        <v>1.6018964000000001E-24</v>
      </c>
      <c r="B36" s="348" t="str">
        <f>IMPRODUCT(IMPOWER(IMPRODUCT("i",A36,import_viscoanalyse_PARAM!$G$2),-import_viscoanalyse_PARAM!$D$2),import_viscoanalyse_PARAM!$C$2)</f>
        <v>90485.7432989456-26550.7664838516i</v>
      </c>
      <c r="C36" s="348" t="str">
        <f>IMPOWER(IMPRODUCT("i",A36,import_viscoanalyse_PARAM!$G$2),-import_viscoanalyse_PARAM!$E$2)</f>
        <v>8564345610782.25-9339632140875.57i</v>
      </c>
      <c r="D36" s="348" t="str">
        <f>IMPOWER(IMPRODUCT("i",A36,import_viscoanalyse_PARAM!$F$2,import_viscoanalyse_PARAM!$G$2),-1)</f>
        <v>3805655.02895062-6.21256144706883E+22i</v>
      </c>
      <c r="E36" s="348" t="str">
        <f t="shared" si="3"/>
        <v>8564349506924.02-6.21256144800279E+22i</v>
      </c>
      <c r="F36" s="348" t="str">
        <f>IMSUM(import_viscoanalyse_PARAM!$A$2,IMDIV((import_viscoanalyse_PARAM!$B$2-import_viscoanalyse_PARAM!$A$2),E36))</f>
        <v>52.1947+4.02660086493663E-19i</v>
      </c>
      <c r="G36" s="348">
        <f t="shared" si="4"/>
        <v>52.194699999999997</v>
      </c>
      <c r="H36" s="348">
        <f t="shared" si="5"/>
        <v>4.0266008649366298E-19</v>
      </c>
    </row>
    <row r="37" spans="1:8" x14ac:dyDescent="0.25">
      <c r="A37" s="349">
        <v>1.6503581000000001E-24</v>
      </c>
      <c r="B37" s="348" t="str">
        <f>IMPRODUCT(IMPOWER(IMPRODUCT("i",A37,import_viscoanalyse_PARAM!$G$2),-import_viscoanalyse_PARAM!$D$2),import_viscoanalyse_PARAM!$C$2)</f>
        <v>89997.0505007058-26407.3718683535i</v>
      </c>
      <c r="C37" s="348" t="str">
        <f>IMPOWER(IMPRODUCT("i",A37,import_viscoanalyse_PARAM!$G$2),-import_viscoanalyse_PARAM!$E$2)</f>
        <v>8430740119583.67-9193932025945.04i</v>
      </c>
      <c r="D37" s="348" t="str">
        <f>IMPOWER(IMPRODUCT("i",A37,import_viscoanalyse_PARAM!$F$2,import_viscoanalyse_PARAM!$G$2),-1)</f>
        <v>3693904.4262684-6.03013359151469E+22i</v>
      </c>
      <c r="E37" s="348" t="str">
        <f t="shared" si="3"/>
        <v>8430743903486.15-6.03013359243408E+22i</v>
      </c>
      <c r="F37" s="348" t="str">
        <f>IMSUM(import_viscoanalyse_PARAM!$A$2,IMDIV((import_viscoanalyse_PARAM!$B$2-import_viscoanalyse_PARAM!$A$2),E37))</f>
        <v>52.1947+4.14841643498356E-19i</v>
      </c>
      <c r="G37" s="348">
        <f t="shared" si="4"/>
        <v>52.194699999999997</v>
      </c>
      <c r="H37" s="348">
        <f t="shared" si="5"/>
        <v>4.14841643498356E-19</v>
      </c>
    </row>
    <row r="38" spans="1:8" x14ac:dyDescent="0.25">
      <c r="A38" s="349">
        <v>1.7002859000000001E-24</v>
      </c>
      <c r="B38" s="348" t="str">
        <f>IMPRODUCT(IMPOWER(IMPRODUCT("i",A38,import_viscoanalyse_PARAM!$G$2),-import_viscoanalyse_PARAM!$D$2),import_viscoanalyse_PARAM!$C$2)</f>
        <v>89510.9969969082-26264.7516874555i</v>
      </c>
      <c r="C38" s="348" t="str">
        <f>IMPOWER(IMPRODUCT("i",A38,import_viscoanalyse_PARAM!$G$2),-import_viscoanalyse_PARAM!$E$2)</f>
        <v>8299218894221.28-9050504854807.13i</v>
      </c>
      <c r="D38" s="348" t="str">
        <f>IMPOWER(IMPRODUCT("i",A38,import_viscoanalyse_PARAM!$F$2,import_viscoanalyse_PARAM!$G$2),-1)</f>
        <v>3585435.3026852-5.85306260367056E+22i</v>
      </c>
      <c r="E38" s="348" t="str">
        <f t="shared" si="3"/>
        <v>8299222569168.58-5.85306260457561E+22i</v>
      </c>
      <c r="F38" s="348" t="str">
        <f>IMSUM(import_viscoanalyse_PARAM!$A$2,IMDIV((import_viscoanalyse_PARAM!$B$2-import_viscoanalyse_PARAM!$A$2),E38))</f>
        <v>52.1947+4.27391726178432E-19i</v>
      </c>
      <c r="G38" s="348">
        <f t="shared" si="4"/>
        <v>52.194699999999997</v>
      </c>
      <c r="H38" s="348">
        <f t="shared" si="5"/>
        <v>4.27391726178432E-19</v>
      </c>
    </row>
    <row r="39" spans="1:8" x14ac:dyDescent="0.25">
      <c r="A39" s="349">
        <v>1.7517241999999999E-24</v>
      </c>
      <c r="B39" s="348" t="str">
        <f>IMPRODUCT(IMPOWER(IMPRODUCT("i",A39,import_viscoanalyse_PARAM!$G$2),-import_viscoanalyse_PARAM!$D$2),import_viscoanalyse_PARAM!$C$2)</f>
        <v>89027.5681054748-26122.9016330708i</v>
      </c>
      <c r="C39" s="348" t="str">
        <f>IMPOWER(IMPRODUCT("i",A39,import_viscoanalyse_PARAM!$G$2),-import_viscoanalyse_PARAM!$E$2)</f>
        <v>8169749305869.09-8909315044914.63i</v>
      </c>
      <c r="D39" s="348" t="str">
        <f>IMPOWER(IMPRODUCT("i",A39,import_viscoanalyse_PARAM!$F$2,import_viscoanalyse_PARAM!$G$2),-1)</f>
        <v>3480151.2078887-5.68119103271983E+22i</v>
      </c>
      <c r="E39" s="348" t="str">
        <f t="shared" si="3"/>
        <v>8169752875048.87-5.68119103361076E+22i</v>
      </c>
      <c r="F39" s="348" t="str">
        <f>IMSUM(import_viscoanalyse_PARAM!$A$2,IMDIV((import_viscoanalyse_PARAM!$B$2-import_viscoanalyse_PARAM!$A$2),E39))</f>
        <v>52.1947+4.40321495123199E-19i</v>
      </c>
      <c r="G39" s="348">
        <f t="shared" si="4"/>
        <v>52.194699999999997</v>
      </c>
      <c r="H39" s="348">
        <f t="shared" si="5"/>
        <v>4.4032149512319898E-19</v>
      </c>
    </row>
    <row r="40" spans="1:8" x14ac:dyDescent="0.25">
      <c r="A40" s="349">
        <v>1.8047186E-24</v>
      </c>
      <c r="B40" s="348" t="str">
        <f>IMPRODUCT(IMPOWER(IMPRODUCT("i",A40,import_viscoanalyse_PARAM!$G$2),-import_viscoanalyse_PARAM!$D$2),import_viscoanalyse_PARAM!$C$2)</f>
        <v>88546.7505449241-25981.8178080826i</v>
      </c>
      <c r="C40" s="348" t="str">
        <f>IMPOWER(IMPRODUCT("i",A40,import_viscoanalyse_PARAM!$G$2),-import_viscoanalyse_PARAM!$E$2)</f>
        <v>8042299586654.66-8770327952611.62i</v>
      </c>
      <c r="D40" s="348" t="str">
        <f>IMPOWER(IMPRODUCT("i",A40,import_viscoanalyse_PARAM!$F$2,import_viscoanalyse_PARAM!$G$2),-1)</f>
        <v>3377958.80782626-5.51436651500035E+22i</v>
      </c>
      <c r="E40" s="348" t="str">
        <f t="shared" si="3"/>
        <v>8042303053161.22-5.51436651587738E+22i</v>
      </c>
      <c r="F40" s="348" t="str">
        <f>IMSUM(import_viscoanalyse_PARAM!$A$2,IMDIV((import_viscoanalyse_PARAM!$B$2-import_viscoanalyse_PARAM!$A$2),E40))</f>
        <v>52.1947+4.53642412559511E-19i</v>
      </c>
      <c r="G40" s="348">
        <f t="shared" si="4"/>
        <v>52.194699999999997</v>
      </c>
      <c r="H40" s="348">
        <f t="shared" si="5"/>
        <v>4.5364241255951096E-19</v>
      </c>
    </row>
    <row r="41" spans="1:8" x14ac:dyDescent="0.25">
      <c r="A41" s="349">
        <v>1.8593163000000002E-24</v>
      </c>
      <c r="B41" s="348" t="str">
        <f>IMPRODUCT(IMPOWER(IMPRODUCT("i",A41,import_viscoanalyse_PARAM!$G$2),-import_viscoanalyse_PARAM!$D$2),import_viscoanalyse_PARAM!$C$2)</f>
        <v>88068.5291168561-25841.4957529025i</v>
      </c>
      <c r="C41" s="348" t="str">
        <f>IMPOWER(IMPRODUCT("i",A41,import_viscoanalyse_PARAM!$G$2),-import_viscoanalyse_PARAM!$E$2)</f>
        <v>7916837937967.96-8633508900722.09i</v>
      </c>
      <c r="D41" s="348" t="str">
        <f>IMPOWER(IMPRODUCT("i",A41,import_viscoanalyse_PARAM!$F$2,import_viscoanalyse_PARAM!$G$2),-1)</f>
        <v>3278767.08794404-5.35244047332793E+22i</v>
      </c>
      <c r="E41" s="348" t="str">
        <f t="shared" si="3"/>
        <v>7916841304804.58-5.35244047419128E+22i</v>
      </c>
      <c r="F41" s="348" t="str">
        <f>IMSUM(import_viscoanalyse_PARAM!$A$2,IMDIV((import_viscoanalyse_PARAM!$B$2-import_viscoanalyse_PARAM!$A$2),E41))</f>
        <v>52.1947+4.67366342897623E-19i</v>
      </c>
      <c r="G41" s="348">
        <f t="shared" si="4"/>
        <v>52.194699999999997</v>
      </c>
      <c r="H41" s="348">
        <f t="shared" si="5"/>
        <v>4.6736634289762301E-19</v>
      </c>
    </row>
    <row r="42" spans="1:8" x14ac:dyDescent="0.25">
      <c r="A42" s="349">
        <v>1.9155657000000001E-24</v>
      </c>
      <c r="B42" s="348" t="str">
        <f>IMPRODUCT(IMPOWER(IMPRODUCT("i",A42,import_viscoanalyse_PARAM!$G$2),-import_viscoanalyse_PARAM!$D$2),import_viscoanalyse_PARAM!$C$2)</f>
        <v>87592.8907108439-25701.9316206054i</v>
      </c>
      <c r="C42" s="348" t="str">
        <f>IMPOWER(IMPRODUCT("i",A42,import_viscoanalyse_PARAM!$G$2),-import_viscoanalyse_PARAM!$E$2)</f>
        <v>7793333584262.1-8498824327745.83i</v>
      </c>
      <c r="D42" s="348" t="str">
        <f>IMPOWER(IMPRODUCT("i",A42,import_viscoanalyse_PARAM!$F$2,import_viscoanalyse_PARAM!$G$2),-1)</f>
        <v>3182488.12375262-5.19526937491015E+22i</v>
      </c>
      <c r="E42" s="348" t="str">
        <f t="shared" si="3"/>
        <v>7793336854344.11-5.19526937576003E+22i</v>
      </c>
      <c r="F42" s="348" t="str">
        <f>IMSUM(import_viscoanalyse_PARAM!$A$2,IMDIV((import_viscoanalyse_PARAM!$B$2-import_viscoanalyse_PARAM!$A$2),E42))</f>
        <v>52.1947+4.81505452185343E-19i</v>
      </c>
      <c r="G42" s="348">
        <f t="shared" si="4"/>
        <v>52.194699999999997</v>
      </c>
      <c r="H42" s="348">
        <f t="shared" si="5"/>
        <v>4.8150545218534298E-19</v>
      </c>
    </row>
    <row r="43" spans="1:8" x14ac:dyDescent="0.25">
      <c r="A43" s="349">
        <v>1.9735167E-24</v>
      </c>
      <c r="B43" s="348" t="str">
        <f>IMPRODUCT(IMPOWER(IMPRODUCT("i",A43,import_viscoanalyse_PARAM!$G$2),-import_viscoanalyse_PARAM!$D$2),import_viscoanalyse_PARAM!$C$2)</f>
        <v>87119.8219081622-25563.1214738035i</v>
      </c>
      <c r="C43" s="348" t="str">
        <f>IMPOWER(IMPRODUCT("i",A43,import_viscoanalyse_PARAM!$G$2),-import_viscoanalyse_PARAM!$E$2)</f>
        <v>7671756125876.26-8366241082095.77i</v>
      </c>
      <c r="D43" s="348" t="str">
        <f>IMPOWER(IMPRODUCT("i",A43,import_viscoanalyse_PARAM!$F$2,import_viscoanalyse_PARAM!$G$2),-1)</f>
        <v>3089036.48523364-5.04271375906692E+22i</v>
      </c>
      <c r="E43" s="348" t="str">
        <f t="shared" si="3"/>
        <v>7671759302033.57-5.04271375990354E+22i</v>
      </c>
      <c r="F43" s="348" t="str">
        <f>IMSUM(import_viscoanalyse_PARAM!$A$2,IMDIV((import_viscoanalyse_PARAM!$B$2-import_viscoanalyse_PARAM!$A$2),E43))</f>
        <v>52.1947+4.96072283517407E-19i</v>
      </c>
      <c r="G43" s="348">
        <f t="shared" si="4"/>
        <v>52.194699999999997</v>
      </c>
      <c r="H43" s="348">
        <f t="shared" si="5"/>
        <v>4.9607228351740696E-19</v>
      </c>
    </row>
    <row r="44" spans="1:8" x14ac:dyDescent="0.25">
      <c r="A44" s="349">
        <v>2.0332209999999999E-24</v>
      </c>
      <c r="B44" s="348" t="str">
        <f>IMPRODUCT(IMPOWER(IMPRODUCT("i",A44,import_viscoanalyse_PARAM!$G$2),-import_viscoanalyse_PARAM!$D$2),import_viscoanalyse_PARAM!$C$2)</f>
        <v>86649.3070578461-25425.0607201149i</v>
      </c>
      <c r="C44" s="348" t="str">
        <f>IMPOWER(IMPRODUCT("i",A44,import_viscoanalyse_PARAM!$G$2),-import_viscoanalyse_PARAM!$E$2)</f>
        <v>7552075050018.51-8235725888812.53i</v>
      </c>
      <c r="D44" s="348" t="str">
        <f>IMPOWER(IMPRODUCT("i",A44,import_viscoanalyse_PARAM!$F$2,import_viscoanalyse_PARAM!$G$2),-1)</f>
        <v>2998328.80464932-4.89463753169889E+22i</v>
      </c>
      <c r="E44" s="348" t="str">
        <f t="shared" si="3"/>
        <v>7552078134997.62-4.89463753252246E+22i</v>
      </c>
      <c r="F44" s="348" t="str">
        <f>IMSUM(import_viscoanalyse_PARAM!$A$2,IMDIV((import_viscoanalyse_PARAM!$B$2-import_viscoanalyse_PARAM!$A$2),E44))</f>
        <v>52.1947+5.1107983244488E-19i</v>
      </c>
      <c r="G44" s="348">
        <f t="shared" si="4"/>
        <v>52.194699999999997</v>
      </c>
      <c r="H44" s="348">
        <f t="shared" si="5"/>
        <v>5.1107983244488E-19</v>
      </c>
    </row>
    <row r="45" spans="1:8" x14ac:dyDescent="0.25">
      <c r="A45" s="349">
        <v>2.0947314E-24</v>
      </c>
      <c r="B45" s="348" t="str">
        <f>IMPRODUCT(IMPOWER(IMPRODUCT("i",A45,import_viscoanalyse_PARAM!$G$2),-import_viscoanalyse_PARAM!$D$2),import_viscoanalyse_PARAM!$C$2)</f>
        <v>86181.3342438386-25287.7458630722i</v>
      </c>
      <c r="C45" s="348" t="str">
        <f>IMPOWER(IMPRODUCT("i",A45,import_viscoanalyse_PARAM!$G$2),-import_viscoanalyse_PARAM!$E$2)</f>
        <v>7434261248033.71-8107247004182.9i</v>
      </c>
      <c r="D45" s="348" t="str">
        <f>IMPOWER(IMPRODUCT("i",A45,import_viscoanalyse_PARAM!$F$2,import_viscoanalyse_PARAM!$G$2),-1)</f>
        <v>2910284.86540942-4.75090974281397E+22i</v>
      </c>
      <c r="E45" s="348" t="str">
        <f t="shared" si="3"/>
        <v>7434264244500.91-4.75090974362469E+22i</v>
      </c>
      <c r="F45" s="348" t="str">
        <f>IMSUM(import_viscoanalyse_PARAM!$A$2,IMDIV((import_viscoanalyse_PARAM!$B$2-import_viscoanalyse_PARAM!$A$2),E45))</f>
        <v>52.1947+5.26541371019911E-19i</v>
      </c>
      <c r="G45" s="348">
        <f t="shared" si="4"/>
        <v>52.194699999999997</v>
      </c>
      <c r="H45" s="348">
        <f t="shared" si="5"/>
        <v>5.26541371019911E-19</v>
      </c>
    </row>
    <row r="46" spans="1:8" x14ac:dyDescent="0.25">
      <c r="A46" s="349">
        <v>2.1581027E-24</v>
      </c>
      <c r="B46" s="348" t="str">
        <f>IMPRODUCT(IMPOWER(IMPRODUCT("i",A46,import_viscoanalyse_PARAM!$G$2),-import_viscoanalyse_PARAM!$D$2),import_viscoanalyse_PARAM!$C$2)</f>
        <v>85715.8885171712-25151.1725162763i</v>
      </c>
      <c r="C46" s="348" t="str">
        <f>IMPOWER(IMPRODUCT("i",A46,import_viscoanalyse_PARAM!$G$2),-import_viscoanalyse_PARAM!$E$2)</f>
        <v>7318285283046.56-7980772326561.38i</v>
      </c>
      <c r="D46" s="348" t="str">
        <f>IMPOWER(IMPRODUCT("i",A46,import_viscoanalyse_PARAM!$F$2,import_viscoanalyse_PARAM!$G$2),-1)</f>
        <v>2824826.21912196-4.61140232892454E+22i</v>
      </c>
      <c r="E46" s="348" t="str">
        <f t="shared" si="3"/>
        <v>7318288193589.67-4.61140232972262E+22i</v>
      </c>
      <c r="F46" s="348" t="str">
        <f>IMSUM(import_viscoanalyse_PARAM!$A$2,IMDIV((import_viscoanalyse_PARAM!$B$2-import_viscoanalyse_PARAM!$A$2),E46))</f>
        <v>52.1947+5.42470674023897E-19i</v>
      </c>
      <c r="G46" s="348">
        <f t="shared" si="4"/>
        <v>52.194699999999997</v>
      </c>
      <c r="H46" s="348">
        <f t="shared" si="5"/>
        <v>5.4247067402389702E-19</v>
      </c>
    </row>
    <row r="47" spans="1:8" x14ac:dyDescent="0.25">
      <c r="A47" s="349">
        <v>2.2233911999999999E-24</v>
      </c>
      <c r="B47" s="348" t="str">
        <f>IMPRODUCT(IMPOWER(IMPRODUCT("i",A47,import_viscoanalyse_PARAM!$G$2),-import_viscoanalyse_PARAM!$D$2),import_viscoanalyse_PARAM!$C$2)</f>
        <v>85252.9562328243-25015.3366759393i</v>
      </c>
      <c r="C47" s="348" t="str">
        <f>IMPOWER(IMPRODUCT("i",A47,import_viscoanalyse_PARAM!$G$2),-import_viscoanalyse_PARAM!$E$2)</f>
        <v>7204118486889.05-7856270592596.89i</v>
      </c>
      <c r="D47" s="348" t="str">
        <f>IMPOWER(IMPRODUCT("i",A47,import_viscoanalyse_PARAM!$F$2,import_viscoanalyse_PARAM!$G$2),-1)</f>
        <v>2741876.95378029-4.47599136707852E+22i</v>
      </c>
      <c r="E47" s="348" t="str">
        <f t="shared" si="3"/>
        <v>7204121314019.96-4.47599136786415E+22i</v>
      </c>
      <c r="F47" s="348" t="str">
        <f>IMSUM(import_viscoanalyse_PARAM!$A$2,IMDIV((import_viscoanalyse_PARAM!$B$2-import_viscoanalyse_PARAM!$A$2),E47))</f>
        <v>52.1947+5.58881893285171E-19i</v>
      </c>
      <c r="G47" s="348">
        <f t="shared" si="4"/>
        <v>52.194699999999997</v>
      </c>
      <c r="H47" s="348">
        <f t="shared" si="5"/>
        <v>5.5888189328517097E-19</v>
      </c>
    </row>
    <row r="48" spans="1:8" x14ac:dyDescent="0.25">
      <c r="A48" s="349">
        <v>2.2906547999999999E-24</v>
      </c>
      <c r="B48" s="348" t="str">
        <f>IMPRODUCT(IMPOWER(IMPRODUCT("i",A48,import_viscoanalyse_PARAM!$G$2),-import_viscoanalyse_PARAM!$D$2),import_viscoanalyse_PARAM!$C$2)</f>
        <v>84792.5245146031-24880.2345638656i</v>
      </c>
      <c r="C48" s="348" t="str">
        <f>IMPOWER(IMPRODUCT("i",A48,import_viscoanalyse_PARAM!$G$2),-import_viscoanalyse_PARAM!$E$2)</f>
        <v>7091732807371.46-7733711210678.07i</v>
      </c>
      <c r="D48" s="348" t="str">
        <f>IMPOWER(IMPRODUCT("i",A48,import_viscoanalyse_PARAM!$F$2,import_viscoanalyse_PARAM!$G$2),-1)</f>
        <v>2661363.50641654-4.34455676902445E+22i</v>
      </c>
      <c r="E48" s="348" t="str">
        <f t="shared" si="3"/>
        <v>7091735553528.49-4.34455676979782E+22i</v>
      </c>
      <c r="F48" s="348" t="str">
        <f>IMSUM(import_viscoanalyse_PARAM!$A$2,IMDIV((import_viscoanalyse_PARAM!$B$2-import_viscoanalyse_PARAM!$A$2),E48))</f>
        <v>52.1947+5.75789582815467E-19i</v>
      </c>
      <c r="G48" s="348">
        <f t="shared" si="4"/>
        <v>52.194699999999997</v>
      </c>
      <c r="H48" s="348">
        <f t="shared" si="5"/>
        <v>5.7578958281546704E-19</v>
      </c>
    </row>
    <row r="49" spans="1:8" x14ac:dyDescent="0.25">
      <c r="A49" s="349">
        <v>2.3599534E-24</v>
      </c>
      <c r="B49" s="348" t="str">
        <f>IMPRODUCT(IMPOWER(IMPRODUCT("i",A49,import_viscoanalyse_PARAM!$G$2),-import_viscoanalyse_PARAM!$D$2),import_viscoanalyse_PARAM!$C$2)</f>
        <v>84334.5788718189-24745.8619281268i</v>
      </c>
      <c r="C49" s="348" t="str">
        <f>IMPOWER(IMPRODUCT("i",A49,import_viscoanalyse_PARAM!$G$2),-import_viscoanalyse_PARAM!$E$2)</f>
        <v>6981100219940.1-7613063619331.31i</v>
      </c>
      <c r="D49" s="348" t="str">
        <f>IMPOWER(IMPRODUCT("i",A49,import_viscoanalyse_PARAM!$F$2,import_viscoanalyse_PARAM!$G$2),-1)</f>
        <v>2583214.18148252-4.21698149498983E+22i</v>
      </c>
      <c r="E49" s="348" t="str">
        <f t="shared" si="3"/>
        <v>6981102887489.86-4.21698149575114E+22i</v>
      </c>
      <c r="F49" s="348" t="str">
        <f>IMSUM(import_viscoanalyse_PARAM!$A$2,IMDIV((import_viscoanalyse_PARAM!$B$2-import_viscoanalyse_PARAM!$A$2),E49))</f>
        <v>52.1947+5.93208799355762E-19i</v>
      </c>
      <c r="G49" s="348">
        <f t="shared" si="4"/>
        <v>52.194699999999997</v>
      </c>
      <c r="H49" s="348">
        <f t="shared" si="5"/>
        <v>5.9320879935576202E-19</v>
      </c>
    </row>
    <row r="50" spans="1:8" x14ac:dyDescent="0.25">
      <c r="A50" s="349">
        <v>2.4313483999999999E-24</v>
      </c>
      <c r="B50" s="348" t="str">
        <f>IMPRODUCT(IMPOWER(IMPRODUCT("i",A50,import_viscoanalyse_PARAM!$G$2),-import_viscoanalyse_PARAM!$D$2),import_viscoanalyse_PARAM!$C$2)</f>
        <v>83879.1069496703-24612.2151435171i</v>
      </c>
      <c r="C50" s="348" t="str">
        <f>IMPOWER(IMPRODUCT("i",A50,import_viscoanalyse_PARAM!$G$2),-import_viscoanalyse_PARAM!$E$2)</f>
        <v>6872193634006.41-7494298275595.21i</v>
      </c>
      <c r="D50" s="348" t="str">
        <f>IMPOWER(IMPRODUCT("i",A50,import_viscoanalyse_PARAM!$F$2,import_viscoanalyse_PARAM!$G$2),-1)</f>
        <v>2507359.73936022-4.09315251439833E+22i</v>
      </c>
      <c r="E50" s="348" t="str">
        <f t="shared" si="3"/>
        <v>6872196225246.26-4.09315251514776E+22i</v>
      </c>
      <c r="F50" s="348" t="str">
        <f>IMSUM(import_viscoanalyse_PARAM!$A$2,IMDIV((import_viscoanalyse_PARAM!$B$2-import_viscoanalyse_PARAM!$A$2),E50))</f>
        <v>52.1947+6.11154976693971E-19i</v>
      </c>
      <c r="G50" s="348">
        <f t="shared" si="4"/>
        <v>52.194699999999997</v>
      </c>
      <c r="H50" s="348">
        <f t="shared" si="5"/>
        <v>6.1115497669397102E-19</v>
      </c>
    </row>
    <row r="51" spans="1:8" x14ac:dyDescent="0.25">
      <c r="A51" s="349">
        <v>2.5049033000000001E-24</v>
      </c>
      <c r="B51" s="348" t="str">
        <f>IMPRODUCT(IMPOWER(IMPRODUCT("i",A51,import_viscoanalyse_PARAM!$G$2),-import_viscoanalyse_PARAM!$D$2),import_viscoanalyse_PARAM!$C$2)</f>
        <v>83426.0948835888-24479.2901418276i</v>
      </c>
      <c r="C51" s="348" t="str">
        <f>IMPOWER(IMPRODUCT("i",A51,import_viscoanalyse_PARAM!$G$2),-import_viscoanalyse_PARAM!$E$2)</f>
        <v>6764986002546.03-7377385684016.24i</v>
      </c>
      <c r="D51" s="348" t="str">
        <f>IMPOWER(IMPRODUCT("i",A51,import_viscoanalyse_PARAM!$F$2,import_viscoanalyse_PARAM!$G$2),-1)</f>
        <v>2433732.70757314-3.97295968145291E+22i</v>
      </c>
      <c r="E51" s="348" t="str">
        <f t="shared" si="3"/>
        <v>6764988519705.83-3.97295968219065E+22i</v>
      </c>
      <c r="F51" s="348" t="str">
        <f>IMSUM(import_viscoanalyse_PARAM!$A$2,IMDIV((import_viscoanalyse_PARAM!$B$2-import_viscoanalyse_PARAM!$A$2),E51))</f>
        <v>52.1947+6.29644076483724E-19i</v>
      </c>
      <c r="G51" s="348">
        <f t="shared" si="4"/>
        <v>52.194699999999997</v>
      </c>
      <c r="H51" s="348">
        <f t="shared" si="5"/>
        <v>6.2964407648372403E-19</v>
      </c>
    </row>
    <row r="52" spans="1:8" x14ac:dyDescent="0.25">
      <c r="A52" s="349">
        <v>2.5806834E-24</v>
      </c>
      <c r="B52" s="348" t="str">
        <f>IMPRODUCT(IMPOWER(IMPRODUCT("i",A52,import_viscoanalyse_PARAM!$G$2),-import_viscoanalyse_PARAM!$D$2),import_viscoanalyse_PARAM!$C$2)</f>
        <v>82975.5296418089-24347.083099214i</v>
      </c>
      <c r="C52" s="348" t="str">
        <f>IMPOWER(IMPRODUCT("i",A52,import_viscoanalyse_PARAM!$G$2),-import_viscoanalyse_PARAM!$E$2)</f>
        <v>6659450880775.49-7262297005899.55i</v>
      </c>
      <c r="D52" s="348" t="str">
        <f>IMPOWER(IMPRODUCT("i",A52,import_viscoanalyse_PARAM!$F$2,import_viscoanalyse_PARAM!$G$2),-1)</f>
        <v>2362267.71967374-3.8562962883546E+22i</v>
      </c>
      <c r="E52" s="348" t="str">
        <f t="shared" si="3"/>
        <v>6659453326019.74-3.85629628908083E+22i</v>
      </c>
      <c r="F52" s="348" t="str">
        <f>IMSUM(import_viscoanalyse_PARAM!$A$2,IMDIV((import_viscoanalyse_PARAM!$B$2-import_viscoanalyse_PARAM!$A$2),E52))</f>
        <v>52.1947+6.48692512834967E-19i</v>
      </c>
      <c r="G52" s="348">
        <f t="shared" si="4"/>
        <v>52.194699999999997</v>
      </c>
      <c r="H52" s="348">
        <f t="shared" si="5"/>
        <v>6.48692512834967E-19</v>
      </c>
    </row>
    <row r="53" spans="1:8" x14ac:dyDescent="0.25">
      <c r="A53" s="349">
        <v>2.6587561000000001E-24</v>
      </c>
      <c r="B53" s="348" t="str">
        <f>IMPRODUCT(IMPOWER(IMPRODUCT("i",A53,import_viscoanalyse_PARAM!$G$2),-import_viscoanalyse_PARAM!$D$2),import_viscoanalyse_PARAM!$C$2)</f>
        <v>82527.3975346427-24215.5899987819i</v>
      </c>
      <c r="C53" s="348" t="str">
        <f>IMPOWER(IMPRODUCT("i",A53,import_viscoanalyse_PARAM!$G$2),-import_viscoanalyse_PARAM!$E$2)</f>
        <v>6555562066665.56-7149003667279.85i</v>
      </c>
      <c r="D53" s="348" t="str">
        <f>IMPOWER(IMPRODUCT("i",A53,import_viscoanalyse_PARAM!$F$2,import_viscoanalyse_PARAM!$G$2),-1)</f>
        <v>2292901.21441297-3.74305857421008E+22i</v>
      </c>
      <c r="E53" s="348" t="str">
        <f t="shared" si="3"/>
        <v>6555564442095.17-3.74305857492498E+22i</v>
      </c>
      <c r="F53" s="348" t="str">
        <f>IMSUM(import_viscoanalyse_PARAM!$A$2,IMDIV((import_viscoanalyse_PARAM!$B$2-import_viscoanalyse_PARAM!$A$2),E53))</f>
        <v>52.1947+6.68317227723357E-19i</v>
      </c>
      <c r="G53" s="348">
        <f t="shared" si="4"/>
        <v>52.194699999999997</v>
      </c>
      <c r="H53" s="348">
        <f t="shared" si="5"/>
        <v>6.6831722772335699E-19</v>
      </c>
    </row>
    <row r="54" spans="1:8" x14ac:dyDescent="0.25">
      <c r="A54" s="349">
        <v>2.7391906999999999E-24</v>
      </c>
      <c r="B54" s="348" t="str">
        <f>IMPRODUCT(IMPOWER(IMPRODUCT("i",A54,import_viscoanalyse_PARAM!$G$2),-import_viscoanalyse_PARAM!$D$2),import_viscoanalyse_PARAM!$C$2)</f>
        <v>82081.685751899-24084.8070817026i</v>
      </c>
      <c r="C54" s="348" t="str">
        <f>IMPOWER(IMPRODUCT("i",A54,import_viscoanalyse_PARAM!$G$2),-import_viscoanalyse_PARAM!$E$2)</f>
        <v>6453293954212.6-7037477744172.56i</v>
      </c>
      <c r="D54" s="348" t="str">
        <f>IMPOWER(IMPRODUCT("i",A54,import_viscoanalyse_PARAM!$F$2,import_viscoanalyse_PARAM!$G$2),-1)</f>
        <v>2225571.62249342-3.63314602989793E+22i</v>
      </c>
      <c r="E54" s="348" t="str">
        <f t="shared" si="3"/>
        <v>6453296261866.91-3.63314603060168E+22i</v>
      </c>
      <c r="F54" s="348" t="str">
        <f>IMSUM(import_viscoanalyse_PARAM!$A$2,IMDIV((import_viscoanalyse_PARAM!$B$2-import_viscoanalyse_PARAM!$A$2),E54))</f>
        <v>52.1947+6.88535640717343E-19i</v>
      </c>
      <c r="G54" s="348">
        <f t="shared" si="4"/>
        <v>52.194699999999997</v>
      </c>
      <c r="H54" s="348">
        <f t="shared" si="5"/>
        <v>6.8853564071734304E-19</v>
      </c>
    </row>
    <row r="55" spans="1:8" x14ac:dyDescent="0.25">
      <c r="A55" s="349">
        <v>2.8220587000000001E-24</v>
      </c>
      <c r="B55" s="348" t="str">
        <f>IMPRODUCT(IMPOWER(IMPRODUCT("i",A55,import_viscoanalyse_PARAM!$G$2),-import_viscoanalyse_PARAM!$D$2),import_viscoanalyse_PARAM!$C$2)</f>
        <v>81638.3809752352-23954.7304400432i</v>
      </c>
      <c r="C55" s="348" t="str">
        <f>IMPOWER(IMPRODUCT("i",A55,import_viscoanalyse_PARAM!$G$2),-import_viscoanalyse_PARAM!$E$2)</f>
        <v>6352621204094.9-6927691603416.41i</v>
      </c>
      <c r="D55" s="348" t="str">
        <f>IMPOWER(IMPRODUCT("i",A55,import_viscoanalyse_PARAM!$F$2,import_viscoanalyse_PARAM!$G$2),-1)</f>
        <v>2160219.09484657-3.52646095449337E+22i</v>
      </c>
      <c r="E55" s="348" t="str">
        <f t="shared" si="3"/>
        <v>6352623445953.38-3.52646095518614E+22i</v>
      </c>
      <c r="F55" s="348" t="str">
        <f>IMSUM(import_viscoanalyse_PARAM!$A$2,IMDIV((import_viscoanalyse_PARAM!$B$2-import_viscoanalyse_PARAM!$A$2),E55))</f>
        <v>52.1947+7.09365724387542E-19i</v>
      </c>
      <c r="G55" s="348">
        <f t="shared" si="4"/>
        <v>52.194699999999997</v>
      </c>
      <c r="H55" s="348">
        <f t="shared" si="5"/>
        <v>7.0936572438754196E-19</v>
      </c>
    </row>
    <row r="56" spans="1:8" x14ac:dyDescent="0.25">
      <c r="A56" s="349">
        <v>2.9074335999999999E-24</v>
      </c>
      <c r="B56" s="348" t="str">
        <f>IMPRODUCT(IMPOWER(IMPRODUCT("i",A56,import_viscoanalyse_PARAM!$G$2),-import_viscoanalyse_PARAM!$D$2),import_viscoanalyse_PARAM!$C$2)</f>
        <v>81197.4708111071-23825.3564372299i</v>
      </c>
      <c r="C56" s="348" t="str">
        <f>IMPOWER(IMPRODUCT("i",A56,import_viscoanalyse_PARAM!$G$2),-import_viscoanalyse_PARAM!$E$2)</f>
        <v>6253519064719.01-6819618252782.44i</v>
      </c>
      <c r="D56" s="348" t="str">
        <f>IMPOWER(IMPRODUCT("i",A56,import_viscoanalyse_PARAM!$F$2,import_viscoanalyse_PARAM!$G$2),-1)</f>
        <v>2096785.66365811-3.4229087181349E+22i</v>
      </c>
      <c r="E56" s="348" t="str">
        <f t="shared" si="3"/>
        <v>6253521242703.14-3.42290871881686E+22i</v>
      </c>
      <c r="F56" s="348" t="str">
        <f>IMSUM(import_viscoanalyse_PARAM!$A$2,IMDIV((import_viscoanalyse_PARAM!$B$2-import_viscoanalyse_PARAM!$A$2),E56))</f>
        <v>52.1947+7.30825954033816E-19i</v>
      </c>
      <c r="G56" s="348">
        <f t="shared" si="4"/>
        <v>52.194699999999997</v>
      </c>
      <c r="H56" s="348">
        <f t="shared" si="5"/>
        <v>7.3082595403381597E-19</v>
      </c>
    </row>
    <row r="57" spans="1:8" x14ac:dyDescent="0.25">
      <c r="A57" s="349">
        <v>2.9953913999999998E-24</v>
      </c>
      <c r="B57" s="348" t="str">
        <f>IMPRODUCT(IMPOWER(IMPRODUCT("i",A57,import_viscoanalyse_PARAM!$G$2),-import_viscoanalyse_PARAM!$D$2),import_viscoanalyse_PARAM!$C$2)</f>
        <v>80758.9415164723-23696.6810407123i</v>
      </c>
      <c r="C57" s="348" t="str">
        <f>IMPOWER(IMPRODUCT("i",A57,import_viscoanalyse_PARAM!$G$2),-import_viscoanalyse_PARAM!$E$2)</f>
        <v>6155962852958.07-6713230774706.19i</v>
      </c>
      <c r="D57" s="348" t="str">
        <f>IMPOWER(IMPRODUCT("i",A57,import_viscoanalyse_PARAM!$F$2,import_viscoanalyse_PARAM!$G$2),-1)</f>
        <v>2035214.86057478-3.32239713876402E+22i</v>
      </c>
      <c r="E57" s="348" t="str">
        <f t="shared" si="3"/>
        <v>6155964968932.87-3.32239713943534E+22i</v>
      </c>
      <c r="F57" s="348" t="str">
        <f>IMSUM(import_viscoanalyse_PARAM!$A$2,IMDIV((import_viscoanalyse_PARAM!$B$2-import_viscoanalyse_PARAM!$A$2),E57))</f>
        <v>52.1947+7.52935433367593E-19i</v>
      </c>
      <c r="G57" s="348">
        <f t="shared" si="4"/>
        <v>52.194699999999997</v>
      </c>
      <c r="H57" s="348">
        <f t="shared" si="5"/>
        <v>7.5293543336759297E-19</v>
      </c>
    </row>
    <row r="58" spans="1:8" x14ac:dyDescent="0.25">
      <c r="A58" s="349">
        <v>3.0860101E-24</v>
      </c>
      <c r="B58" s="348" t="str">
        <f>IMPRODUCT(IMPOWER(IMPRODUCT("i",A58,import_viscoanalyse_PARAM!$G$2),-import_viscoanalyse_PARAM!$D$2),import_viscoanalyse_PARAM!$C$2)</f>
        <v>80322.7809201549-23568.700679165i</v>
      </c>
      <c r="C58" s="348" t="str">
        <f>IMPOWER(IMPRODUCT("i",A58,import_viscoanalyse_PARAM!$G$2),-import_viscoanalyse_PARAM!$E$2)</f>
        <v>6059928604348.54-6608503035343.45i</v>
      </c>
      <c r="D58" s="348" t="str">
        <f>IMPOWER(IMPRODUCT("i",A58,import_viscoanalyse_PARAM!$F$2,import_viscoanalyse_PARAM!$G$2),-1)</f>
        <v>1975452.08634213-3.22483708554237E+22i</v>
      </c>
      <c r="E58" s="348" t="str">
        <f t="shared" si="3"/>
        <v>6059930660124.41-3.22483708620322E+22i</v>
      </c>
      <c r="F58" s="348" t="str">
        <f>IMSUM(import_viscoanalyse_PARAM!$A$2,IMDIV((import_viscoanalyse_PARAM!$B$2-import_viscoanalyse_PARAM!$A$2),E58))</f>
        <v>52.1947+7.75713768829549E-19i</v>
      </c>
      <c r="G58" s="348">
        <f t="shared" si="4"/>
        <v>52.194699999999997</v>
      </c>
      <c r="H58" s="348">
        <f t="shared" si="5"/>
        <v>7.7571376882954905E-19</v>
      </c>
    </row>
    <row r="59" spans="1:8" x14ac:dyDescent="0.25">
      <c r="A59" s="349">
        <v>3.1793703000000002E-24</v>
      </c>
      <c r="B59" s="348" t="str">
        <f>IMPRODUCT(IMPOWER(IMPRODUCT("i",A59,import_viscoanalyse_PARAM!$G$2),-import_viscoanalyse_PARAM!$D$2),import_viscoanalyse_PARAM!$C$2)</f>
        <v>79888.9757496641-23441.411458109i</v>
      </c>
      <c r="C59" s="348" t="str">
        <f>IMPOWER(IMPRODUCT("i",A59,import_viscoanalyse_PARAM!$G$2),-import_viscoanalyse_PARAM!$E$2)</f>
        <v>5965392470601.22-6505409027541.04i</v>
      </c>
      <c r="D59" s="348" t="str">
        <f>IMPOWER(IMPRODUCT("i",A59,import_viscoanalyse_PARAM!$F$2,import_viscoanalyse_PARAM!$G$2),-1)</f>
        <v>1917444.18400017-3.13014178211275E+22i</v>
      </c>
      <c r="E59" s="348" t="str">
        <f t="shared" si="3"/>
        <v>5965394467935.38-3.13014178276329E+22i</v>
      </c>
      <c r="F59" s="348" t="str">
        <f>IMSUM(import_viscoanalyse_PARAM!$A$2,IMDIV((import_viscoanalyse_PARAM!$B$2-import_viscoanalyse_PARAM!$A$2),E59))</f>
        <v>52.1947+7.99181220408371E-19i</v>
      </c>
      <c r="G59" s="348">
        <f t="shared" si="4"/>
        <v>52.194699999999997</v>
      </c>
      <c r="H59" s="348">
        <f t="shared" si="5"/>
        <v>7.9918122040837102E-19</v>
      </c>
    </row>
    <row r="60" spans="1:8" x14ac:dyDescent="0.25">
      <c r="A60" s="349">
        <v>3.2755548999999999E-24</v>
      </c>
      <c r="B60" s="348" t="str">
        <f>IMPRODUCT(IMPOWER(IMPRODUCT("i",A60,import_viscoanalyse_PARAM!$G$2),-import_viscoanalyse_PARAM!$D$2),import_viscoanalyse_PARAM!$C$2)</f>
        <v>79457.5134627962-23314.8096973502i</v>
      </c>
      <c r="C60" s="348" t="str">
        <f>IMPOWER(IMPRODUCT("i",A60,import_viscoanalyse_PARAM!$G$2),-import_viscoanalyse_PARAM!$E$2)</f>
        <v>5872331120007.31-6403923307489.53i</v>
      </c>
      <c r="D60" s="348" t="str">
        <f>IMPOWER(IMPRODUCT("i",A60,import_viscoanalyse_PARAM!$F$2,import_viscoanalyse_PARAM!$G$2),-1)</f>
        <v>1861139.6470619-3.03822714644115E+22i</v>
      </c>
      <c r="E60" s="348" t="str">
        <f t="shared" si="3"/>
        <v>5872333060605.47-3.03822714708154E+22i</v>
      </c>
      <c r="F60" s="348" t="str">
        <f>IMSUM(import_viscoanalyse_PARAM!$A$2,IMDIV((import_viscoanalyse_PARAM!$B$2-import_viscoanalyse_PARAM!$A$2),E60))</f>
        <v>52.1947+8.23358626231399E-19i</v>
      </c>
      <c r="G60" s="348">
        <f t="shared" si="4"/>
        <v>52.194699999999997</v>
      </c>
      <c r="H60" s="348">
        <f t="shared" si="5"/>
        <v>8.2335862623139903E-19</v>
      </c>
    </row>
    <row r="61" spans="1:8" x14ac:dyDescent="0.25">
      <c r="A61" s="349">
        <v>3.3746493000000003E-24</v>
      </c>
      <c r="B61" s="348" t="str">
        <f>IMPRODUCT(IMPOWER(IMPRODUCT("i",A61,import_viscoanalyse_PARAM!$G$2),-import_viscoanalyse_PARAM!$D$2),import_viscoanalyse_PARAM!$C$2)</f>
        <v>79028.3816009753-23188.8917412326i</v>
      </c>
      <c r="C61" s="348" t="str">
        <f>IMPOWER(IMPRODUCT("i",A61,import_viscoanalyse_PARAM!$G$2),-import_viscoanalyse_PARAM!$E$2)</f>
        <v>5780721587018.82-6304020830687.02i</v>
      </c>
      <c r="D61" s="348" t="str">
        <f>IMPOWER(IMPRODUCT("i",A61,import_viscoanalyse_PARAM!$F$2,import_viscoanalyse_PARAM!$G$2),-1)</f>
        <v>1806488.48178621-2.94901156598356E+22i</v>
      </c>
      <c r="E61" s="348" t="str">
        <f t="shared" si="3"/>
        <v>5780723472536.68-2.94901156661396E+22i</v>
      </c>
      <c r="F61" s="348" t="str">
        <f>IMSUM(import_viscoanalyse_PARAM!$A$2,IMDIV((import_viscoanalyse_PARAM!$B$2-import_viscoanalyse_PARAM!$A$2),E61))</f>
        <v>52.1947+8.48267452837517E-19i</v>
      </c>
      <c r="G61" s="348">
        <f t="shared" si="4"/>
        <v>52.194699999999997</v>
      </c>
      <c r="H61" s="348">
        <f t="shared" si="5"/>
        <v>8.4826745283751699E-19</v>
      </c>
    </row>
    <row r="62" spans="1:8" x14ac:dyDescent="0.25">
      <c r="A62" s="349">
        <v>3.4767416999999997E-24</v>
      </c>
      <c r="B62" s="348" t="str">
        <f>IMPRODUCT(IMPOWER(IMPRODUCT("i",A62,import_viscoanalyse_PARAM!$G$2),-import_viscoanalyse_PARAM!$D$2),import_viscoanalyse_PARAM!$C$2)</f>
        <v>78601.5668636771-23063.6536870517i</v>
      </c>
      <c r="C62" s="348" t="str">
        <f>IMPOWER(IMPRODUCT("i",A62,import_viscoanalyse_PARAM!$G$2),-import_viscoanalyse_PARAM!$E$2)</f>
        <v>5690541071961.77-6205676733521.3i</v>
      </c>
      <c r="D62" s="348" t="str">
        <f>IMPOWER(IMPRODUCT("i",A62,import_viscoanalyse_PARAM!$F$2,import_viscoanalyse_PARAM!$G$2),-1)</f>
        <v>1753442.04906504-2.86241563957378E+22i</v>
      </c>
      <c r="E62" s="348" t="str">
        <f t="shared" si="3"/>
        <v>5690542904006.38-2.86241564019435E+22i</v>
      </c>
      <c r="F62" s="348" t="str">
        <f>IMSUM(import_viscoanalyse_PARAM!$A$2,IMDIV((import_viscoanalyse_PARAM!$B$2-import_viscoanalyse_PARAM!$A$2),E62))</f>
        <v>52.1947+8.73929870586562E-19i</v>
      </c>
      <c r="G62" s="348">
        <f t="shared" si="4"/>
        <v>52.194699999999997</v>
      </c>
      <c r="H62" s="348">
        <f t="shared" si="5"/>
        <v>8.7392987058656194E-19</v>
      </c>
    </row>
    <row r="63" spans="1:8" x14ac:dyDescent="0.25">
      <c r="A63" s="349">
        <v>3.5819225000000001E-24</v>
      </c>
      <c r="B63" s="348" t="str">
        <f>IMPRODUCT(IMPOWER(IMPRODUCT("i",A63,import_viscoanalyse_PARAM!$G$2),-import_viscoanalyse_PARAM!$D$2),import_viscoanalyse_PARAM!$C$2)</f>
        <v>78177.0579527711-22939.0922196552i</v>
      </c>
      <c r="C63" s="348" t="str">
        <f>IMPOWER(IMPRODUCT("i",A63,import_viscoanalyse_PARAM!$G$2),-import_viscoanalyse_PARAM!$E$2)</f>
        <v>5601767537115.82-6108866983309.62i</v>
      </c>
      <c r="D63" s="348" t="str">
        <f>IMPOWER(IMPRODUCT("i",A63,import_viscoanalyse_PARAM!$F$2,import_viscoanalyse_PARAM!$G$2),-1)</f>
        <v>1701953.37574107-2.77836268563553E+22i</v>
      </c>
      <c r="E63" s="348" t="str">
        <f t="shared" si="3"/>
        <v>5601769317247.25-2.77836268624642E+22i</v>
      </c>
      <c r="F63" s="348" t="str">
        <f>IMSUM(import_viscoanalyse_PARAM!$A$2,IMDIV((import_viscoanalyse_PARAM!$B$2-import_viscoanalyse_PARAM!$A$2),E63))</f>
        <v>52.1947+9.00368602840548E-19i</v>
      </c>
      <c r="G63" s="348">
        <f t="shared" si="4"/>
        <v>52.194699999999997</v>
      </c>
      <c r="H63" s="348">
        <f t="shared" si="5"/>
        <v>9.0036860284054795E-19</v>
      </c>
    </row>
    <row r="64" spans="1:8" x14ac:dyDescent="0.25">
      <c r="A64" s="349">
        <v>3.6902854000000002E-24</v>
      </c>
      <c r="B64" s="348" t="str">
        <f>IMPRODUCT(IMPOWER(IMPRODUCT("i",A64,import_viscoanalyse_PARAM!$G$2),-import_viscoanalyse_PARAM!$D$2),import_viscoanalyse_PARAM!$C$2)</f>
        <v>77754.8413430841-22815.203370421i</v>
      </c>
      <c r="C64" s="348" t="str">
        <f>IMPOWER(IMPRODUCT("i",A64,import_viscoanalyse_PARAM!$G$2),-import_viscoanalyse_PARAM!$E$2)</f>
        <v>5514378809600.18-6013567399973.36i</v>
      </c>
      <c r="D64" s="348" t="str">
        <f>IMPOWER(IMPRODUCT("i",A64,import_viscoanalyse_PARAM!$F$2,import_viscoanalyse_PARAM!$G$2),-1)</f>
        <v>1651976.58981007-2.69677782017573E+22i</v>
      </c>
      <c r="E64" s="348" t="str">
        <f t="shared" si="3"/>
        <v>5514380539332.61-2.69677782077709E+22i</v>
      </c>
      <c r="F64" s="348" t="str">
        <f>IMSUM(import_viscoanalyse_PARAM!$A$2,IMDIV((import_viscoanalyse_PARAM!$B$2-import_viscoanalyse_PARAM!$A$2),E64))</f>
        <v>52.1947+9.27607202464742E-19i</v>
      </c>
      <c r="G64" s="348">
        <f t="shared" si="4"/>
        <v>52.194699999999997</v>
      </c>
      <c r="H64" s="348">
        <f t="shared" si="5"/>
        <v>9.2760720246474206E-19</v>
      </c>
    </row>
    <row r="65" spans="1:8" x14ac:dyDescent="0.25">
      <c r="A65" s="349">
        <v>3.8019265999999999E-24</v>
      </c>
      <c r="B65" s="348" t="str">
        <f>IMPRODUCT(IMPOWER(IMPRODUCT("i",A65,import_viscoanalyse_PARAM!$G$2),-import_viscoanalyse_PARAM!$D$2),import_viscoanalyse_PARAM!$C$2)</f>
        <v>77334.9049282493-22691.9835870403i</v>
      </c>
      <c r="C65" s="348" t="str">
        <f>IMPOWER(IMPRODUCT("i",A65,import_viscoanalyse_PARAM!$G$2),-import_viscoanalyse_PARAM!$E$2)</f>
        <v>5428353343535.78-5919754487194.9i</v>
      </c>
      <c r="D65" s="348" t="str">
        <f>IMPOWER(IMPRODUCT("i",A65,import_viscoanalyse_PARAM!$F$2,import_viscoanalyse_PARAM!$G$2),-1)</f>
        <v>1603467.32904257-2.61758862384096E+22i</v>
      </c>
      <c r="E65" s="348" t="str">
        <f t="shared" si="3"/>
        <v>5428355024339.01-2.61758862443294E+22i</v>
      </c>
      <c r="F65" s="348" t="str">
        <f>IMSUM(import_viscoanalyse_PARAM!$A$2,IMDIV((import_viscoanalyse_PARAM!$B$2-import_viscoanalyse_PARAM!$A$2),E65))</f>
        <v>52.1947+9.5566985073597E-19i</v>
      </c>
      <c r="G65" s="348">
        <f t="shared" si="4"/>
        <v>52.194699999999997</v>
      </c>
      <c r="H65" s="348">
        <f t="shared" si="5"/>
        <v>9.5566985073597007E-19</v>
      </c>
    </row>
    <row r="66" spans="1:8" x14ac:dyDescent="0.25">
      <c r="A66" s="349">
        <v>3.9169452000000002E-24</v>
      </c>
      <c r="B66" s="348" t="str">
        <f>IMPRODUCT(IMPOWER(IMPRODUCT("i",A66,import_viscoanalyse_PARAM!$G$2),-import_viscoanalyse_PARAM!$D$2),import_viscoanalyse_PARAM!$C$2)</f>
        <v>76917.2366769811-22569.4293392346i</v>
      </c>
      <c r="C66" s="348" t="str">
        <f>IMPOWER(IMPRODUCT("i",A66,import_viscoanalyse_PARAM!$G$2),-import_viscoanalyse_PARAM!$E$2)</f>
        <v>5343669929378.27-5827405115438.02i</v>
      </c>
      <c r="D66" s="348" t="str">
        <f>IMPOWER(IMPRODUCT("i",A66,import_viscoanalyse_PARAM!$F$2,import_viscoanalyse_PARAM!$G$2),-1)</f>
        <v>1556382.53262207-2.54072480177622E+22i</v>
      </c>
      <c r="E66" s="348" t="str">
        <f t="shared" si="3"/>
        <v>5343671562679.04-2.54072480235896E+22i</v>
      </c>
      <c r="F66" s="348" t="str">
        <f>IMSUM(import_viscoanalyse_PARAM!$A$2,IMDIV((import_viscoanalyse_PARAM!$B$2-import_viscoanalyse_PARAM!$A$2),E66))</f>
        <v>52.1947+9.84581457888478E-19i</v>
      </c>
      <c r="G66" s="348">
        <f t="shared" si="4"/>
        <v>52.194699999999997</v>
      </c>
      <c r="H66" s="348">
        <f t="shared" si="5"/>
        <v>9.84581457888478E-19</v>
      </c>
    </row>
    <row r="67" spans="1:8" x14ac:dyDescent="0.25">
      <c r="A67" s="349">
        <v>4.0354434000000002E-24</v>
      </c>
      <c r="B67" s="348" t="str">
        <f>IMPRODUCT(IMPOWER(IMPRODUCT("i",A67,import_viscoanalyse_PARAM!$G$2),-import_viscoanalyse_PARAM!$D$2),import_viscoanalyse_PARAM!$C$2)</f>
        <v>76501.8242427062-22447.5370042125i</v>
      </c>
      <c r="C67" s="348" t="str">
        <f>IMPOWER(IMPRODUCT("i",A67,import_viscoanalyse_PARAM!$G$2),-import_viscoanalyse_PARAM!$E$2)</f>
        <v>5260307610774.54-5736496431277.83i</v>
      </c>
      <c r="D67" s="348" t="str">
        <f>IMPOWER(IMPRODUCT("i",A67,import_viscoanalyse_PARAM!$F$2,import_viscoanalyse_PARAM!$G$2),-1)</f>
        <v>1510680.36055663-2.46611805206792E+22i</v>
      </c>
      <c r="E67" s="348" t="str">
        <f t="shared" ref="E67:E130" si="6">IMSUM(1,B67,C67,D67)</f>
        <v>5260309197957.72-2.46611805264157E+22i</v>
      </c>
      <c r="F67" s="348" t="str">
        <f>IMSUM(import_viscoanalyse_PARAM!$A$2,IMDIV((import_viscoanalyse_PARAM!$B$2-import_viscoanalyse_PARAM!$A$2),E67))</f>
        <v>52.1947+1.01436771338683E-18i</v>
      </c>
      <c r="G67" s="348">
        <f t="shared" ref="G67:G130" si="7">IMREAL(F67)</f>
        <v>52.194699999999997</v>
      </c>
      <c r="H67" s="348">
        <f t="shared" ref="H67:H130" si="8">IMAGINARY(F67)</f>
        <v>1.01436771338683E-18</v>
      </c>
    </row>
    <row r="68" spans="1:8" x14ac:dyDescent="0.25">
      <c r="A68" s="349">
        <v>4.1575266E-24</v>
      </c>
      <c r="B68" s="348" t="str">
        <f>IMPRODUCT(IMPOWER(IMPRODUCT("i",A68,import_viscoanalyse_PARAM!$G$2),-import_viscoanalyse_PARAM!$D$2),import_viscoanalyse_PARAM!$C$2)</f>
        <v>76088.6549952162-22326.3028759568i</v>
      </c>
      <c r="C68" s="348" t="str">
        <f>IMPOWER(IMPRODUCT("i",A68,import_viscoanalyse_PARAM!$G$2),-import_viscoanalyse_PARAM!$E$2)</f>
        <v>5178245689680.2-5647005862981.54i</v>
      </c>
      <c r="D68" s="348" t="str">
        <f>IMPOWER(IMPRODUCT("i",A68,import_viscoanalyse_PARAM!$F$2,import_viscoanalyse_PARAM!$G$2),-1)</f>
        <v>1466320.16509958-2.39370201908951E+22i</v>
      </c>
      <c r="E68" s="348" t="str">
        <f t="shared" si="6"/>
        <v>5178247232090.02-2.39370201965421E+22i</v>
      </c>
      <c r="F68" s="348" t="str">
        <f>IMSUM(import_viscoanalyse_PARAM!$A$2,IMDIV((import_viscoanalyse_PARAM!$B$2-import_viscoanalyse_PARAM!$A$2),E68))</f>
        <v>52.1947+1.04505511106239E-18i</v>
      </c>
      <c r="G68" s="348">
        <f t="shared" si="7"/>
        <v>52.194699999999997</v>
      </c>
      <c r="H68" s="348">
        <f t="shared" si="8"/>
        <v>1.04505511106239E-18</v>
      </c>
    </row>
    <row r="69" spans="1:8" x14ac:dyDescent="0.25">
      <c r="A69" s="349">
        <v>4.2833031000000002E-24</v>
      </c>
      <c r="B69" s="348" t="str">
        <f>IMPRODUCT(IMPOWER(IMPRODUCT("i",A69,import_viscoanalyse_PARAM!$G$2),-import_viscoanalyse_PARAM!$D$2),import_viscoanalyse_PARAM!$C$2)</f>
        <v>75677.7173452246-22205.7235538828i</v>
      </c>
      <c r="C69" s="348" t="str">
        <f>IMPOWER(IMPRODUCT("i",A69,import_viscoanalyse_PARAM!$G$2),-import_viscoanalyse_PARAM!$E$2)</f>
        <v>5097463983897.35-5558911401359.81i</v>
      </c>
      <c r="D69" s="348" t="str">
        <f>IMPOWER(IMPRODUCT("i",A69,import_viscoanalyse_PARAM!$F$2,import_viscoanalyse_PARAM!$G$2),-1)</f>
        <v>1423262.59622343-2.32341246568293E+22i</v>
      </c>
      <c r="E69" s="348" t="str">
        <f t="shared" si="6"/>
        <v>5097465482838.66-2.32341246623882E+22i</v>
      </c>
      <c r="F69" s="348" t="str">
        <f>IMSUM(import_viscoanalyse_PARAM!$A$2,IMDIV((import_viscoanalyse_PARAM!$B$2-import_viscoanalyse_PARAM!$A$2),E69))</f>
        <v>52.1947+1.07667087370395E-18i</v>
      </c>
      <c r="G69" s="348">
        <f t="shared" si="7"/>
        <v>52.194699999999997</v>
      </c>
      <c r="H69" s="348">
        <f t="shared" si="8"/>
        <v>1.0766708737039501E-18</v>
      </c>
    </row>
    <row r="70" spans="1:8" x14ac:dyDescent="0.25">
      <c r="A70" s="349">
        <v>4.4128846E-24</v>
      </c>
      <c r="B70" s="348" t="str">
        <f>IMPRODUCT(IMPOWER(IMPRODUCT("i",A70,import_viscoanalyse_PARAM!$G$2),-import_viscoanalyse_PARAM!$D$2),import_viscoanalyse_PARAM!$C$2)</f>
        <v>75268.9993296017-22085.7955277108i</v>
      </c>
      <c r="C70" s="348" t="str">
        <f>IMPOWER(IMPRODUCT("i",A70,import_viscoanalyse_PARAM!$G$2),-import_viscoanalyse_PARAM!$E$2)</f>
        <v>5017942538412.41-5472191284973.46i</v>
      </c>
      <c r="D70" s="348" t="str">
        <f>IMPOWER(IMPRODUCT("i",A70,import_viscoanalyse_PARAM!$F$2,import_viscoanalyse_PARAM!$G$2),-1)</f>
        <v>1381469.41130477-2.25518696247763E+22i</v>
      </c>
      <c r="E70" s="348" t="str">
        <f t="shared" si="6"/>
        <v>5017943995151.82-2.25518696302485E+22i</v>
      </c>
      <c r="F70" s="348" t="str">
        <f>IMSUM(import_viscoanalyse_PARAM!$A$2,IMDIV((import_viscoanalyse_PARAM!$B$2-import_viscoanalyse_PARAM!$A$2),E70))</f>
        <v>52.1947+1.10924307874E-18i</v>
      </c>
      <c r="G70" s="348">
        <f t="shared" si="7"/>
        <v>52.194699999999997</v>
      </c>
      <c r="H70" s="348">
        <f t="shared" si="8"/>
        <v>1.1092430787399999E-18</v>
      </c>
    </row>
    <row r="71" spans="1:8" x14ac:dyDescent="0.25">
      <c r="A71" s="349">
        <v>4.5463864E-24</v>
      </c>
      <c r="B71" s="348" t="str">
        <f>IMPRODUCT(IMPOWER(IMPRODUCT("i",A71,import_viscoanalyse_PARAM!$G$2),-import_viscoanalyse_PARAM!$D$2),import_viscoanalyse_PARAM!$C$2)</f>
        <v>74862.4883794504-21966.515109414i</v>
      </c>
      <c r="C71" s="348" t="str">
        <f>IMPOWER(IMPRODUCT("i",A71,import_viscoanalyse_PARAM!$G$2),-import_viscoanalyse_PARAM!$E$2)</f>
        <v>4939661580564.6-5386823951243.55i</v>
      </c>
      <c r="D71" s="348" t="str">
        <f>IMPOWER(IMPRODUCT("i",A71,import_viscoanalyse_PARAM!$F$2,import_viscoanalyse_PARAM!$G$2),-1)</f>
        <v>1340903.42398479-2.18896480440781E+22i</v>
      </c>
      <c r="E71" s="348" t="str">
        <f t="shared" si="6"/>
        <v>4939662996331.51-2.18896480494649E+22i</v>
      </c>
      <c r="F71" s="348" t="str">
        <f>IMSUM(import_viscoanalyse_PARAM!$A$2,IMDIV((import_viscoanalyse_PARAM!$B$2-import_viscoanalyse_PARAM!$A$2),E71))</f>
        <v>52.1947+1.14280070851169E-18i</v>
      </c>
      <c r="G71" s="348">
        <f t="shared" si="7"/>
        <v>52.194699999999997</v>
      </c>
      <c r="H71" s="348">
        <f t="shared" si="8"/>
        <v>1.14280070851169E-18</v>
      </c>
    </row>
    <row r="72" spans="1:8" x14ac:dyDescent="0.25">
      <c r="A72" s="349">
        <v>4.6839268999999997E-24</v>
      </c>
      <c r="B72" s="348" t="str">
        <f>IMPRODUCT(IMPOWER(IMPRODUCT("i",A72,import_viscoanalyse_PARAM!$G$2),-import_viscoanalyse_PARAM!$D$2),import_viscoanalyse_PARAM!$C$2)</f>
        <v>74458.1731742825-21847.8789772797i</v>
      </c>
      <c r="C72" s="348" t="str">
        <f>IMPOWER(IMPRODUCT("i",A72,import_viscoanalyse_PARAM!$G$2),-import_viscoanalyse_PARAM!$E$2)</f>
        <v>4862601873432.97-5302788421828.79i</v>
      </c>
      <c r="D72" s="348" t="str">
        <f>IMPOWER(IMPRODUCT("i",A72,import_viscoanalyse_PARAM!$F$2,import_viscoanalyse_PARAM!$G$2),-1)</f>
        <v>1301528.65761374-2.12468726120349E+22i</v>
      </c>
      <c r="E72" s="348" t="str">
        <f t="shared" si="6"/>
        <v>4862603249420.8-2.12468726173377E+22i</v>
      </c>
      <c r="F72" s="348" t="str">
        <f>IMSUM(import_viscoanalyse_PARAM!$A$2,IMDIV((import_viscoanalyse_PARAM!$B$2-import_viscoanalyse_PARAM!$A$2),E72))</f>
        <v>52.1947+1.17737352459049E-18i</v>
      </c>
      <c r="G72" s="348">
        <f t="shared" si="7"/>
        <v>52.194699999999997</v>
      </c>
      <c r="H72" s="348">
        <f t="shared" si="8"/>
        <v>1.17737352459049E-18</v>
      </c>
    </row>
    <row r="73" spans="1:8" x14ac:dyDescent="0.25">
      <c r="A73" s="349">
        <v>4.8256284000000001E-24</v>
      </c>
      <c r="B73" s="348" t="str">
        <f>IMPRODUCT(IMPOWER(IMPRODUCT("i",A73,import_viscoanalyse_PARAM!$G$2),-import_viscoanalyse_PARAM!$D$2),import_viscoanalyse_PARAM!$C$2)</f>
        <v>74056.0415067494-21729.8835493684i</v>
      </c>
      <c r="C73" s="348" t="str">
        <f>IMPOWER(IMPRODUCT("i",A73,import_viscoanalyse_PARAM!$G$2),-import_viscoanalyse_PARAM!$E$2)</f>
        <v>4786744298771.97-5220063847806.37i</v>
      </c>
      <c r="D73" s="348" t="str">
        <f>IMPOWER(IMPRODUCT("i",A73,import_viscoanalyse_PARAM!$F$2,import_viscoanalyse_PARAM!$G$2),-1)</f>
        <v>1263310.09874649-2.06229717498312E+22i</v>
      </c>
      <c r="E73" s="348" t="str">
        <f t="shared" si="6"/>
        <v>4786745636139.11-2.06229717550513E+22i</v>
      </c>
      <c r="F73" s="348" t="str">
        <f>IMSUM(import_viscoanalyse_PARAM!$A$2,IMDIV((import_viscoanalyse_PARAM!$B$2-import_viscoanalyse_PARAM!$A$2),E73))</f>
        <v>52.1947+1.21299226886992E-18i</v>
      </c>
      <c r="G73" s="348">
        <f t="shared" si="7"/>
        <v>52.194699999999997</v>
      </c>
      <c r="H73" s="348">
        <f t="shared" si="8"/>
        <v>1.2129922688699201E-18</v>
      </c>
    </row>
    <row r="74" spans="1:8" x14ac:dyDescent="0.25">
      <c r="A74" s="349">
        <v>4.9716168000000002E-24</v>
      </c>
      <c r="B74" s="348" t="str">
        <f>IMPRODUCT(IMPOWER(IMPRODUCT("i",A74,import_viscoanalyse_PARAM!$G$2),-import_viscoanalyse_PARAM!$D$2),import_viscoanalyse_PARAM!$C$2)</f>
        <v>73656.0815396028-21612.5253523371i</v>
      </c>
      <c r="C74" s="348" t="str">
        <f>IMPOWER(IMPRODUCT("i",A74,import_viscoanalyse_PARAM!$G$2),-import_viscoanalyse_PARAM!$E$2)</f>
        <v>4712070095111.06-5138629769325.5i</v>
      </c>
      <c r="D74" s="348" t="str">
        <f>IMPOWER(IMPRODUCT("i",A74,import_viscoanalyse_PARAM!$F$2,import_viscoanalyse_PARAM!$G$2),-1)</f>
        <v>1226213.79236587-2.00173911570142E+22i</v>
      </c>
      <c r="E74" s="348" t="str">
        <f t="shared" si="6"/>
        <v>4712071394981.93-2.00173911621528E+22i</v>
      </c>
      <c r="F74" s="348" t="str">
        <f>IMSUM(import_viscoanalyse_PARAM!$A$2,IMDIV((import_viscoanalyse_PARAM!$B$2-import_viscoanalyse_PARAM!$A$2),E74))</f>
        <v>52.1947+1.24968858815614E-18i</v>
      </c>
      <c r="G74" s="348">
        <f t="shared" si="7"/>
        <v>52.194699999999997</v>
      </c>
      <c r="H74" s="348">
        <f t="shared" si="8"/>
        <v>1.2496885881561401E-18</v>
      </c>
    </row>
    <row r="75" spans="1:8" x14ac:dyDescent="0.25">
      <c r="A75" s="349">
        <v>5.1220217E-24</v>
      </c>
      <c r="B75" s="348" t="str">
        <f>IMPRODUCT(IMPOWER(IMPRODUCT("i",A75,import_viscoanalyse_PARAM!$G$2),-import_viscoanalyse_PARAM!$D$2),import_viscoanalyse_PARAM!$C$2)</f>
        <v>73258.2817872033-21495.8010160138i</v>
      </c>
      <c r="C75" s="348" t="str">
        <f>IMPOWER(IMPRODUCT("i",A75,import_viscoanalyse_PARAM!$G$2),-import_viscoanalyse_PARAM!$E$2)</f>
        <v>4638560846798.36-5058466103659.27i</v>
      </c>
      <c r="D75" s="348" t="str">
        <f>IMPOWER(IMPRODUCT("i",A75,import_viscoanalyse_PARAM!$F$2,import_viscoanalyse_PARAM!$G$2),-1)</f>
        <v>1190206.80652678-1.94295932343245E+22i</v>
      </c>
      <c r="E75" s="348" t="str">
        <f t="shared" si="6"/>
        <v>4638562110264.45-1.9429593239383E+22i</v>
      </c>
      <c r="F75" s="348" t="str">
        <f>IMSUM(import_viscoanalyse_PARAM!$A$2,IMDIV((import_viscoanalyse_PARAM!$B$2-import_viscoanalyse_PARAM!$A$2),E75))</f>
        <v>52.1947+1.28749505930441E-18i</v>
      </c>
      <c r="G75" s="348">
        <f t="shared" si="7"/>
        <v>52.194699999999997</v>
      </c>
      <c r="H75" s="348">
        <f t="shared" si="8"/>
        <v>1.2874950593044101E-18</v>
      </c>
    </row>
    <row r="76" spans="1:8" x14ac:dyDescent="0.25">
      <c r="A76" s="349">
        <v>5.2769768000000001E-24</v>
      </c>
      <c r="B76" s="348" t="str">
        <f>IMPRODUCT(IMPOWER(IMPRODUCT("i",A76,import_viscoanalyse_PARAM!$G$2),-import_viscoanalyse_PARAM!$D$2),import_viscoanalyse_PARAM!$C$2)</f>
        <v>72862.6303514214-21379.7070491914i</v>
      </c>
      <c r="C76" s="348" t="str">
        <f>IMPOWER(IMPRODUCT("i",A76,import_viscoanalyse_PARAM!$G$2),-import_viscoanalyse_PARAM!$E$2)</f>
        <v>4566198337746.58-4979552985710.88i</v>
      </c>
      <c r="D76" s="348" t="str">
        <f>IMPOWER(IMPRODUCT("i",A76,import_viscoanalyse_PARAM!$F$2,import_viscoanalyse_PARAM!$G$2),-1)</f>
        <v>1155257.13331123-1.88590554668316E+22i</v>
      </c>
      <c r="E76" s="348" t="str">
        <f t="shared" si="6"/>
        <v>4566199565867.34-1.88590554718112E+22i</v>
      </c>
      <c r="F76" s="348" t="str">
        <f>IMSUM(import_viscoanalyse_PARAM!$A$2,IMDIV((import_viscoanalyse_PARAM!$B$2-import_viscoanalyse_PARAM!$A$2),E76))</f>
        <v>52.1947+1.32644528976496E-18i</v>
      </c>
      <c r="G76" s="348">
        <f t="shared" si="7"/>
        <v>52.194699999999997</v>
      </c>
      <c r="H76" s="348">
        <f t="shared" si="8"/>
        <v>1.32644528976496E-18</v>
      </c>
    </row>
    <row r="77" spans="1:8" x14ac:dyDescent="0.25">
      <c r="A77" s="349">
        <v>5.4366197000000003E-24</v>
      </c>
      <c r="B77" s="348" t="str">
        <f>IMPRODUCT(IMPOWER(IMPRODUCT("i",A77,import_viscoanalyse_PARAM!$G$2),-import_viscoanalyse_PARAM!$D$2),import_viscoanalyse_PARAM!$C$2)</f>
        <v>72469.1157726474-21264.2400893356i</v>
      </c>
      <c r="C77" s="348" t="str">
        <f>IMPOWER(IMPRODUCT("i",A77,import_viscoanalyse_PARAM!$G$2),-import_viscoanalyse_PARAM!$E$2)</f>
        <v>4494964704744.39-4901870935203.59i</v>
      </c>
      <c r="D77" s="348" t="str">
        <f>IMPOWER(IMPRODUCT("i",A77,import_viscoanalyse_PARAM!$F$2,import_viscoanalyse_PARAM!$G$2),-1)</f>
        <v>1121333.73804276-1.8305271227337E+22i</v>
      </c>
      <c r="E77" s="348" t="str">
        <f t="shared" si="6"/>
        <v>4494965898548.24-1.83052712322389E+22i</v>
      </c>
      <c r="F77" s="348" t="str">
        <f>IMSUM(import_viscoanalyse_PARAM!$A$2,IMDIV((import_viscoanalyse_PARAM!$B$2-import_viscoanalyse_PARAM!$A$2),E77))</f>
        <v>52.1947+1.36657386731004E-18i</v>
      </c>
      <c r="G77" s="348">
        <f t="shared" si="7"/>
        <v>52.194699999999997</v>
      </c>
      <c r="H77" s="348">
        <f t="shared" si="8"/>
        <v>1.36657386731004E-18</v>
      </c>
    </row>
    <row r="78" spans="1:8" x14ac:dyDescent="0.25">
      <c r="A78" s="349">
        <v>5.6010922000000002E-24</v>
      </c>
      <c r="B78" s="348" t="str">
        <f>IMPRODUCT(IMPOWER(IMPRODUCT("i",A78,import_viscoanalyse_PARAM!$G$2),-import_viscoanalyse_PARAM!$D$2),import_viscoanalyse_PARAM!$C$2)</f>
        <v>72077.72655167-21149.3967622919i</v>
      </c>
      <c r="C78" s="348" t="str">
        <f>IMPOWER(IMPRODUCT("i",A78,import_viscoanalyse_PARAM!$G$2),-import_viscoanalyse_PARAM!$E$2)</f>
        <v>4424842344361.81-4825400755158.7i</v>
      </c>
      <c r="D78" s="348" t="str">
        <f>IMPOWER(IMPRODUCT("i",A78,import_viscoanalyse_PARAM!$F$2,import_viscoanalyse_PARAM!$G$2),-1)</f>
        <v>1088406.48802708-1.77677486130979E+22i</v>
      </c>
      <c r="E78" s="348" t="str">
        <f t="shared" si="6"/>
        <v>4424843504847.02-1.77677486179233E+22i</v>
      </c>
      <c r="F78" s="348" t="str">
        <f>IMSUM(import_viscoanalyse_PARAM!$A$2,IMDIV((import_viscoanalyse_PARAM!$B$2-import_viscoanalyse_PARAM!$A$2),E78))</f>
        <v>52.1947+1.40791643544335E-18i</v>
      </c>
      <c r="G78" s="348">
        <f t="shared" si="7"/>
        <v>52.194699999999997</v>
      </c>
      <c r="H78" s="348">
        <f t="shared" si="8"/>
        <v>1.4079164354433501E-18</v>
      </c>
    </row>
    <row r="79" spans="1:8" x14ac:dyDescent="0.25">
      <c r="A79" s="349">
        <v>5.7705405000000001E-24</v>
      </c>
      <c r="B79" s="348" t="str">
        <f>IMPRODUCT(IMPOWER(IMPRODUCT("i",A79,import_viscoanalyse_PARAM!$G$2),-import_viscoanalyse_PARAM!$D$2),import_viscoanalyse_PARAM!$C$2)</f>
        <v>71688.4509982854-21035.173637864i</v>
      </c>
      <c r="C79" s="348" t="str">
        <f>IMPOWER(IMPRODUCT("i",A79,import_viscoanalyse_PARAM!$G$2),-import_viscoanalyse_PARAM!$E$2)</f>
        <v>4355813882911.22-4750123499137.24i</v>
      </c>
      <c r="D79" s="348" t="str">
        <f>IMPOWER(IMPRODUCT("i",A79,import_viscoanalyse_PARAM!$F$2,import_viscoanalyse_PARAM!$G$2),-1)</f>
        <v>1056446.11462616-1.72460098267022E+22i</v>
      </c>
      <c r="E79" s="348" t="str">
        <f t="shared" si="6"/>
        <v>4355815011046.79-1.72460098314523E+22i</v>
      </c>
      <c r="F79" s="348" t="str">
        <f>IMSUM(import_viscoanalyse_PARAM!$A$2,IMDIV((import_viscoanalyse_PARAM!$B$2-import_viscoanalyse_PARAM!$A$2),E79))</f>
        <v>52.1947+1.45050974367289E-18i</v>
      </c>
      <c r="G79" s="348">
        <f t="shared" si="7"/>
        <v>52.194699999999997</v>
      </c>
      <c r="H79" s="348">
        <f t="shared" si="8"/>
        <v>1.45050974367289E-18</v>
      </c>
    </row>
    <row r="80" spans="1:8" x14ac:dyDescent="0.25">
      <c r="A80" s="349">
        <v>5.9451149999999998E-24</v>
      </c>
      <c r="B80" s="348" t="str">
        <f>IMPRODUCT(IMPOWER(IMPRODUCT("i",A80,import_viscoanalyse_PARAM!$G$2),-import_viscoanalyse_PARAM!$D$2),import_viscoanalyse_PARAM!$C$2)</f>
        <v>71301.2779929717-20921.5674533077i</v>
      </c>
      <c r="C80" s="348" t="str">
        <f>IMPOWER(IMPRODUCT("i",A80,import_viscoanalyse_PARAM!$G$2),-import_viscoanalyse_PARAM!$E$2)</f>
        <v>4287862307509.81-4676020614166.89i</v>
      </c>
      <c r="D80" s="348" t="str">
        <f>IMPOWER(IMPRODUCT("i",A80,import_viscoanalyse_PARAM!$F$2,import_viscoanalyse_PARAM!$G$2),-1)</f>
        <v>1025424.25008059-1.6739591777179E+22i</v>
      </c>
      <c r="E80" s="348" t="str">
        <f t="shared" si="6"/>
        <v>4287863404236.34-1.6739591781855E+22i</v>
      </c>
      <c r="F80" s="348" t="str">
        <f>IMSUM(import_viscoanalyse_PARAM!$A$2,IMDIV((import_viscoanalyse_PARAM!$B$2-import_viscoanalyse_PARAM!$A$2),E80))</f>
        <v>52.1947+1.4943915972381E-18i</v>
      </c>
      <c r="G80" s="348">
        <f t="shared" si="7"/>
        <v>52.194699999999997</v>
      </c>
      <c r="H80" s="348">
        <f t="shared" si="8"/>
        <v>1.4943915972381E-18</v>
      </c>
    </row>
    <row r="81" spans="1:8" x14ac:dyDescent="0.25">
      <c r="A81" s="349">
        <v>6.1249709000000002E-24</v>
      </c>
      <c r="B81" s="348" t="str">
        <f>IMPRODUCT(IMPOWER(IMPRODUCT("i",A81,import_viscoanalyse_PARAM!$G$2),-import_viscoanalyse_PARAM!$D$2),import_viscoanalyse_PARAM!$C$2)</f>
        <v>70916.1959201068-20808.5748003107i</v>
      </c>
      <c r="C81" s="348" t="str">
        <f>IMPOWER(IMPRODUCT("i",A81,import_viscoanalyse_PARAM!$G$2),-import_viscoanalyse_PARAM!$E$2)</f>
        <v>4220970772971.5-4603073730152.78i</v>
      </c>
      <c r="D81" s="348" t="str">
        <f>IMPOWER(IMPRODUCT("i",A81,import_viscoanalyse_PARAM!$F$2,import_viscoanalyse_PARAM!$G$2),-1)</f>
        <v>995313.314960874-1.62480442426891E+22i</v>
      </c>
      <c r="E81" s="348" t="str">
        <f t="shared" si="6"/>
        <v>4220971839202.01-1.62480442472922E+22i</v>
      </c>
      <c r="F81" s="348" t="str">
        <f>IMSUM(import_viscoanalyse_PARAM!$A$2,IMDIV((import_viscoanalyse_PARAM!$B$2-import_viscoanalyse_PARAM!$A$2),E81))</f>
        <v>52.1947+1.53960100792863E-18i</v>
      </c>
      <c r="G81" s="348">
        <f t="shared" si="7"/>
        <v>52.194699999999997</v>
      </c>
      <c r="H81" s="348">
        <f t="shared" si="8"/>
        <v>1.53960100792863E-18</v>
      </c>
    </row>
    <row r="82" spans="1:8" x14ac:dyDescent="0.25">
      <c r="A82" s="349">
        <v>6.3102678999999998E-24</v>
      </c>
      <c r="B82" s="348" t="str">
        <f>IMPRODUCT(IMPOWER(IMPRODUCT("i",A82,import_viscoanalyse_PARAM!$G$2),-import_viscoanalyse_PARAM!$D$2),import_viscoanalyse_PARAM!$C$2)</f>
        <v>70533.1936497386-20696.1924130685i</v>
      </c>
      <c r="C82" s="348" t="str">
        <f>IMPOWER(IMPRODUCT("i",A82,import_viscoanalyse_PARAM!$G$2),-import_viscoanalyse_PARAM!$E$2)</f>
        <v>4155122770630.34-4531264843983.63i</v>
      </c>
      <c r="D82" s="348" t="str">
        <f>IMPOWER(IMPRODUCT("i",A82,import_viscoanalyse_PARAM!$F$2,import_viscoanalyse_PARAM!$G$2),-1)</f>
        <v>966086.573046745-1.57709307664074E+22i</v>
      </c>
      <c r="E82" s="348" t="str">
        <f t="shared" si="6"/>
        <v>4155123807251.11-1.57709307709387E+22i</v>
      </c>
      <c r="F82" s="348" t="str">
        <f>IMSUM(import_viscoanalyse_PARAM!$A$2,IMDIV((import_viscoanalyse_PARAM!$B$2-import_viscoanalyse_PARAM!$A$2),E82))</f>
        <v>52.1947+1.58617811867492E-18i</v>
      </c>
      <c r="G82" s="348">
        <f t="shared" si="7"/>
        <v>52.194699999999997</v>
      </c>
      <c r="H82" s="348">
        <f t="shared" si="8"/>
        <v>1.58617811867492E-18</v>
      </c>
    </row>
    <row r="83" spans="1:8" x14ac:dyDescent="0.25">
      <c r="A83" s="349">
        <v>6.5011706999999997E-24</v>
      </c>
      <c r="B83" s="348" t="str">
        <f>IMPRODUCT(IMPOWER(IMPRODUCT("i",A83,import_viscoanalyse_PARAM!$G$2),-import_viscoanalyse_PARAM!$D$2),import_viscoanalyse_PARAM!$C$2)</f>
        <v>70152.2597648455-20584.4169415428i</v>
      </c>
      <c r="C83" s="348" t="str">
        <f>IMPOWER(IMPRODUCT("i",A83,import_viscoanalyse_PARAM!$G$2),-import_viscoanalyse_PARAM!$E$2)</f>
        <v>4090301989724.23-4460576168367.22i</v>
      </c>
      <c r="D83" s="348" t="str">
        <f>IMPOWER(IMPRODUCT("i",A83,import_viscoanalyse_PARAM!$F$2,import_viscoanalyse_PARAM!$G$2),-1)</f>
        <v>937718.046769312-1.53078272761525E+22i</v>
      </c>
      <c r="E83" s="348" t="str">
        <f t="shared" si="6"/>
        <v>4090302997595.54-1.53078272806131E+22i</v>
      </c>
      <c r="F83" s="348" t="str">
        <f>IMSUM(import_viscoanalyse_PARAM!$A$2,IMDIV((import_viscoanalyse_PARAM!$B$2-import_viscoanalyse_PARAM!$A$2),E83))</f>
        <v>52.1947+1.63416432923054E-18i</v>
      </c>
      <c r="G83" s="348">
        <f t="shared" si="7"/>
        <v>52.194699999999997</v>
      </c>
      <c r="H83" s="348">
        <f t="shared" si="8"/>
        <v>1.6341643292305401E-18</v>
      </c>
    </row>
    <row r="84" spans="1:8" x14ac:dyDescent="0.25">
      <c r="A84" s="349">
        <v>6.6978488000000003E-24</v>
      </c>
      <c r="B84" s="348" t="str">
        <f>IMPRODUCT(IMPOWER(IMPRODUCT("i",A84,import_viscoanalyse_PARAM!$G$2),-import_viscoanalyse_PARAM!$D$2),import_viscoanalyse_PARAM!$C$2)</f>
        <v>69773.3832746702-20473.2451607725i</v>
      </c>
      <c r="C84" s="348" t="str">
        <f>IMPOWER(IMPRODUCT("i",A84,import_viscoanalyse_PARAM!$G$2),-import_viscoanalyse_PARAM!$E$2)</f>
        <v>4026492435996.13-4390990261168.01i</v>
      </c>
      <c r="D84" s="348" t="str">
        <f>IMPOWER(IMPRODUCT("i",A84,import_viscoanalyse_PARAM!$F$2,import_viscoanalyse_PARAM!$G$2),-1)</f>
        <v>910182.548539746-1.48583225958136E+22i</v>
      </c>
      <c r="E84" s="348" t="str">
        <f t="shared" si="6"/>
        <v>4026493415953.06-1.48583226002046E+22i</v>
      </c>
      <c r="F84" s="348" t="str">
        <f>IMSUM(import_viscoanalyse_PARAM!$A$2,IMDIV((import_viscoanalyse_PARAM!$B$2-import_viscoanalyse_PARAM!$A$2),E84))</f>
        <v>52.1947+1.68360224589925E-18i</v>
      </c>
      <c r="G84" s="348">
        <f t="shared" si="7"/>
        <v>52.194699999999997</v>
      </c>
      <c r="H84" s="348">
        <f t="shared" si="8"/>
        <v>1.68360224589925E-18</v>
      </c>
    </row>
    <row r="85" spans="1:8" x14ac:dyDescent="0.25">
      <c r="A85" s="349">
        <v>6.9004769E-24</v>
      </c>
      <c r="B85" s="348" t="str">
        <f>IMPRODUCT(IMPOWER(IMPRODUCT("i",A85,import_viscoanalyse_PARAM!$G$2),-import_viscoanalyse_PARAM!$D$2),import_viscoanalyse_PARAM!$C$2)</f>
        <v>69396.5530976877-20362.6738191627i</v>
      </c>
      <c r="C85" s="348" t="str">
        <f>IMPOWER(IMPRODUCT("i",A85,import_viscoanalyse_PARAM!$G$2),-import_viscoanalyse_PARAM!$E$2)</f>
        <v>3963678338871.72-4322489924182i</v>
      </c>
      <c r="D85" s="348" t="str">
        <f>IMPOWER(IMPRODUCT("i",A85,import_viscoanalyse_PARAM!$F$2,import_viscoanalyse_PARAM!$G$2),-1)</f>
        <v>883455.618917858-1.44220174359809E+22i</v>
      </c>
      <c r="E85" s="348" t="str">
        <f t="shared" si="6"/>
        <v>3963679291724.89-1.44220174403034E+22i</v>
      </c>
      <c r="F85" s="348" t="str">
        <f>IMSUM(import_viscoanalyse_PARAM!$A$2,IMDIV((import_viscoanalyse_PARAM!$B$2-import_viscoanalyse_PARAM!$A$2),E85))</f>
        <v>52.1947+1.73453578208083E-18i</v>
      </c>
      <c r="G85" s="348">
        <f t="shared" si="7"/>
        <v>52.194699999999997</v>
      </c>
      <c r="H85" s="348">
        <f t="shared" si="8"/>
        <v>1.73453578208083E-18</v>
      </c>
    </row>
    <row r="86" spans="1:8" x14ac:dyDescent="0.25">
      <c r="A86" s="349">
        <v>7.1092350999999996E-24</v>
      </c>
      <c r="B86" s="348" t="str">
        <f>IMPRODUCT(IMPOWER(IMPRODUCT("i",A86,import_viscoanalyse_PARAM!$G$2),-import_viscoanalyse_PARAM!$D$2),import_viscoanalyse_PARAM!$C$2)</f>
        <v>69021.7580063015-20252.6996222573i</v>
      </c>
      <c r="C86" s="348" t="str">
        <f>IMPOWER(IMPRODUCT("i",A86,import_viscoanalyse_PARAM!$G$2),-import_viscoanalyse_PARAM!$E$2)</f>
        <v>3901844139852.75-4255058190479.46i</v>
      </c>
      <c r="D86" s="348" t="str">
        <f>IMPOWER(IMPRODUCT("i",A86,import_viscoanalyse_PARAM!$F$2,import_viscoanalyse_PARAM!$G$2),-1)</f>
        <v>857513.502474814-1.39985239999143E+22i</v>
      </c>
      <c r="E86" s="348" t="str">
        <f t="shared" si="6"/>
        <v>3901845066389.01-1.39985240041694E+22i</v>
      </c>
      <c r="F86" s="348" t="str">
        <f>IMSUM(import_viscoanalyse_PARAM!$A$2,IMDIV((import_viscoanalyse_PARAM!$B$2-import_viscoanalyse_PARAM!$A$2),E86))</f>
        <v>52.1947+1.78701020854408E-18i</v>
      </c>
      <c r="G86" s="348">
        <f t="shared" si="7"/>
        <v>52.194699999999997</v>
      </c>
      <c r="H86" s="348">
        <f t="shared" si="8"/>
        <v>1.78701020854408E-18</v>
      </c>
    </row>
    <row r="87" spans="1:8" x14ac:dyDescent="0.25">
      <c r="A87" s="349">
        <v>7.3243088E-24</v>
      </c>
      <c r="B87" s="348" t="str">
        <f>IMPRODUCT(IMPOWER(IMPRODUCT("i",A87,import_viscoanalyse_PARAM!$G$2),-import_viscoanalyse_PARAM!$D$2),import_viscoanalyse_PARAM!$C$2)</f>
        <v>68648.9871044292-20143.319372875i</v>
      </c>
      <c r="C87" s="348" t="str">
        <f>IMPOWER(IMPRODUCT("i",A87,import_viscoanalyse_PARAM!$G$2),-import_viscoanalyse_PARAM!$E$2)</f>
        <v>3840974568053.23-4188678406778.94i</v>
      </c>
      <c r="D87" s="348" t="str">
        <f>IMPOWER(IMPRODUCT("i",A87,import_viscoanalyse_PARAM!$F$2,import_viscoanalyse_PARAM!$G$2),-1)</f>
        <v>832333.160300106-1.3587466187715E+22i</v>
      </c>
      <c r="E87" s="348" t="str">
        <f t="shared" si="6"/>
        <v>3840975469036.38-1.35874661919037E+22i</v>
      </c>
      <c r="F87" s="348" t="str">
        <f>IMSUM(import_viscoanalyse_PARAM!$A$2,IMDIV((import_viscoanalyse_PARAM!$B$2-import_viscoanalyse_PARAM!$A$2),E87))</f>
        <v>52.1947+1.84107212829025E-18i</v>
      </c>
      <c r="G87" s="348">
        <f t="shared" si="7"/>
        <v>52.194699999999997</v>
      </c>
      <c r="H87" s="348">
        <f t="shared" si="8"/>
        <v>1.84107212829025E-18</v>
      </c>
    </row>
    <row r="88" spans="1:8" x14ac:dyDescent="0.25">
      <c r="A88" s="349">
        <v>7.5458890000000002E-24</v>
      </c>
      <c r="B88" s="348" t="str">
        <f>IMPRODUCT(IMPOWER(IMPRODUCT("i",A88,import_viscoanalyse_PARAM!$G$2),-import_viscoanalyse_PARAM!$D$2),import_viscoanalyse_PARAM!$C$2)</f>
        <v>68278.2295598519-20034.5298925733i</v>
      </c>
      <c r="C88" s="348" t="str">
        <f>IMPOWER(IMPRODUCT("i",A88,import_viscoanalyse_PARAM!$G$2),-import_viscoanalyse_PARAM!$E$2)</f>
        <v>3781054591143.36-4123334179950.52i</v>
      </c>
      <c r="D88" s="348" t="str">
        <f>IMPOWER(IMPRODUCT("i",A88,import_viscoanalyse_PARAM!$F$2,import_viscoanalyse_PARAM!$G$2),-1)</f>
        <v>807892.229864219-1.31884789411007E+22i</v>
      </c>
      <c r="E88" s="348" t="str">
        <f t="shared" si="6"/>
        <v>3781055467314.82-1.3188478945224E+22i</v>
      </c>
      <c r="F88" s="348" t="str">
        <f>IMSUM(import_viscoanalyse_PARAM!$A$2,IMDIV((import_viscoanalyse_PARAM!$B$2-import_viscoanalyse_PARAM!$A$2),E88))</f>
        <v>52.1947+1.89676955196255E-18i</v>
      </c>
      <c r="G88" s="348">
        <f t="shared" si="7"/>
        <v>52.194699999999997</v>
      </c>
      <c r="H88" s="348">
        <f t="shared" si="8"/>
        <v>1.8967695519625498E-18</v>
      </c>
    </row>
    <row r="89" spans="1:8" x14ac:dyDescent="0.25">
      <c r="A89" s="349">
        <v>7.7741727000000004E-24</v>
      </c>
      <c r="B89" s="348" t="str">
        <f>IMPRODUCT(IMPOWER(IMPRODUCT("i",A89,import_viscoanalyse_PARAM!$G$2),-import_viscoanalyse_PARAM!$D$2),import_viscoanalyse_PARAM!$C$2)</f>
        <v>67909.4742365214-19926.3279137591i</v>
      </c>
      <c r="C89" s="348" t="str">
        <f>IMPOWER(IMPRODUCT("i",A89,import_viscoanalyse_PARAM!$G$2),-import_viscoanalyse_PARAM!$E$2)</f>
        <v>3722069353147.49-4059009309182.82i</v>
      </c>
      <c r="D89" s="348" t="str">
        <f>IMPOWER(IMPRODUCT("i",A89,import_viscoanalyse_PARAM!$F$2,import_viscoanalyse_PARAM!$G$2),-1)</f>
        <v>784168.981802769-1.28012075379266E+22i</v>
      </c>
      <c r="E89" s="348" t="str">
        <f t="shared" si="6"/>
        <v>3722070205226.95-1.28012075419856E+22i</v>
      </c>
      <c r="F89" s="348" t="str">
        <f>IMSUM(import_viscoanalyse_PARAM!$A$2,IMDIV((import_viscoanalyse_PARAM!$B$2-import_viscoanalyse_PARAM!$A$2),E89))</f>
        <v>52.1947+1.95415199839185E-18i</v>
      </c>
      <c r="G89" s="348">
        <f t="shared" si="7"/>
        <v>52.194699999999997</v>
      </c>
      <c r="H89" s="348">
        <f t="shared" si="8"/>
        <v>1.9541519983918499E-18</v>
      </c>
    </row>
    <row r="90" spans="1:8" x14ac:dyDescent="0.25">
      <c r="A90" s="349">
        <v>8.0093625E-24</v>
      </c>
      <c r="B90" s="348" t="str">
        <f>IMPRODUCT(IMPOWER(IMPRODUCT("i",A90,import_viscoanalyse_PARAM!$G$2),-import_viscoanalyse_PARAM!$D$2),import_viscoanalyse_PARAM!$C$2)</f>
        <v>67542.7106366806-19818.7103561293i</v>
      </c>
      <c r="C90" s="348" t="str">
        <f>IMPOWER(IMPRODUCT("i",A90,import_viscoanalyse_PARAM!$G$2),-import_viscoanalyse_PARAM!$E$2)</f>
        <v>3664004322195.39-3995687947109.54i</v>
      </c>
      <c r="D90" s="348" t="str">
        <f>IMPOWER(IMPRODUCT("i",A90,import_viscoanalyse_PARAM!$F$2,import_viscoanalyse_PARAM!$G$2),-1)</f>
        <v>761142.361894331-1.24253082774545E+22i</v>
      </c>
      <c r="E90" s="348" t="str">
        <f t="shared" si="6"/>
        <v>3664005150881.46-1.24253082814502E+22i</v>
      </c>
      <c r="F90" s="348" t="str">
        <f>IMSUM(import_viscoanalyse_PARAM!$A$2,IMDIV((import_viscoanalyse_PARAM!$B$2-import_viscoanalyse_PARAM!$A$2),E90))</f>
        <v>52.1947+2.01327039405097E-18i</v>
      </c>
      <c r="G90" s="348">
        <f t="shared" si="7"/>
        <v>52.194699999999997</v>
      </c>
      <c r="H90" s="348">
        <f t="shared" si="8"/>
        <v>2.01327039405097E-18</v>
      </c>
    </row>
    <row r="91" spans="1:8" x14ac:dyDescent="0.25">
      <c r="A91" s="349">
        <v>8.2516675E-24</v>
      </c>
      <c r="B91" s="348" t="str">
        <f>IMPRODUCT(IMPOWER(IMPRODUCT("i",A91,import_viscoanalyse_PARAM!$G$2),-import_viscoanalyse_PARAM!$D$2),import_viscoanalyse_PARAM!$C$2)</f>
        <v>67177.9277385392-19711.6739856166i</v>
      </c>
      <c r="C91" s="348" t="str">
        <f>IMPOWER(IMPRODUCT("i",A91,import_viscoanalyse_PARAM!$G$2),-import_viscoanalyse_PARAM!$E$2)</f>
        <v>3606845101050.86-3933354393186.07i</v>
      </c>
      <c r="D91" s="348" t="str">
        <f>IMPOWER(IMPRODUCT("i",A91,import_viscoanalyse_PARAM!$F$2,import_viscoanalyse_PARAM!$G$2),-1)</f>
        <v>738791.897579233-1.20604469543136E+22i</v>
      </c>
      <c r="E91" s="348" t="str">
        <f t="shared" si="6"/>
        <v>3606845907021.69-1.2060446958247E+22i</v>
      </c>
      <c r="F91" s="348" t="str">
        <f>IMSUM(import_viscoanalyse_PARAM!$A$2,IMDIV((import_viscoanalyse_PARAM!$B$2-import_viscoanalyse_PARAM!$A$2),E91))</f>
        <v>52.1947+2.07417729928278E-18i</v>
      </c>
      <c r="G91" s="348">
        <f t="shared" si="7"/>
        <v>52.194699999999997</v>
      </c>
      <c r="H91" s="348">
        <f t="shared" si="8"/>
        <v>2.0741772992827801E-18</v>
      </c>
    </row>
    <row r="92" spans="1:8" x14ac:dyDescent="0.25">
      <c r="A92" s="349">
        <v>8.5013028999999993E-24</v>
      </c>
      <c r="B92" s="348" t="str">
        <f>IMPRODUCT(IMPOWER(IMPRODUCT("i",A92,import_viscoanalyse_PARAM!$G$2),-import_viscoanalyse_PARAM!$D$2),import_viscoanalyse_PARAM!$C$2)</f>
        <v>66815.1149292841-19605.215688158i</v>
      </c>
      <c r="C92" s="348" t="str">
        <f>IMPOWER(IMPRODUCT("i",A92,import_viscoanalyse_PARAM!$G$2),-import_viscoanalyse_PARAM!$E$2)</f>
        <v>3550577572272.49-3871993251991.06i</v>
      </c>
      <c r="D92" s="348" t="str">
        <f>IMPOWER(IMPRODUCT("i",A92,import_viscoanalyse_PARAM!$F$2,import_viscoanalyse_PARAM!$G$2),-1)</f>
        <v>717097.739279221-1.17062995330261E+22i</v>
      </c>
      <c r="E92" s="348" t="str">
        <f t="shared" si="6"/>
        <v>3550578356186.34-1.17062995368981E+22i</v>
      </c>
      <c r="F92" s="348" t="str">
        <f>IMSUM(import_viscoanalyse_PARAM!$A$2,IMDIV((import_viscoanalyse_PARAM!$B$2-import_viscoanalyse_PARAM!$A$2),E92))</f>
        <v>52.1947+2.13692680775436E-18i</v>
      </c>
      <c r="G92" s="348">
        <f t="shared" si="7"/>
        <v>52.194699999999997</v>
      </c>
      <c r="H92" s="348">
        <f t="shared" si="8"/>
        <v>2.1369268077543598E-18</v>
      </c>
    </row>
    <row r="93" spans="1:8" x14ac:dyDescent="0.25">
      <c r="A93" s="349">
        <v>8.7584903999999997E-24</v>
      </c>
      <c r="B93" s="348" t="str">
        <f>IMPRODUCT(IMPOWER(IMPRODUCT("i",A93,import_viscoanalyse_PARAM!$G$2),-import_viscoanalyse_PARAM!$D$2),import_viscoanalyse_PARAM!$C$2)</f>
        <v>66454.2616593391-19499.3323682456i</v>
      </c>
      <c r="C93" s="348" t="str">
        <f>IMPOWER(IMPRODUCT("i",A93,import_viscoanalyse_PARAM!$G$2),-import_viscoanalyse_PARAM!$E$2)</f>
        <v>3495187839151.39-3811589368817.42i</v>
      </c>
      <c r="D93" s="348" t="str">
        <f>IMPOWER(IMPRODUCT("i",A93,import_viscoanalyse_PARAM!$F$2,import_viscoanalyse_PARAM!$G$2),-1)</f>
        <v>696040.620255504-1.13625514927074E+22i</v>
      </c>
      <c r="E93" s="348" t="str">
        <f t="shared" si="6"/>
        <v>3495188601647.27-1.1362551496519E+22i</v>
      </c>
      <c r="F93" s="348" t="str">
        <f>IMSUM(import_viscoanalyse_PARAM!$A$2,IMDIV((import_viscoanalyse_PARAM!$B$2-import_viscoanalyse_PARAM!$A$2),E93))</f>
        <v>52.1947+2.2015746470028E-18i</v>
      </c>
      <c r="G93" s="348">
        <f t="shared" si="7"/>
        <v>52.194699999999997</v>
      </c>
      <c r="H93" s="348">
        <f t="shared" si="8"/>
        <v>2.2015746470027999E-18</v>
      </c>
    </row>
    <row r="94" spans="1:8" x14ac:dyDescent="0.25">
      <c r="A94" s="349">
        <v>9.0234585E-24</v>
      </c>
      <c r="B94" s="348" t="str">
        <f>IMPRODUCT(IMPOWER(IMPRODUCT("i",A94,import_viscoanalyse_PARAM!$G$2),-import_viscoanalyse_PARAM!$D$2),import_viscoanalyse_PARAM!$C$2)</f>
        <v>66095.3573030535-19394.020908049i</v>
      </c>
      <c r="C94" s="348" t="str">
        <f>IMPOWER(IMPRODUCT("i",A94,import_viscoanalyse_PARAM!$G$2),-import_viscoanalyse_PARAM!$E$2)</f>
        <v>3440662201234.87-3752127802980.36i</v>
      </c>
      <c r="D94" s="348" t="str">
        <f>IMPOWER(IMPRODUCT("i",A94,import_viscoanalyse_PARAM!$F$2,import_viscoanalyse_PARAM!$G$2),-1)</f>
        <v>675601.831661096-1.10288974198068E+22i</v>
      </c>
      <c r="E94" s="348" t="str">
        <f t="shared" si="6"/>
        <v>3440662942933.06-1.10288974235589E+22i</v>
      </c>
      <c r="F94" s="348" t="str">
        <f>IMSUM(import_viscoanalyse_PARAM!$A$2,IMDIV((import_viscoanalyse_PARAM!$B$2-import_viscoanalyse_PARAM!$A$2),E94))</f>
        <v>52.1947+2.26817825384469E-18i</v>
      </c>
      <c r="G94" s="348">
        <f t="shared" si="7"/>
        <v>52.194699999999997</v>
      </c>
      <c r="H94" s="348">
        <f t="shared" si="8"/>
        <v>2.2681782538446899E-18</v>
      </c>
    </row>
    <row r="95" spans="1:8" x14ac:dyDescent="0.25">
      <c r="A95" s="349">
        <v>9.2964427000000004E-24</v>
      </c>
      <c r="B95" s="348" t="str">
        <f>IMPRODUCT(IMPOWER(IMPRODUCT("i",A95,import_viscoanalyse_PARAM!$G$2),-import_viscoanalyse_PARAM!$D$2),import_viscoanalyse_PARAM!$C$2)</f>
        <v>65738.3911842291-19289.2781749066i</v>
      </c>
      <c r="C95" s="348" t="str">
        <f>IMPOWER(IMPRODUCT("i",A95,import_viscoanalyse_PARAM!$G$2),-import_viscoanalyse_PARAM!$E$2)</f>
        <v>3386987155856.08-3693593829485.46i</v>
      </c>
      <c r="D95" s="348" t="str">
        <f>IMPOWER(IMPRODUCT("i",A95,import_viscoanalyse_PARAM!$F$2,import_viscoanalyse_PARAM!$G$2),-1)</f>
        <v>655763.208277278-1.07050407752616E+22i</v>
      </c>
      <c r="E95" s="348" t="str">
        <f t="shared" si="6"/>
        <v>3386987877358.68-1.07050407789552E+22i</v>
      </c>
      <c r="F95" s="348" t="str">
        <f>IMSUM(import_viscoanalyse_PARAM!$A$2,IMDIV((import_viscoanalyse_PARAM!$B$2-import_viscoanalyse_PARAM!$A$2),E95))</f>
        <v>52.1947+2.33679682464895E-18i</v>
      </c>
      <c r="G95" s="348">
        <f t="shared" si="7"/>
        <v>52.194699999999997</v>
      </c>
      <c r="H95" s="348">
        <f t="shared" si="8"/>
        <v>2.3367968246489501E-18</v>
      </c>
    </row>
    <row r="96" spans="1:8" x14ac:dyDescent="0.25">
      <c r="A96" s="349">
        <v>9.5776852999999998E-24</v>
      </c>
      <c r="B96" s="348" t="str">
        <f>IMPRODUCT(IMPOWER(IMPRODUCT("i",A96,import_viscoanalyse_PARAM!$G$2),-import_viscoanalyse_PARAM!$D$2),import_viscoanalyse_PARAM!$C$2)</f>
        <v>65383.3531023895-19185.101175745i</v>
      </c>
      <c r="C96" s="348" t="str">
        <f>IMPOWER(IMPRODUCT("i",A96,import_viscoanalyse_PARAM!$G$2),-import_viscoanalyse_PARAM!$E$2)</f>
        <v>3334149473583.23-3635973021307.94i</v>
      </c>
      <c r="D96" s="348" t="str">
        <f>IMPOWER(IMPRODUCT("i",A96,import_viscoanalyse_PARAM!$F$2,import_viscoanalyse_PARAM!$G$2),-1)</f>
        <v>636507.141294137-1.0390694103134E+22i</v>
      </c>
      <c r="E96" s="348" t="str">
        <f t="shared" si="6"/>
        <v>3334150175474.72-1.039069410677E+22i</v>
      </c>
      <c r="F96" s="348" t="str">
        <f>IMSUM(import_viscoanalyse_PARAM!$A$2,IMDIV((import_viscoanalyse_PARAM!$B$2-import_viscoanalyse_PARAM!$A$2),E96))</f>
        <v>52.1947+2.40749126506393E-18i</v>
      </c>
      <c r="G96" s="348">
        <f t="shared" si="7"/>
        <v>52.194699999999997</v>
      </c>
      <c r="H96" s="348">
        <f t="shared" si="8"/>
        <v>2.40749126506393E-18</v>
      </c>
    </row>
    <row r="97" spans="1:8" x14ac:dyDescent="0.25">
      <c r="A97" s="349">
        <v>9.8674363999999997E-24</v>
      </c>
      <c r="B97" s="348" t="str">
        <f>IMPRODUCT(IMPOWER(IMPRODUCT("i",A97,import_viscoanalyse_PARAM!$G$2),-import_viscoanalyse_PARAM!$D$2),import_viscoanalyse_PARAM!$C$2)</f>
        <v>65030.2323222861-19081.4867605753i</v>
      </c>
      <c r="C97" s="348" t="str">
        <f>IMPOWER(IMPRODUCT("i",A97,import_viscoanalyse_PARAM!$G$2),-import_viscoanalyse_PARAM!$E$2)</f>
        <v>3282136043704.78-3579251080890.4i</v>
      </c>
      <c r="D97" s="348" t="str">
        <f>IMPOWER(IMPRODUCT("i",A97,import_viscoanalyse_PARAM!$F$2,import_viscoanalyse_PARAM!$G$2),-1)</f>
        <v>617816.507083632-1.00855778678628E+22i</v>
      </c>
      <c r="E97" s="348" t="str">
        <f t="shared" si="6"/>
        <v>3282136726552.52-1.00855778714421E+22i</v>
      </c>
      <c r="F97" s="348" t="str">
        <f>IMSUM(import_viscoanalyse_PARAM!$A$2,IMDIV((import_viscoanalyse_PARAM!$B$2-import_viscoanalyse_PARAM!$A$2),E97))</f>
        <v>52.1947+2.48032444138207E-18i</v>
      </c>
      <c r="G97" s="348">
        <f t="shared" si="7"/>
        <v>52.194699999999997</v>
      </c>
      <c r="H97" s="348">
        <f t="shared" si="8"/>
        <v>2.4803244413820701E-18</v>
      </c>
    </row>
    <row r="98" spans="1:8" x14ac:dyDescent="0.25">
      <c r="A98" s="349">
        <v>1.0165953E-23</v>
      </c>
      <c r="B98" s="348" t="str">
        <f>IMPRODUCT(IMPOWER(IMPRODUCT("i",A98,import_viscoanalyse_PARAM!$G$2),-import_viscoanalyse_PARAM!$D$2),import_viscoanalyse_PARAM!$C$2)</f>
        <v>64679.0189697567-18978.4320320727i</v>
      </c>
      <c r="C98" s="348" t="str">
        <f>IMPOWER(IMPRODUCT("i",A98,import_viscoanalyse_PARAM!$G$2),-import_viscoanalyse_PARAM!$E$2)</f>
        <v>3230934077977.83-3523414062335.56i</v>
      </c>
      <c r="D98" s="348" t="str">
        <f>IMPOWER(IMPRODUCT("i",A98,import_viscoanalyse_PARAM!$F$2,import_viscoanalyse_PARAM!$G$2),-1)</f>
        <v>599674.727053909-9.78942143135848E+21i</v>
      </c>
      <c r="E98" s="348" t="str">
        <f t="shared" si="6"/>
        <v>3230934742332.58-9.78942143488189E+21i</v>
      </c>
      <c r="F98" s="348" t="str">
        <f>IMSUM(import_viscoanalyse_PARAM!$A$2,IMDIV((import_viscoanalyse_PARAM!$B$2-import_viscoanalyse_PARAM!$A$2),E98))</f>
        <v>52.1947+2.55536095431178E-18i</v>
      </c>
      <c r="G98" s="348">
        <f t="shared" si="7"/>
        <v>52.194699999999997</v>
      </c>
      <c r="H98" s="348">
        <f t="shared" si="8"/>
        <v>2.5553609543117799E-18</v>
      </c>
    </row>
    <row r="99" spans="1:8" x14ac:dyDescent="0.25">
      <c r="A99" s="349">
        <v>1.0473501E-23</v>
      </c>
      <c r="B99" s="348" t="str">
        <f>IMPRODUCT(IMPOWER(IMPRODUCT("i",A99,import_viscoanalyse_PARAM!$G$2),-import_viscoanalyse_PARAM!$D$2),import_viscoanalyse_PARAM!$C$2)</f>
        <v>64329.7019191059-18875.9337256819i</v>
      </c>
      <c r="C99" s="348" t="str">
        <f>IMPOWER(IMPRODUCT("i",A99,import_viscoanalyse_PARAM!$G$2),-import_viscoanalyse_PARAM!$E$2)</f>
        <v>3180530798195.46-3468448030690.55i</v>
      </c>
      <c r="D99" s="348" t="str">
        <f>IMPOWER(IMPRODUCT("i",A99,import_viscoanalyse_PARAM!$F$2,import_viscoanalyse_PARAM!$G$2),-1)</f>
        <v>582065.642665034-9.50196101269129E+21i</v>
      </c>
      <c r="E99" s="348" t="str">
        <f t="shared" si="6"/>
        <v>3180531444591.8-9.50196101615974E+21i</v>
      </c>
      <c r="F99" s="348" t="str">
        <f>IMSUM(import_viscoanalyse_PARAM!$A$2,IMDIV((import_viscoanalyse_PARAM!$B$2-import_viscoanalyse_PARAM!$A$2),E99))</f>
        <v>52.1947+2.63266764170646E-18i</v>
      </c>
      <c r="G99" s="348">
        <f t="shared" si="7"/>
        <v>52.194699999999997</v>
      </c>
      <c r="H99" s="348">
        <f t="shared" si="8"/>
        <v>2.6326676417064601E-18</v>
      </c>
    </row>
    <row r="100" spans="1:8" x14ac:dyDescent="0.25">
      <c r="A100" s="349">
        <v>1.0790353E-23</v>
      </c>
      <c r="B100" s="348" t="str">
        <f>IMPRODUCT(IMPOWER(IMPRODUCT("i",A100,import_viscoanalyse_PARAM!$G$2),-import_viscoanalyse_PARAM!$D$2),import_viscoanalyse_PARAM!$C$2)</f>
        <v>63982.2716374489-18773.9890442174i</v>
      </c>
      <c r="C100" s="348" t="str">
        <f>IMPOWER(IMPRODUCT("i",A100,import_viscoanalyse_PARAM!$G$2),-import_viscoanalyse_PARAM!$E$2)</f>
        <v>3130913846909.35-3414339509850.31i</v>
      </c>
      <c r="D100" s="348" t="str">
        <f>IMPOWER(IMPRODUCT("i",A100,import_viscoanalyse_PARAM!$F$2,import_viscoanalyse_PARAM!$G$2),-1)</f>
        <v>564973.647342017-9.22294184151188E+21i</v>
      </c>
      <c r="E100" s="348" t="str">
        <f t="shared" si="6"/>
        <v>3130914475866.27-9.22294184492622E+21i</v>
      </c>
      <c r="F100" s="348" t="str">
        <f>IMSUM(import_viscoanalyse_PARAM!$A$2,IMDIV((import_viscoanalyse_PARAM!$B$2-import_viscoanalyse_PARAM!$A$2),E100))</f>
        <v>52.1947+2.71231302556263E-18i</v>
      </c>
      <c r="G100" s="348">
        <f t="shared" si="7"/>
        <v>52.194699999999997</v>
      </c>
      <c r="H100" s="348">
        <f t="shared" si="8"/>
        <v>2.7123130255626301E-18</v>
      </c>
    </row>
    <row r="101" spans="1:8" x14ac:dyDescent="0.25">
      <c r="A101" s="349">
        <v>1.111679E-23</v>
      </c>
      <c r="B101" s="348" t="str">
        <f>IMPRODUCT(IMPOWER(IMPRODUCT("i",A101,import_viscoanalyse_PARAM!$G$2),-import_viscoanalyse_PARAM!$D$2),import_viscoanalyse_PARAM!$C$2)</f>
        <v>63636.7184124331-18672.5951378334i</v>
      </c>
      <c r="C101" s="348" t="str">
        <f>IMPOWER(IMPRODUCT("i",A101,import_viscoanalyse_PARAM!$G$2),-import_viscoanalyse_PARAM!$E$2)</f>
        <v>3082071023852.75-3361075195120.16i</v>
      </c>
      <c r="D101" s="348" t="str">
        <f>IMPOWER(IMPRODUCT("i",A101,import_viscoanalyse_PARAM!$F$2,import_viscoanalyse_PARAM!$G$2),-1)</f>
        <v>548383.579299229-8.95211640845812E+21i</v>
      </c>
      <c r="E101" s="348" t="str">
        <f t="shared" si="6"/>
        <v>3082071635874.05-8.95211641181919E+21i</v>
      </c>
      <c r="F101" s="348" t="str">
        <f>IMSUM(import_viscoanalyse_PARAM!$A$2,IMDIV((import_viscoanalyse_PARAM!$B$2-import_viscoanalyse_PARAM!$A$2),E101))</f>
        <v>52.1947+2.79436773933959E-18i</v>
      </c>
      <c r="G101" s="348">
        <f t="shared" si="7"/>
        <v>52.194699999999997</v>
      </c>
      <c r="H101" s="348">
        <f t="shared" si="8"/>
        <v>2.7943677393395901E-18</v>
      </c>
    </row>
    <row r="102" spans="1:8" x14ac:dyDescent="0.25">
      <c r="A102" s="349">
        <v>1.1453103E-23</v>
      </c>
      <c r="B102" s="348" t="str">
        <f>IMPRODUCT(IMPOWER(IMPRODUCT("i",A102,import_viscoanalyse_PARAM!$G$2),-import_viscoanalyse_PARAM!$D$2),import_viscoanalyse_PARAM!$C$2)</f>
        <v>63293.0310287424-18571.7487156774i</v>
      </c>
      <c r="C102" s="348" t="str">
        <f>IMPOWER(IMPRODUCT("i",A102,import_viscoanalyse_PARAM!$G$2),-import_viscoanalyse_PARAM!$E$2)</f>
        <v>3033990100549.55-3308641751042.4i</v>
      </c>
      <c r="D102" s="348" t="str">
        <f>IMPOWER(IMPRODUCT("i",A102,import_viscoanalyse_PARAM!$F$2,import_viscoanalyse_PARAM!$G$2),-1)</f>
        <v>532280.648355114-8.68924327043804E+21i</v>
      </c>
      <c r="E102" s="348" t="str">
        <f t="shared" si="6"/>
        <v>3033990696124.23-8.68924327374668E+21i</v>
      </c>
      <c r="F102" s="348" t="str">
        <f>IMSUM(import_viscoanalyse_PARAM!$A$2,IMDIV((import_viscoanalyse_PARAM!$B$2-import_viscoanalyse_PARAM!$A$2),E102))</f>
        <v>52.1947+2.87890493014286E-18i</v>
      </c>
      <c r="G102" s="348">
        <f t="shared" si="7"/>
        <v>52.194699999999997</v>
      </c>
      <c r="H102" s="348">
        <f t="shared" si="8"/>
        <v>2.8789049301428601E-18</v>
      </c>
    </row>
    <row r="103" spans="1:8" x14ac:dyDescent="0.25">
      <c r="A103" s="349">
        <v>1.1799590999999999E-23</v>
      </c>
      <c r="B103" s="348" t="str">
        <f>IMPRODUCT(IMPOWER(IMPRODUCT("i",A103,import_viscoanalyse_PARAM!$G$2),-import_viscoanalyse_PARAM!$D$2),import_viscoanalyse_PARAM!$C$2)</f>
        <v>62951.1992200769-18471.446765362i</v>
      </c>
      <c r="C103" s="348" t="str">
        <f>IMPOWER(IMPRODUCT("i",A103,import_viscoanalyse_PARAM!$G$2),-import_viscoanalyse_PARAM!$E$2)</f>
        <v>2986659166317.33-3257026188721.28i</v>
      </c>
      <c r="D103" s="348" t="str">
        <f>IMPOWER(IMPRODUCT("i",A103,import_viscoanalyse_PARAM!$F$2,import_viscoanalyse_PARAM!$G$2),-1)</f>
        <v>516650.542422859-8.43408878904222E+21i</v>
      </c>
      <c r="E103" s="348" t="str">
        <f t="shared" si="6"/>
        <v>2986659745920.07-8.43408879229925E+21i</v>
      </c>
      <c r="F103" s="348" t="str">
        <f>IMSUM(import_viscoanalyse_PARAM!$A$2,IMDIV((import_viscoanalyse_PARAM!$B$2-import_viscoanalyse_PARAM!$A$2),E103))</f>
        <v>52.1947+2.96599975599503E-18i</v>
      </c>
      <c r="G103" s="348">
        <f t="shared" si="7"/>
        <v>52.194699999999997</v>
      </c>
      <c r="H103" s="348">
        <f t="shared" si="8"/>
        <v>2.9659997559950301E-18</v>
      </c>
    </row>
    <row r="104" spans="1:8" x14ac:dyDescent="0.25">
      <c r="A104" s="349">
        <v>1.2156561E-23</v>
      </c>
      <c r="B104" s="348" t="str">
        <f>IMPRODUCT(IMPOWER(IMPRODUCT("i",A104,import_viscoanalyse_PARAM!$G$2),-import_viscoanalyse_PARAM!$D$2),import_viscoanalyse_PARAM!$C$2)</f>
        <v>62611.2137751669-18371.6865840714i</v>
      </c>
      <c r="C104" s="348" t="str">
        <f>IMPOWER(IMPRODUCT("i",A104,import_viscoanalyse_PARAM!$G$2),-import_viscoanalyse_PARAM!$E$2)</f>
        <v>2940066633347.2-3206215871362.68i</v>
      </c>
      <c r="D104" s="348" t="str">
        <f>IMPOWER(IMPRODUCT("i",A104,import_viscoanalyse_PARAM!$F$2,import_viscoanalyse_PARAM!$G$2),-1)</f>
        <v>501479.414327613-8.18642691534091E+21i</v>
      </c>
      <c r="E104" s="348" t="str">
        <f t="shared" si="6"/>
        <v>2940067197438.83-8.18642691854713E+21i</v>
      </c>
      <c r="F104" s="348" t="str">
        <f>IMSUM(import_viscoanalyse_PARAM!$A$2,IMDIV((import_viscoanalyse_PARAM!$B$2-import_viscoanalyse_PARAM!$A$2),E104))</f>
        <v>52.1947+3.05572938583559E-18i</v>
      </c>
      <c r="G104" s="348">
        <f t="shared" si="7"/>
        <v>52.194699999999997</v>
      </c>
      <c r="H104" s="348">
        <f t="shared" si="8"/>
        <v>3.05572938583559E-18</v>
      </c>
    </row>
    <row r="105" spans="1:8" x14ac:dyDescent="0.25">
      <c r="A105" s="349">
        <v>1.2524329999999999E-23</v>
      </c>
      <c r="B105" s="348" t="str">
        <f>IMPRODUCT(IMPOWER(IMPRODUCT("i",A105,import_viscoanalyse_PARAM!$G$2),-import_viscoanalyse_PARAM!$D$2),import_viscoanalyse_PARAM!$C$2)</f>
        <v>62273.0648069035-18272.4652706823i</v>
      </c>
      <c r="C105" s="348" t="str">
        <f>IMPOWER(IMPRODUCT("i",A105,import_viscoanalyse_PARAM!$G$2),-import_viscoanalyse_PARAM!$E$2)</f>
        <v>2894200993267.69-3156198248800.93i</v>
      </c>
      <c r="D105" s="348" t="str">
        <f>IMPOWER(IMPRODUCT("i",A105,import_viscoanalyse_PARAM!$F$2,import_viscoanalyse_PARAM!$G$2),-1)</f>
        <v>486753.789665227-7.94603768571919E+21i</v>
      </c>
      <c r="E105" s="348" t="str">
        <f t="shared" si="6"/>
        <v>2894201542295.54-7.94603768887539E+21i</v>
      </c>
      <c r="F105" s="348" t="str">
        <f>IMSUM(import_viscoanalyse_PARAM!$A$2,IMDIV((import_viscoanalyse_PARAM!$B$2-import_viscoanalyse_PARAM!$A$2),E105))</f>
        <v>52.1947+3.14817350225034E-18i</v>
      </c>
      <c r="G105" s="348">
        <f t="shared" si="7"/>
        <v>52.194699999999997</v>
      </c>
      <c r="H105" s="348">
        <f t="shared" si="8"/>
        <v>3.1481735022503399E-18</v>
      </c>
    </row>
    <row r="106" spans="1:8" x14ac:dyDescent="0.25">
      <c r="A106" s="349">
        <v>1.2903224999999999E-23</v>
      </c>
      <c r="B106" s="348" t="str">
        <f>IMPRODUCT(IMPOWER(IMPRODUCT("i",A106,import_viscoanalyse_PARAM!$G$2),-import_viscoanalyse_PARAM!$D$2),import_viscoanalyse_PARAM!$C$2)</f>
        <v>61936.7421145621-18173.7798320483i</v>
      </c>
      <c r="C106" s="348" t="str">
        <f>IMPOWER(IMPRODUCT("i",A106,import_viscoanalyse_PARAM!$G$2),-import_viscoanalyse_PARAM!$E$2)</f>
        <v>2849050867881.25-3106960912828.31i</v>
      </c>
      <c r="D106" s="348" t="str">
        <f>IMPOWER(IMPRODUCT("i",A106,import_viscoanalyse_PARAM!$F$2,import_viscoanalyse_PARAM!$G$2),-1)</f>
        <v>472460.574043922-7.71270734009392E+21i</v>
      </c>
      <c r="E106" s="348" t="str">
        <f t="shared" si="6"/>
        <v>2849051402279.57-7.71270734320088E+21i</v>
      </c>
      <c r="F106" s="348" t="str">
        <f>IMSUM(import_viscoanalyse_PARAM!$A$2,IMDIV((import_viscoanalyse_PARAM!$B$2-import_viscoanalyse_PARAM!$A$2),E106))</f>
        <v>52.1947+3.24341430147124E-18i</v>
      </c>
      <c r="G106" s="348">
        <f t="shared" si="7"/>
        <v>52.194699999999997</v>
      </c>
      <c r="H106" s="348">
        <f t="shared" si="8"/>
        <v>3.24341430147124E-18</v>
      </c>
    </row>
    <row r="107" spans="1:8" x14ac:dyDescent="0.25">
      <c r="A107" s="349">
        <v>1.3293582E-23</v>
      </c>
      <c r="B107" s="348" t="str">
        <f>IMPRODUCT(IMPOWER(IMPRODUCT("i",A107,import_viscoanalyse_PARAM!$G$2),-import_viscoanalyse_PARAM!$D$2),import_viscoanalyse_PARAM!$C$2)</f>
        <v>61602.2363323803-18075.627520022i</v>
      </c>
      <c r="C107" s="348" t="str">
        <f>IMPOWER(IMPRODUCT("i",A107,import_viscoanalyse_PARAM!$G$2),-import_viscoanalyse_PARAM!$E$2)</f>
        <v>2804605160752.6-3058491762505.84i</v>
      </c>
      <c r="D107" s="348" t="str">
        <f>IMPOWER(IMPRODUCT("i",A107,import_viscoanalyse_PARAM!$F$2,import_viscoanalyse_PARAM!$G$2),-1)</f>
        <v>458587.090410839-7.48622893125296E+21i</v>
      </c>
      <c r="E107" s="348" t="str">
        <f t="shared" si="6"/>
        <v>2804605680942.93-7.48622893431145E+21i</v>
      </c>
      <c r="F107" s="348" t="str">
        <f>IMSUM(import_viscoanalyse_PARAM!$A$2,IMDIV((import_viscoanalyse_PARAM!$B$2-import_viscoanalyse_PARAM!$A$2),E107))</f>
        <v>52.1947+3.34153624201192E-18i</v>
      </c>
      <c r="G107" s="348">
        <f t="shared" si="7"/>
        <v>52.194699999999997</v>
      </c>
      <c r="H107" s="348">
        <f t="shared" si="8"/>
        <v>3.3415362420119201E-18</v>
      </c>
    </row>
    <row r="108" spans="1:8" x14ac:dyDescent="0.25">
      <c r="A108" s="349">
        <v>1.3695749E-23</v>
      </c>
      <c r="B108" s="348" t="str">
        <f>IMPRODUCT(IMPOWER(IMPRODUCT("i",A108,import_viscoanalyse_PARAM!$G$2),-import_viscoanalyse_PARAM!$D$2),import_viscoanalyse_PARAM!$C$2)</f>
        <v>61269.5366018256-17978.0051484401i</v>
      </c>
      <c r="C108" s="348" t="str">
        <f>IMPOWER(IMPRODUCT("i",A108,import_viscoanalyse_PARAM!$G$2),-import_viscoanalyse_PARAM!$E$2)</f>
        <v>2760852744613.48-3010778663270.39i</v>
      </c>
      <c r="D108" s="348" t="str">
        <f>IMPOWER(IMPRODUCT("i",A108,import_viscoanalyse_PARAM!$F$2,import_viscoanalyse_PARAM!$G$2),-1)</f>
        <v>445120.970785743-7.26640055745641E+21i</v>
      </c>
      <c r="E108" s="348" t="str">
        <f t="shared" si="6"/>
        <v>2760853251004.99-7.26640056046719E+21i</v>
      </c>
      <c r="F108" s="348" t="str">
        <f>IMSUM(import_viscoanalyse_PARAM!$A$2,IMDIV((import_viscoanalyse_PARAM!$B$2-import_viscoanalyse_PARAM!$A$2),E108))</f>
        <v>52.1947+3.44262679876151E-18i</v>
      </c>
      <c r="G108" s="348">
        <f t="shared" si="7"/>
        <v>52.194699999999997</v>
      </c>
      <c r="H108" s="348">
        <f t="shared" si="8"/>
        <v>3.4426267987615099E-18</v>
      </c>
    </row>
    <row r="109" spans="1:8" x14ac:dyDescent="0.25">
      <c r="A109" s="349">
        <v>1.4110083E-23</v>
      </c>
      <c r="B109" s="348" t="str">
        <f>IMPRODUCT(IMPOWER(IMPRODUCT("i",A109,import_viscoanalyse_PARAM!$G$2),-import_viscoanalyse_PARAM!$D$2),import_viscoanalyse_PARAM!$C$2)</f>
        <v>60938.6334287807-17880.9099314925i</v>
      </c>
      <c r="C109" s="348" t="str">
        <f>IMPOWER(IMPRODUCT("i",A109,import_viscoanalyse_PARAM!$G$2),-import_viscoanalyse_PARAM!$E$2)</f>
        <v>2717782839095.82-2963809858862.17i</v>
      </c>
      <c r="D109" s="348" t="str">
        <f>IMPOWER(IMPRODUCT("i",A109,import_viscoanalyse_PARAM!$F$2,import_viscoanalyse_PARAM!$G$2),-1)</f>
        <v>432050.264376042-7.05302712736584E+21i</v>
      </c>
      <c r="E109" s="348" t="str">
        <f t="shared" si="6"/>
        <v>2717783332085.72-7.05302713032965E+21i</v>
      </c>
      <c r="F109" s="348" t="str">
        <f>IMSUM(import_viscoanalyse_PARAM!$A$2,IMDIV((import_viscoanalyse_PARAM!$B$2-import_viscoanalyse_PARAM!$A$2),E109))</f>
        <v>52.1947+3.54677570889066E-18i</v>
      </c>
      <c r="G109" s="348">
        <f t="shared" si="7"/>
        <v>52.194699999999997</v>
      </c>
      <c r="H109" s="348">
        <f t="shared" si="8"/>
        <v>3.5467757088906603E-18</v>
      </c>
    </row>
    <row r="110" spans="1:8" x14ac:dyDescent="0.25">
      <c r="A110" s="349">
        <v>1.4536950999999999E-23</v>
      </c>
      <c r="B110" s="348" t="str">
        <f>IMPRODUCT(IMPOWER(IMPRODUCT("i",A110,import_viscoanalyse_PARAM!$G$2),-import_viscoanalyse_PARAM!$D$2),import_viscoanalyse_PARAM!$C$2)</f>
        <v>60609.5179515497-17784.3392689372i</v>
      </c>
      <c r="C110" s="348" t="str">
        <f>IMPOWER(IMPRODUCT("i",A110,import_viscoanalyse_PARAM!$G$2),-import_viscoanalyse_PARAM!$E$2)</f>
        <v>2675384905429.55-2917573856490i</v>
      </c>
      <c r="D110" s="348" t="str">
        <f>IMPOWER(IMPRODUCT("i",A110,import_viscoanalyse_PARAM!$F$2,import_viscoanalyse_PARAM!$G$2),-1)</f>
        <v>419363.392675526-6.84591962705132E+21i</v>
      </c>
      <c r="E110" s="348" t="str">
        <f t="shared" si="6"/>
        <v>2675385385403.46-6.84591962996889E+21i</v>
      </c>
      <c r="F110" s="348" t="str">
        <f>IMSUM(import_viscoanalyse_PARAM!$A$2,IMDIV((import_viscoanalyse_PARAM!$B$2-import_viscoanalyse_PARAM!$A$2),E110))</f>
        <v>52.1947+3.65407522321638E-18i</v>
      </c>
      <c r="G110" s="348">
        <f t="shared" si="7"/>
        <v>52.194699999999997</v>
      </c>
      <c r="H110" s="348">
        <f t="shared" si="8"/>
        <v>3.6540752232163802E-18</v>
      </c>
    </row>
    <row r="111" spans="1:8" x14ac:dyDescent="0.25">
      <c r="A111" s="349">
        <v>1.4976732999999999E-23</v>
      </c>
      <c r="B111" s="348" t="str">
        <f>IMPRODUCT(IMPOWER(IMPRODUCT("i",A111,import_viscoanalyse_PARAM!$G$2),-import_viscoanalyse_PARAM!$D$2),import_viscoanalyse_PARAM!$C$2)</f>
        <v>60282.1798824136-17688.2901421019i</v>
      </c>
      <c r="C111" s="348" t="str">
        <f>IMPOWER(IMPRODUCT("i",A111,import_viscoanalyse_PARAM!$G$2),-import_viscoanalyse_PARAM!$E$2)</f>
        <v>2633648378967.43-2872059135143.01i</v>
      </c>
      <c r="D111" s="348" t="str">
        <f>IMPOWER(IMPRODUCT("i",A111,import_viscoanalyse_PARAM!$F$2,import_viscoanalyse_PARAM!$G$2),-1)</f>
        <v>407049.060066563-6.64489366061232E+21i</v>
      </c>
      <c r="E111" s="348" t="str">
        <f t="shared" si="6"/>
        <v>2633648846299.67-6.64489366348438E+21i</v>
      </c>
      <c r="F111" s="348" t="str">
        <f>IMSUM(import_viscoanalyse_PARAM!$A$2,IMDIV((import_viscoanalyse_PARAM!$B$2-import_viscoanalyse_PARAM!$A$2),E111))</f>
        <v>52.1947+3.7646208602957E-18i</v>
      </c>
      <c r="G111" s="348">
        <f t="shared" si="7"/>
        <v>52.194699999999997</v>
      </c>
      <c r="H111" s="348">
        <f t="shared" si="8"/>
        <v>3.7646208602957001E-18</v>
      </c>
    </row>
    <row r="112" spans="1:8" x14ac:dyDescent="0.25">
      <c r="A112" s="349">
        <v>1.5429820000000001E-23</v>
      </c>
      <c r="B112" s="348" t="str">
        <f>IMPRODUCT(IMPOWER(IMPRODUCT("i",A112,import_viscoanalyse_PARAM!$G$2),-import_viscoanalyse_PARAM!$D$2),import_viscoanalyse_PARAM!$C$2)</f>
        <v>59956.6094031204-17592.7596700673i</v>
      </c>
      <c r="C112" s="348" t="str">
        <f>IMPOWER(IMPRODUCT("i",A112,import_viscoanalyse_PARAM!$G$2),-import_viscoanalyse_PARAM!$E$2)</f>
        <v>2592562914328.96-2827254412926.15i</v>
      </c>
      <c r="D112" s="348" t="str">
        <f>IMPOWER(IMPRODUCT("i",A112,import_viscoanalyse_PARAM!$F$2,import_viscoanalyse_PARAM!$G$2),-1)</f>
        <v>395096.319368461-6.44977052022532E+21i</v>
      </c>
      <c r="E112" s="348" t="str">
        <f t="shared" si="6"/>
        <v>2592563369382.89-6.44977052305257E+21i</v>
      </c>
      <c r="F112" s="348" t="str">
        <f>IMSUM(import_viscoanalyse_PARAM!$A$2,IMDIV((import_viscoanalyse_PARAM!$B$2-import_viscoanalyse_PARAM!$A$2),E112))</f>
        <v>52.1947+3.87851090369655E-18i</v>
      </c>
      <c r="G112" s="348">
        <f t="shared" si="7"/>
        <v>52.194699999999997</v>
      </c>
      <c r="H112" s="348">
        <f t="shared" si="8"/>
        <v>3.87851090369655E-18</v>
      </c>
    </row>
    <row r="113" spans="1:8" x14ac:dyDescent="0.25">
      <c r="A113" s="349">
        <v>1.5896613999999999E-23</v>
      </c>
      <c r="B113" s="348" t="str">
        <f>IMPRODUCT(IMPOWER(IMPRODUCT("i",A113,import_viscoanalyse_PARAM!$G$2),-import_viscoanalyse_PARAM!$D$2),import_viscoanalyse_PARAM!$C$2)</f>
        <v>59632.7973363345-17497.745159975i</v>
      </c>
      <c r="C113" s="348" t="str">
        <f>IMPOWER(IMPRODUCT("i",A113,import_viscoanalyse_PARAM!$G$2),-import_viscoanalyse_PARAM!$E$2)</f>
        <v>2552118401416.2-2783148664525.88i</v>
      </c>
      <c r="D113" s="348" t="str">
        <f>IMPOWER(IMPRODUCT("i",A113,import_viscoanalyse_PARAM!$F$2,import_viscoanalyse_PARAM!$G$2),-1)</f>
        <v>383494.566233908-6.26037709466829E+21i</v>
      </c>
      <c r="E113" s="348" t="str">
        <f t="shared" si="6"/>
        <v>2552118844544.56-6.26037709745144E+21i</v>
      </c>
      <c r="F113" s="348" t="str">
        <f>IMSUM(import_viscoanalyse_PARAM!$A$2,IMDIV((import_viscoanalyse_PARAM!$B$2-import_viscoanalyse_PARAM!$A$2),E113))</f>
        <v>52.1947+3.99584640199768E-18i</v>
      </c>
      <c r="G113" s="348">
        <f t="shared" si="7"/>
        <v>52.194699999999997</v>
      </c>
      <c r="H113" s="348">
        <f t="shared" si="8"/>
        <v>3.99584640199768E-18</v>
      </c>
    </row>
    <row r="114" spans="1:8" x14ac:dyDescent="0.25">
      <c r="A114" s="349">
        <v>1.6377529999999999E-23</v>
      </c>
      <c r="B114" s="348" t="str">
        <f>IMPRODUCT(IMPOWER(IMPRODUCT("i",A114,import_viscoanalyse_PARAM!$G$2),-import_viscoanalyse_PARAM!$D$2),import_viscoanalyse_PARAM!$C$2)</f>
        <v>59310.7339653132-17403.2437606912i</v>
      </c>
      <c r="C114" s="348" t="str">
        <f>IMPOWER(IMPRODUCT("i",A114,import_viscoanalyse_PARAM!$G$2),-import_viscoanalyse_PARAM!$E$2)</f>
        <v>2512304813994.82-2739730956084.02i</v>
      </c>
      <c r="D114" s="348" t="str">
        <f>IMPOWER(IMPRODUCT("i",A114,import_viscoanalyse_PARAM!$F$2,import_viscoanalyse_PARAM!$G$2),-1)</f>
        <v>372233.486399834-6.0765450082145E+21i</v>
      </c>
      <c r="E114" s="348" t="str">
        <f t="shared" si="6"/>
        <v>2512305245540.04-6.07654501095423E+21i</v>
      </c>
      <c r="F114" s="348" t="str">
        <f>IMSUM(import_viscoanalyse_PARAM!$A$2,IMDIV((import_viscoanalyse_PARAM!$B$2-import_viscoanalyse_PARAM!$A$2),E114))</f>
        <v>52.1947+4.11673167151801E-18i</v>
      </c>
      <c r="G114" s="348">
        <f t="shared" si="7"/>
        <v>52.194699999999997</v>
      </c>
      <c r="H114" s="348">
        <f t="shared" si="8"/>
        <v>4.1167316715180098E-18</v>
      </c>
    </row>
    <row r="115" spans="1:8" x14ac:dyDescent="0.25">
      <c r="A115" s="349">
        <v>1.6872995E-23</v>
      </c>
      <c r="B115" s="348" t="str">
        <f>IMPRODUCT(IMPOWER(IMPRODUCT("i",A115,import_viscoanalyse_PARAM!$G$2),-import_viscoanalyse_PARAM!$D$2),import_viscoanalyse_PARAM!$C$2)</f>
        <v>58990.4100008294-17309.2527465256i</v>
      </c>
      <c r="C115" s="348" t="str">
        <f>IMPOWER(IMPRODUCT("i",A115,import_viscoanalyse_PARAM!$G$2),-import_viscoanalyse_PARAM!$E$2)</f>
        <v>2473112328727.62-2696990575006.74i</v>
      </c>
      <c r="D115" s="348" t="str">
        <f>IMPOWER(IMPRODUCT("i",A115,import_viscoanalyse_PARAM!$F$2,import_viscoanalyse_PARAM!$G$2),-1)</f>
        <v>361303.081670911-5.89811104480166E+21i</v>
      </c>
      <c r="E115" s="348" t="str">
        <f t="shared" si="6"/>
        <v>2473112749022.11-5.89811104749865E+21i</v>
      </c>
      <c r="F115" s="348" t="str">
        <f>IMSUM(import_viscoanalyse_PARAM!$A$2,IMDIV((import_viscoanalyse_PARAM!$B$2-import_viscoanalyse_PARAM!$A$2),E115))</f>
        <v>52.1947+4.24127404495189E-18i</v>
      </c>
      <c r="G115" s="348">
        <f t="shared" si="7"/>
        <v>52.194699999999997</v>
      </c>
      <c r="H115" s="348">
        <f t="shared" si="8"/>
        <v>4.24127404495189E-18</v>
      </c>
    </row>
    <row r="116" spans="1:8" x14ac:dyDescent="0.25">
      <c r="A116" s="349">
        <v>1.7383449000000001E-23</v>
      </c>
      <c r="B116" s="348" t="str">
        <f>IMPRODUCT(IMPOWER(IMPRODUCT("i",A116,import_viscoanalyse_PARAM!$G$2),-import_viscoanalyse_PARAM!$D$2),import_viscoanalyse_PARAM!$C$2)</f>
        <v>58671.8161378841-17215.7693871603i</v>
      </c>
      <c r="C116" s="348" t="str">
        <f>IMPOWER(IMPRODUCT("i",A116,import_viscoanalyse_PARAM!$G$2),-import_viscoanalyse_PARAM!$E$2)</f>
        <v>2434531266993.17-2654916966516.39i</v>
      </c>
      <c r="D116" s="348" t="str">
        <f>IMPOWER(IMPRODUCT("i",A116,import_viscoanalyse_PARAM!$F$2,import_viscoanalyse_PARAM!$G$2),-1)</f>
        <v>350693.644887035-5.72491673938719E+21i</v>
      </c>
      <c r="E116" s="348" t="str">
        <f t="shared" si="6"/>
        <v>2434531676359.63-5.72491674204211E+21i</v>
      </c>
      <c r="F116" s="348" t="str">
        <f>IMSUM(import_viscoanalyse_PARAM!$A$2,IMDIV((import_viscoanalyse_PARAM!$B$2-import_viscoanalyse_PARAM!$A$2),E116))</f>
        <v>52.1947+4.36958412273378E-18i</v>
      </c>
      <c r="G116" s="348">
        <f t="shared" si="7"/>
        <v>52.194699999999997</v>
      </c>
      <c r="H116" s="348">
        <f t="shared" si="8"/>
        <v>4.3695841227337803E-18</v>
      </c>
    </row>
    <row r="117" spans="1:8" x14ac:dyDescent="0.25">
      <c r="A117" s="349">
        <v>1.7909345000000001E-23</v>
      </c>
      <c r="B117" s="348" t="str">
        <f>IMPRODUCT(IMPOWER(IMPRODUCT("i",A117,import_viscoanalyse_PARAM!$G$2),-import_viscoanalyse_PARAM!$D$2),import_viscoanalyse_PARAM!$C$2)</f>
        <v>58354.9432966701-17122.7910183542i</v>
      </c>
      <c r="C117" s="348" t="str">
        <f>IMPOWER(IMPRODUCT("i",A117,import_viscoanalyse_PARAM!$G$2),-import_viscoanalyse_PARAM!$E$2)</f>
        <v>2396552121688.11-2613499762880.01i</v>
      </c>
      <c r="D117" s="348" t="str">
        <f>IMPOWER(IMPRODUCT("i",A117,import_viscoanalyse_PARAM!$F$2,import_viscoanalyse_PARAM!$G$2),-1)</f>
        <v>340395.759337814-5.55680836838999E+21i</v>
      </c>
      <c r="E117" s="348" t="str">
        <f t="shared" si="6"/>
        <v>2396552520439.81-5.55680837100349E+21i</v>
      </c>
      <c r="F117" s="348" t="str">
        <f>IMSUM(import_viscoanalyse_PARAM!$A$2,IMDIV((import_viscoanalyse_PARAM!$B$2-import_viscoanalyse_PARAM!$A$2),E117))</f>
        <v>52.1947+4.50177577303831E-18i</v>
      </c>
      <c r="G117" s="348">
        <f t="shared" si="7"/>
        <v>52.194699999999997</v>
      </c>
      <c r="H117" s="348">
        <f t="shared" si="8"/>
        <v>4.50177577303831E-18</v>
      </c>
    </row>
    <row r="118" spans="1:8" x14ac:dyDescent="0.25">
      <c r="A118" s="349">
        <v>1.8451152000000001E-23</v>
      </c>
      <c r="B118" s="348" t="str">
        <f>IMPRODUCT(IMPOWER(IMPRODUCT("i",A118,import_viscoanalyse_PARAM!$G$2),-import_viscoanalyse_PARAM!$D$2),import_viscoanalyse_PARAM!$C$2)</f>
        <v>58039.7811066195-17030.3145971246i</v>
      </c>
      <c r="C118" s="348" t="str">
        <f>IMPOWER(IMPRODUCT("i",A118,import_viscoanalyse_PARAM!$G$2),-import_viscoanalyse_PARAM!$E$2)</f>
        <v>2359165374939.22-2572728584619.86i</v>
      </c>
      <c r="D118" s="348" t="str">
        <f>IMPOWER(IMPRODUCT("i",A118,import_viscoanalyse_PARAM!$F$2,import_viscoanalyse_PARAM!$G$2),-1)</f>
        <v>330400.242246007-5.39363602708295E+21i</v>
      </c>
      <c r="E118" s="348" t="str">
        <f t="shared" si="6"/>
        <v>2359165763380.24-5.39363602965568E+21i</v>
      </c>
      <c r="F118" s="348" t="str">
        <f>IMSUM(import_viscoanalyse_PARAM!$A$2,IMDIV((import_viscoanalyse_PARAM!$B$2-import_viscoanalyse_PARAM!$A$2),E118))</f>
        <v>52.1947+4.63796688587401E-18i</v>
      </c>
      <c r="G118" s="348">
        <f t="shared" si="7"/>
        <v>52.194699999999997</v>
      </c>
      <c r="H118" s="348">
        <f t="shared" si="8"/>
        <v>4.6379668858740101E-18</v>
      </c>
    </row>
    <row r="119" spans="1:8" x14ac:dyDescent="0.25">
      <c r="A119" s="349">
        <v>1.9009349000000001E-23</v>
      </c>
      <c r="B119" s="348" t="str">
        <f>IMPRODUCT(IMPOWER(IMPRODUCT("i",A119,import_viscoanalyse_PARAM!$G$2),-import_viscoanalyse_PARAM!$D$2),import_viscoanalyse_PARAM!$C$2)</f>
        <v>57726.3216746519-16938.337807446i</v>
      </c>
      <c r="C119" s="348" t="str">
        <f>IMPOWER(IMPRODUCT("i",A119,import_viscoanalyse_PARAM!$G$2),-import_viscoanalyse_PARAM!$E$2)</f>
        <v>2322361944116.5-2532593526901.78i</v>
      </c>
      <c r="D119" s="348" t="str">
        <f>IMPOWER(IMPRODUCT("i",A119,import_viscoanalyse_PARAM!$F$2,import_viscoanalyse_PARAM!$G$2),-1)</f>
        <v>320698.256974392-5.23525546131977E+21i</v>
      </c>
      <c r="E119" s="348" t="str">
        <f t="shared" si="6"/>
        <v>2322362322542.08-5.23525546385236E+21i</v>
      </c>
      <c r="F119" s="348" t="str">
        <f>IMSUM(import_viscoanalyse_PARAM!$A$2,IMDIV((import_viscoanalyse_PARAM!$B$2-import_viscoanalyse_PARAM!$A$2),E119))</f>
        <v>52.1947+4.7782778648957E-18i</v>
      </c>
      <c r="G119" s="348">
        <f t="shared" si="7"/>
        <v>52.194699999999997</v>
      </c>
      <c r="H119" s="348">
        <f t="shared" si="8"/>
        <v>4.7782778648957003E-18</v>
      </c>
    </row>
    <row r="120" spans="1:8" x14ac:dyDescent="0.25">
      <c r="A120" s="349">
        <v>1.9584434000000001E-23</v>
      </c>
      <c r="B120" s="348" t="str">
        <f>IMPRODUCT(IMPOWER(IMPRODUCT("i",A120,import_viscoanalyse_PARAM!$G$2),-import_viscoanalyse_PARAM!$D$2),import_viscoanalyse_PARAM!$C$2)</f>
        <v>57414.554611303-16846.8576007909i</v>
      </c>
      <c r="C120" s="348" t="str">
        <f>IMPOWER(IMPRODUCT("i",A120,import_viscoanalyse_PARAM!$G$2),-import_viscoanalyse_PARAM!$E$2)</f>
        <v>2286132589888.1-2493084514004.31i</v>
      </c>
      <c r="D120" s="348" t="str">
        <f>IMPOWER(IMPRODUCT("i",A120,import_viscoanalyse_PARAM!$F$2,import_viscoanalyse_PARAM!$G$2),-1)</f>
        <v>311281.147594967-5.0815253669513E+21i</v>
      </c>
      <c r="E120" s="348" t="str">
        <f t="shared" si="6"/>
        <v>2286132958584.8-5.08152536944439E+21i</v>
      </c>
      <c r="F120" s="348" t="str">
        <f>IMSUM(import_viscoanalyse_PARAM!$A$2,IMDIV((import_viscoanalyse_PARAM!$B$2-import_viscoanalyse_PARAM!$A$2),E120))</f>
        <v>52.1947+4.922833889686E-18i</v>
      </c>
      <c r="G120" s="348">
        <f t="shared" si="7"/>
        <v>52.194699999999997</v>
      </c>
      <c r="H120" s="348">
        <f t="shared" si="8"/>
        <v>4.922833889686E-18</v>
      </c>
    </row>
    <row r="121" spans="1:8" x14ac:dyDescent="0.25">
      <c r="A121" s="349">
        <v>2.0176916E-23</v>
      </c>
      <c r="B121" s="348" t="str">
        <f>IMPRODUCT(IMPOWER(IMPRODUCT("i",A121,import_viscoanalyse_PARAM!$G$2),-import_viscoanalyse_PARAM!$D$2),import_viscoanalyse_PARAM!$C$2)</f>
        <v>57104.4717956689-16755.8715942843i</v>
      </c>
      <c r="C121" s="348" t="str">
        <f>IMPOWER(IMPRODUCT("i",A121,import_viscoanalyse_PARAM!$G$2),-import_viscoanalyse_PARAM!$E$2)</f>
        <v>2250468474479.33-2454191908114.1i</v>
      </c>
      <c r="D121" s="348" t="str">
        <f>IMPOWER(IMPRODUCT("i",A121,import_viscoanalyse_PARAM!$F$2,import_viscoanalyse_PARAM!$G$2),-1)</f>
        <v>302140.579388737-4.93230968342156E+21i</v>
      </c>
      <c r="E121" s="348" t="str">
        <f t="shared" si="6"/>
        <v>2250468833725.38-4.93230968587575E+21i</v>
      </c>
      <c r="F121" s="348" t="str">
        <f>IMSUM(import_viscoanalyse_PARAM!$A$2,IMDIV((import_viscoanalyse_PARAM!$B$2-import_viscoanalyse_PARAM!$A$2),E121))</f>
        <v>52.1947+5.07176290483845E-18i</v>
      </c>
      <c r="G121" s="348">
        <f t="shared" si="7"/>
        <v>52.194699999999997</v>
      </c>
      <c r="H121" s="348">
        <f t="shared" si="8"/>
        <v>5.07176290483845E-18</v>
      </c>
    </row>
    <row r="122" spans="1:8" x14ac:dyDescent="0.25">
      <c r="A122" s="349">
        <v>2.0787322999999999E-23</v>
      </c>
      <c r="B122" s="348" t="str">
        <f>IMPRODUCT(IMPOWER(IMPRODUCT("i",A122,import_viscoanalyse_PARAM!$G$2),-import_viscoanalyse_PARAM!$D$2),import_viscoanalyse_PARAM!$C$2)</f>
        <v>56796.0632589802-16665.3768628413i</v>
      </c>
      <c r="C122" s="348" t="str">
        <f>IMPOWER(IMPRODUCT("i",A122,import_viscoanalyse_PARAM!$G$2),-import_viscoanalyse_PARAM!$E$2)</f>
        <v>2215360680142.24-2415905984204.97i</v>
      </c>
      <c r="D122" s="348" t="str">
        <f>IMPOWER(IMPRODUCT("i",A122,import_viscoanalyse_PARAM!$F$2,import_viscoanalyse_PARAM!$G$2),-1)</f>
        <v>293268.406447424-4.78747543242501E+21i</v>
      </c>
      <c r="E122" s="348" t="str">
        <f t="shared" si="6"/>
        <v>2215361030207.71-4.78747543484092E+21i</v>
      </c>
      <c r="F122" s="348" t="str">
        <f>IMSUM(import_viscoanalyse_PARAM!$A$2,IMDIV((import_viscoanalyse_PARAM!$B$2-import_viscoanalyse_PARAM!$A$2),E122))</f>
        <v>52.1947+5.22519763087437E-18i</v>
      </c>
      <c r="G122" s="348">
        <f t="shared" si="7"/>
        <v>52.194699999999997</v>
      </c>
      <c r="H122" s="348">
        <f t="shared" si="8"/>
        <v>5.2251976308743702E-18</v>
      </c>
    </row>
    <row r="123" spans="1:8" x14ac:dyDescent="0.25">
      <c r="A123" s="349">
        <v>2.1416196000000001E-23</v>
      </c>
      <c r="B123" s="348" t="str">
        <f>IMPRODUCT(IMPOWER(IMPRODUCT("i",A123,import_viscoanalyse_PARAM!$G$2),-import_viscoanalyse_PARAM!$D$2),import_viscoanalyse_PARAM!$C$2)</f>
        <v>56489.3206003082-16575.3709414209i</v>
      </c>
      <c r="C123" s="348" t="str">
        <f>IMPOWER(IMPRODUCT("i",A123,import_viscoanalyse_PARAM!$G$2),-import_viscoanalyse_PARAM!$E$2)</f>
        <v>2180800601005.58-2378217357360.03i</v>
      </c>
      <c r="D123" s="348" t="str">
        <f>IMPOWER(IMPRODUCT("i",A123,import_viscoanalyse_PARAM!$F$2,import_viscoanalyse_PARAM!$G$2),-1)</f>
        <v>284656.765866258-4.6468942555617E+21i</v>
      </c>
      <c r="E123" s="348" t="str">
        <f t="shared" si="6"/>
        <v>2180800942152.67-4.64689425793992E+21i</v>
      </c>
      <c r="F123" s="348" t="str">
        <f>IMSUM(import_viscoanalyse_PARAM!$A$2,IMDIV((import_viscoanalyse_PARAM!$B$2-import_viscoanalyse_PARAM!$A$2),E123))</f>
        <v>52.1947+5.38327405605523E-18i</v>
      </c>
      <c r="G123" s="348">
        <f t="shared" si="7"/>
        <v>52.194699999999997</v>
      </c>
      <c r="H123" s="348">
        <f t="shared" si="8"/>
        <v>5.3832740560552303E-18</v>
      </c>
    </row>
    <row r="124" spans="1:8" x14ac:dyDescent="0.25">
      <c r="A124" s="349">
        <v>2.2064094000000001E-23</v>
      </c>
      <c r="B124" s="348" t="str">
        <f>IMPRODUCT(IMPOWER(IMPRODUCT("i",A124,import_viscoanalyse_PARAM!$G$2),-import_viscoanalyse_PARAM!$D$2),import_viscoanalyse_PARAM!$C$2)</f>
        <v>56184.2346432672-16485.8511374432i</v>
      </c>
      <c r="C124" s="348" t="str">
        <f>IMPOWER(IMPRODUCT("i",A124,import_viscoanalyse_PARAM!$G$2),-import_viscoanalyse_PARAM!$E$2)</f>
        <v>2146779672163.4-2341116687336.05i</v>
      </c>
      <c r="D124" s="348" t="str">
        <f>IMPOWER(IMPRODUCT("i",A124,import_viscoanalyse_PARAM!$F$2,import_viscoanalyse_PARAM!$G$2),-1)</f>
        <v>276298.002107763-4.51044117960988E+21i</v>
      </c>
      <c r="E124" s="348" t="str">
        <f t="shared" si="6"/>
        <v>2146780004646.64-4.510441181951E+21i</v>
      </c>
      <c r="F124" s="348" t="str">
        <f>IMSUM(import_viscoanalyse_PARAM!$A$2,IMDIV((import_viscoanalyse_PARAM!$B$2-import_viscoanalyse_PARAM!$A$2),E124))</f>
        <v>52.1947+5.54613269320574E-18i</v>
      </c>
      <c r="G124" s="348">
        <f t="shared" si="7"/>
        <v>52.194699999999997</v>
      </c>
      <c r="H124" s="348">
        <f t="shared" si="8"/>
        <v>5.5461326932057402E-18</v>
      </c>
    </row>
    <row r="125" spans="1:8" x14ac:dyDescent="0.25">
      <c r="A125" s="349">
        <v>2.2731592999999999E-23</v>
      </c>
      <c r="B125" s="348" t="str">
        <f>IMPRODUCT(IMPOWER(IMPRODUCT("i",A125,import_viscoanalyse_PARAM!$G$2),-import_viscoanalyse_PARAM!$D$2),import_viscoanalyse_PARAM!$C$2)</f>
        <v>55880.7962391888-16396.8147664615i</v>
      </c>
      <c r="C125" s="348" t="str">
        <f>IMPOWER(IMPRODUCT("i",A125,import_viscoanalyse_PARAM!$G$2),-import_viscoanalyse_PARAM!$E$2)</f>
        <v>2113289460546.15-2304594777660.74i</v>
      </c>
      <c r="D125" s="348" t="str">
        <f>IMPOWER(IMPRODUCT("i",A125,import_viscoanalyse_PARAM!$F$2,import_viscoanalyse_PARAM!$G$2),-1)</f>
        <v>268184.684219794-4.37799489760279E+21i</v>
      </c>
      <c r="E125" s="348" t="str">
        <f t="shared" si="6"/>
        <v>2113289784612.63-4.37799489990738E+21i</v>
      </c>
      <c r="F125" s="348" t="str">
        <f>IMSUM(import_viscoanalyse_PARAM!$A$2,IMDIV((import_viscoanalyse_PARAM!$B$2-import_viscoanalyse_PARAM!$A$2),E125))</f>
        <v>52.1947+5.71391832834918E-18i</v>
      </c>
      <c r="G125" s="348">
        <f t="shared" si="7"/>
        <v>52.194699999999997</v>
      </c>
      <c r="H125" s="348">
        <f t="shared" si="8"/>
        <v>5.7139183283491798E-18</v>
      </c>
    </row>
    <row r="126" spans="1:8" x14ac:dyDescent="0.25">
      <c r="A126" s="349">
        <v>2.3419284999999999E-23</v>
      </c>
      <c r="B126" s="348" t="str">
        <f>IMPRODUCT(IMPOWER(IMPRODUCT("i",A126,import_viscoanalyse_PARAM!$G$2),-import_viscoanalyse_PARAM!$D$2),import_viscoanalyse_PARAM!$C$2)</f>
        <v>55578.9969242311-16308.2593449742i</v>
      </c>
      <c r="C126" s="348" t="str">
        <f>IMPOWER(IMPRODUCT("i",A126,import_viscoanalyse_PARAM!$G$2),-import_viscoanalyse_PARAM!$E$2)</f>
        <v>2080321734377.16-2268642651376.64i</v>
      </c>
      <c r="D126" s="348" t="str">
        <f>IMPOWER(IMPRODUCT("i",A126,import_viscoanalyse_PARAM!$F$2,import_viscoanalyse_PARAM!$G$2),-1)</f>
        <v>260309.6162209-4.24943793836503E+21i</v>
      </c>
      <c r="E126" s="348" t="str">
        <f t="shared" si="6"/>
        <v>2080322050266.77-4.24943794063367E+21i</v>
      </c>
      <c r="F126" s="348" t="str">
        <f>IMSUM(import_viscoanalyse_PARAM!$A$2,IMDIV((import_viscoanalyse_PARAM!$B$2-import_viscoanalyse_PARAM!$A$2),E126))</f>
        <v>52.1947+5.8867797693428E-18i</v>
      </c>
      <c r="G126" s="348">
        <f t="shared" si="7"/>
        <v>52.194699999999997</v>
      </c>
      <c r="H126" s="348">
        <f t="shared" si="8"/>
        <v>5.8867797693427997E-18</v>
      </c>
    </row>
    <row r="127" spans="1:8" x14ac:dyDescent="0.25">
      <c r="A127" s="349">
        <v>2.4127781999999999E-23</v>
      </c>
      <c r="B127" s="348" t="str">
        <f>IMPRODUCT(IMPOWER(IMPRODUCT("i",A127,import_viscoanalyse_PARAM!$G$2),-import_viscoanalyse_PARAM!$D$2),import_viscoanalyse_PARAM!$C$2)</f>
        <v>55278.8273654991-16220.1821344779i</v>
      </c>
      <c r="C127" s="348" t="str">
        <f>IMPOWER(IMPRODUCT("i",A127,import_viscoanalyse_PARAM!$G$2),-import_viscoanalyse_PARAM!$E$2)</f>
        <v>2047868290448.03-2233251362680.75i</v>
      </c>
      <c r="D127" s="348" t="str">
        <f>IMPOWER(IMPRODUCT("i",A127,import_viscoanalyse_PARAM!$F$2,import_viscoanalyse_PARAM!$G$2),-1)</f>
        <v>252665.789607925-4.12465589122047E+21i</v>
      </c>
      <c r="E127" s="348" t="str">
        <f t="shared" si="6"/>
        <v>2047868598393.65-4.12465589345372E+21i</v>
      </c>
      <c r="F127" s="348" t="str">
        <f>IMSUM(import_viscoanalyse_PARAM!$A$2,IMDIV((import_viscoanalyse_PARAM!$B$2-import_viscoanalyse_PARAM!$A$2),E127))</f>
        <v>52.1947+6.06487085133631E-18i</v>
      </c>
      <c r="G127" s="348">
        <f t="shared" si="7"/>
        <v>52.194699999999997</v>
      </c>
      <c r="H127" s="348">
        <f t="shared" si="8"/>
        <v>6.06487085133631E-18</v>
      </c>
    </row>
    <row r="128" spans="1:8" x14ac:dyDescent="0.25">
      <c r="A128" s="349">
        <v>2.4857713E-23</v>
      </c>
      <c r="B128" s="348" t="str">
        <f>IMPRODUCT(IMPOWER(IMPRODUCT("i",A128,import_viscoanalyse_PARAM!$G$2),-import_viscoanalyse_PARAM!$D$2),import_viscoanalyse_PARAM!$C$2)</f>
        <v>54980.2789380846-16132.5806042102i</v>
      </c>
      <c r="C128" s="348" t="str">
        <f>IMPOWER(IMPRODUCT("i",A128,import_viscoanalyse_PARAM!$G$2),-import_viscoanalyse_PARAM!$E$2)</f>
        <v>2015921125126.44-2198412183412.72i</v>
      </c>
      <c r="D128" s="348" t="str">
        <f>IMPOWER(IMPRODUCT("i",A128,import_viscoanalyse_PARAM!$F$2,import_viscoanalyse_PARAM!$G$2),-1)</f>
        <v>245246.418707863-4.00353798309536E+21i</v>
      </c>
      <c r="E128" s="348" t="str">
        <f t="shared" si="6"/>
        <v>2015921425354.14-4.00353798529377E+21i</v>
      </c>
      <c r="F128" s="348" t="str">
        <f>IMSUM(import_viscoanalyse_PARAM!$A$2,IMDIV((import_viscoanalyse_PARAM!$B$2-import_viscoanalyse_PARAM!$A$2),E128))</f>
        <v>52.1947+6.24834968267809E-18i</v>
      </c>
      <c r="G128" s="348">
        <f t="shared" si="7"/>
        <v>52.194699999999997</v>
      </c>
      <c r="H128" s="348">
        <f t="shared" si="8"/>
        <v>6.2483496826780897E-18</v>
      </c>
    </row>
    <row r="129" spans="1:8" x14ac:dyDescent="0.25">
      <c r="A129" s="349">
        <v>2.5609727000000001E-23</v>
      </c>
      <c r="B129" s="348" t="str">
        <f>IMPRODUCT(IMPOWER(IMPRODUCT("i",A129,import_viscoanalyse_PARAM!$G$2),-import_viscoanalyse_PARAM!$D$2),import_viscoanalyse_PARAM!$C$2)</f>
        <v>54683.3426692266-16045.4521213398i</v>
      </c>
      <c r="C129" s="348" t="str">
        <f>IMPOWER(IMPRODUCT("i",A129,import_viscoanalyse_PARAM!$G$2),-import_viscoanalyse_PARAM!$E$2)</f>
        <v>1984472317492.17-2164116475611.83i</v>
      </c>
      <c r="D129" s="348" t="str">
        <f>IMPOWER(IMPRODUCT("i",A129,import_viscoanalyse_PARAM!$F$2,import_viscoanalyse_PARAM!$G$2),-1)</f>
        <v>238044.907332198-3.88597653416545E+21i</v>
      </c>
      <c r="E129" s="348" t="str">
        <f t="shared" si="6"/>
        <v>1984472610221.42-3.88597653632957E+21i</v>
      </c>
      <c r="F129" s="348" t="str">
        <f>IMSUM(import_viscoanalyse_PARAM!$A$2,IMDIV((import_viscoanalyse_PARAM!$B$2-import_viscoanalyse_PARAM!$A$2),E129))</f>
        <v>52.1947+6.43737939900892E-18i</v>
      </c>
      <c r="G129" s="348">
        <f t="shared" si="7"/>
        <v>52.194699999999997</v>
      </c>
      <c r="H129" s="348">
        <f t="shared" si="8"/>
        <v>6.43737939900892E-18</v>
      </c>
    </row>
    <row r="130" spans="1:8" x14ac:dyDescent="0.25">
      <c r="A130" s="349">
        <v>2.6384490000000001E-23</v>
      </c>
      <c r="B130" s="348" t="str">
        <f>IMPRODUCT(IMPOWER(IMPRODUCT("i",A130,import_viscoanalyse_PARAM!$G$2),-import_viscoanalyse_PARAM!$D$2),import_viscoanalyse_PARAM!$C$2)</f>
        <v>54388.0106438219-15958.7943633787i</v>
      </c>
      <c r="C130" s="348" t="str">
        <f>IMPOWER(IMPRODUCT("i",A130,import_viscoanalyse_PARAM!$G$2),-import_viscoanalyse_PARAM!$E$2)</f>
        <v>1953514176141.47-2130355851610.77i</v>
      </c>
      <c r="D130" s="348" t="str">
        <f>IMPOWER(IMPRODUCT("i",A130,import_viscoanalyse_PARAM!$F$2,import_viscoanalyse_PARAM!$G$2),-1)</f>
        <v>231054.876956799-3.77186741788011E+21i</v>
      </c>
      <c r="E130" s="348" t="str">
        <f t="shared" si="6"/>
        <v>1953514461585.36-3.77186742001047E+21i</v>
      </c>
      <c r="F130" s="348" t="str">
        <f>IMSUM(import_viscoanalyse_PARAM!$A$2,IMDIV((import_viscoanalyse_PARAM!$B$2-import_viscoanalyse_PARAM!$A$2),E130))</f>
        <v>52.1947+6.6321274091682E-18i</v>
      </c>
      <c r="G130" s="348">
        <f t="shared" si="7"/>
        <v>52.194699999999997</v>
      </c>
      <c r="H130" s="348">
        <f t="shared" si="8"/>
        <v>6.6321274091682003E-18</v>
      </c>
    </row>
    <row r="131" spans="1:8" x14ac:dyDescent="0.25">
      <c r="A131" s="349">
        <v>2.7182693000000001E-23</v>
      </c>
      <c r="B131" s="348" t="str">
        <f>IMPRODUCT(IMPOWER(IMPRODUCT("i",A131,import_viscoanalyse_PARAM!$G$2),-import_viscoanalyse_PARAM!$D$2),import_viscoanalyse_PARAM!$C$2)</f>
        <v>54094.2731538386-15872.6044817492i</v>
      </c>
      <c r="C131" s="348" t="str">
        <f>IMPOWER(IMPRODUCT("i",A131,import_viscoanalyse_PARAM!$G$2),-import_viscoanalyse_PARAM!$E$2)</f>
        <v>1923038937639.49-2097121845190.52i</v>
      </c>
      <c r="D131" s="348" t="str">
        <f>IMPOWER(IMPRODUCT("i",A131,import_viscoanalyse_PARAM!$F$2,import_viscoanalyse_PARAM!$G$2),-1)</f>
        <v>224270.093125721-3.66110885953732E+21i</v>
      </c>
      <c r="E131" s="348" t="str">
        <f t="shared" ref="E131:E194" si="9">IMSUM(1,B131,C131,D131)</f>
        <v>1923039216004.86-3.66110886163444E+21i</v>
      </c>
      <c r="F131" s="348" t="str">
        <f>IMSUM(import_viscoanalyse_PARAM!$A$2,IMDIV((import_viscoanalyse_PARAM!$B$2-import_viscoanalyse_PARAM!$A$2),E131))</f>
        <v>52.1947+6.83276740611101E-18i</v>
      </c>
      <c r="G131" s="348">
        <f t="shared" ref="G131:G194" si="10">IMREAL(F131)</f>
        <v>52.194699999999997</v>
      </c>
      <c r="H131" s="348">
        <f t="shared" ref="H131:H194" si="11">IMAGINARY(F131)</f>
        <v>6.83276740611101E-18</v>
      </c>
    </row>
    <row r="132" spans="1:8" x14ac:dyDescent="0.25">
      <c r="A132" s="349">
        <v>2.8005043000000002E-23</v>
      </c>
      <c r="B132" s="348" t="str">
        <f>IMPRODUCT(IMPOWER(IMPRODUCT("i",A132,import_viscoanalyse_PARAM!$G$2),-import_viscoanalyse_PARAM!$D$2),import_viscoanalyse_PARAM!$C$2)</f>
        <v>53802.1223621379-15786.8801768397i</v>
      </c>
      <c r="C132" s="348" t="str">
        <f>IMPOWER(IMPRODUCT("i",A132,import_viscoanalyse_PARAM!$G$2),-import_viscoanalyse_PARAM!$E$2)</f>
        <v>1893039148764.49-2064406328427.19i</v>
      </c>
      <c r="D132" s="348" t="str">
        <f>IMPOWER(IMPRODUCT("i",A132,import_viscoanalyse_PARAM!$F$2,import_viscoanalyse_PARAM!$G$2),-1)</f>
        <v>217684.546691033-3.55360276248757E+21i</v>
      </c>
      <c r="E132" s="348" t="str">
        <f t="shared" si="9"/>
        <v>1893039420252.16-3.55360276455198E+21i</v>
      </c>
      <c r="F132" s="348" t="str">
        <f>IMSUM(import_viscoanalyse_PARAM!$A$2,IMDIV((import_viscoanalyse_PARAM!$B$2-import_viscoanalyse_PARAM!$A$2),E132))</f>
        <v>52.1947+7.03947710462619E-18i</v>
      </c>
      <c r="G132" s="348">
        <f t="shared" si="10"/>
        <v>52.194699999999997</v>
      </c>
      <c r="H132" s="348">
        <f t="shared" si="11"/>
        <v>7.0394771046261895E-18</v>
      </c>
    </row>
    <row r="133" spans="1:8" x14ac:dyDescent="0.25">
      <c r="A133" s="349">
        <v>2.8852272000000003E-23</v>
      </c>
      <c r="B133" s="348" t="str">
        <f>IMPRODUCT(IMPOWER(IMPRODUCT("i",A133,import_viscoanalyse_PARAM!$G$2),-import_viscoanalyse_PARAM!$D$2),import_viscoanalyse_PARAM!$C$2)</f>
        <v>53511.5491782247-15701.6187812732i</v>
      </c>
      <c r="C133" s="348" t="str">
        <f>IMPOWER(IMPRODUCT("i",A133,import_viscoanalyse_PARAM!$G$2),-import_viscoanalyse_PARAM!$E$2)</f>
        <v>1863507339110.45-2032201154657.03i</v>
      </c>
      <c r="D133" s="348" t="str">
        <f>IMPOWER(IMPRODUCT("i",A133,import_viscoanalyse_PARAM!$F$2,import_viscoanalyse_PARAM!$G$2),-1)</f>
        <v>211292.375536938-3.44925343031507E+21i</v>
      </c>
      <c r="E133" s="348" t="str">
        <f t="shared" si="9"/>
        <v>1863507603915.37-3.44925343234727E+21i</v>
      </c>
      <c r="F133" s="348" t="str">
        <f>IMSUM(import_viscoanalyse_PARAM!$A$2,IMDIV((import_viscoanalyse_PARAM!$B$2-import_viscoanalyse_PARAM!$A$2),E133))</f>
        <v>52.1947+7.25244050361836E-18i</v>
      </c>
      <c r="G133" s="348">
        <f t="shared" si="10"/>
        <v>52.194699999999997</v>
      </c>
      <c r="H133" s="348">
        <f t="shared" si="11"/>
        <v>7.2524405036183597E-18</v>
      </c>
    </row>
    <row r="134" spans="1:8" x14ac:dyDescent="0.25">
      <c r="A134" s="349">
        <v>2.9725132000000002E-23</v>
      </c>
      <c r="B134" s="348" t="str">
        <f>IMPRODUCT(IMPOWER(IMPRODUCT("i",A134,import_viscoanalyse_PARAM!$G$2),-import_viscoanalyse_PARAM!$D$2),import_viscoanalyse_PARAM!$C$2)</f>
        <v>53222.545311605-15616.8178624124i</v>
      </c>
      <c r="C134" s="348" t="str">
        <f>IMPOWER(IMPRODUCT("i",A134,import_viscoanalyse_PARAM!$G$2),-import_viscoanalyse_PARAM!$E$2)</f>
        <v>1834436231586.48-2000498388031.18i</v>
      </c>
      <c r="D134" s="348" t="str">
        <f>IMPOWER(IMPRODUCT("i",A134,import_viscoanalyse_PARAM!$F$2,import_viscoanalyse_PARAM!$G$2),-1)</f>
        <v>205087.906439503-3.34796825017912E+21i</v>
      </c>
      <c r="E134" s="348" t="str">
        <f t="shared" si="9"/>
        <v>1834436489897.93-3.34796825217962E+21i</v>
      </c>
      <c r="F134" s="348" t="str">
        <f>IMSUM(import_viscoanalyse_PARAM!$A$2,IMDIV((import_viscoanalyse_PARAM!$B$2-import_viscoanalyse_PARAM!$A$2),E134))</f>
        <v>52.1947+7.47184662928456E-18i</v>
      </c>
      <c r="G134" s="348">
        <f t="shared" si="10"/>
        <v>52.194699999999997</v>
      </c>
      <c r="H134" s="348">
        <f t="shared" si="11"/>
        <v>7.4718466292845604E-18</v>
      </c>
    </row>
    <row r="135" spans="1:8" x14ac:dyDescent="0.25">
      <c r="A135" s="349">
        <v>3.0624398E-23</v>
      </c>
      <c r="B135" s="348" t="str">
        <f>IMPRODUCT(IMPOWER(IMPRODUCT("i",A135,import_viscoanalyse_PARAM!$G$2),-import_viscoanalyse_PARAM!$D$2),import_viscoanalyse_PARAM!$C$2)</f>
        <v>52935.1024150253-15532.4749709658i</v>
      </c>
      <c r="C135" s="348" t="str">
        <f>IMPOWER(IMPRODUCT("i",A135,import_viscoanalyse_PARAM!$G$2),-import_viscoanalyse_PARAM!$E$2)</f>
        <v>1805818651854.34-1969290204755.17i</v>
      </c>
      <c r="D135" s="348" t="str">
        <f>IMPOWER(IMPRODUCT("i",A135,import_viscoanalyse_PARAM!$F$2,import_viscoanalyse_PARAM!$G$2),-1)</f>
        <v>199065.630302933-3.24965728855742E+21i</v>
      </c>
      <c r="E135" s="348" t="str">
        <f t="shared" si="9"/>
        <v>1805818903856.07-3.24965729052671E+21i</v>
      </c>
      <c r="F135" s="348" t="str">
        <f>IMSUM(import_viscoanalyse_PARAM!$A$2,IMDIV((import_viscoanalyse_PARAM!$B$2-import_viscoanalyse_PARAM!$A$2),E135))</f>
        <v>52.1947+7.69789028920814E-18i</v>
      </c>
      <c r="G135" s="348">
        <f t="shared" si="10"/>
        <v>52.194699999999997</v>
      </c>
      <c r="H135" s="348">
        <f t="shared" si="11"/>
        <v>7.6978902892081406E-18</v>
      </c>
    </row>
    <row r="136" spans="1:8" x14ac:dyDescent="0.25">
      <c r="A136" s="349">
        <v>3.1550868999999998E-23</v>
      </c>
      <c r="B136" s="348" t="str">
        <f>IMPRODUCT(IMPOWER(IMPRODUCT("i",A136,import_viscoanalyse_PARAM!$G$2),-import_viscoanalyse_PARAM!$D$2),import_viscoanalyse_PARAM!$C$2)</f>
        <v>52649.2120049925-15448.5876176655i</v>
      </c>
      <c r="C136" s="348" t="str">
        <f>IMPOWER(IMPRODUCT("i",A136,import_viscoanalyse_PARAM!$G$2),-import_viscoanalyse_PARAM!$E$2)</f>
        <v>1777647519330.87-1938568883276.75i</v>
      </c>
      <c r="D136" s="348" t="str">
        <f>IMPOWER(IMPRODUCT("i",A136,import_viscoanalyse_PARAM!$F$2,import_viscoanalyse_PARAM!$G$2),-1)</f>
        <v>193220.19594826-3.15423318984917E+21i</v>
      </c>
      <c r="E136" s="348" t="str">
        <f t="shared" si="9"/>
        <v>1777647765201.28-3.15423319178774E+21i</v>
      </c>
      <c r="F136" s="348" t="str">
        <f>IMSUM(import_viscoanalyse_PARAM!$A$2,IMDIV((import_viscoanalyse_PARAM!$B$2-import_viscoanalyse_PARAM!$A$2),E136))</f>
        <v>52.1947+7.93077232372342E-18i</v>
      </c>
      <c r="G136" s="348">
        <f t="shared" si="10"/>
        <v>52.194699999999997</v>
      </c>
      <c r="H136" s="348">
        <f t="shared" si="11"/>
        <v>7.9307723237234206E-18</v>
      </c>
    </row>
    <row r="137" spans="1:8" x14ac:dyDescent="0.25">
      <c r="A137" s="349">
        <v>3.2505368000000001E-23</v>
      </c>
      <c r="B137" s="348" t="str">
        <f>IMPRODUCT(IMPOWER(IMPRODUCT("i",A137,import_viscoanalyse_PARAM!$G$2),-import_viscoanalyse_PARAM!$D$2),import_viscoanalyse_PARAM!$C$2)</f>
        <v>52364.8656992153-15365.153342939i</v>
      </c>
      <c r="C137" s="348" t="str">
        <f>IMPOWER(IMPRODUCT("i",A137,import_viscoanalyse_PARAM!$G$2),-import_viscoanalyse_PARAM!$E$2)</f>
        <v>1749915869429.06-1908326828540.39i</v>
      </c>
      <c r="D137" s="348" t="str">
        <f>IMPOWER(IMPRODUCT("i",A137,import_viscoanalyse_PARAM!$F$2,import_viscoanalyse_PARAM!$G$2),-1)</f>
        <v>187546.410504194-3.06161118275552E+21i</v>
      </c>
      <c r="E137" s="348" t="str">
        <f t="shared" si="9"/>
        <v>1749916109341.34-3.06161118466385E+21i</v>
      </c>
      <c r="F137" s="348" t="str">
        <f>IMSUM(import_viscoanalyse_PARAM!$A$2,IMDIV((import_viscoanalyse_PARAM!$B$2-import_viscoanalyse_PARAM!$A$2),E137))</f>
        <v>52.1947+8.17069960591569E-18i</v>
      </c>
      <c r="G137" s="348">
        <f t="shared" si="10"/>
        <v>52.194699999999997</v>
      </c>
      <c r="H137" s="348">
        <f t="shared" si="11"/>
        <v>8.1706996059156901E-18</v>
      </c>
    </row>
    <row r="138" spans="1:8" x14ac:dyDescent="0.25">
      <c r="A138" s="349">
        <v>3.3488743999999999E-23</v>
      </c>
      <c r="B138" s="348" t="str">
        <f>IMPRODUCT(IMPOWER(IMPRODUCT("i",A138,import_viscoanalyse_PARAM!$G$2),-import_viscoanalyse_PARAM!$D$2),import_viscoanalyse_PARAM!$C$2)</f>
        <v>52082.05484876-15282.1696089741i</v>
      </c>
      <c r="C138" s="348" t="str">
        <f>IMPOWER(IMPRODUCT("i",A138,import_viscoanalyse_PARAM!$G$2),-import_viscoanalyse_PARAM!$E$2)</f>
        <v>1722616816253.02-1878556531305.14i</v>
      </c>
      <c r="D138" s="348" t="str">
        <f>IMPOWER(IMPRODUCT("i",A138,import_viscoanalyse_PARAM!$F$2,import_viscoanalyse_PARAM!$G$2),-1)</f>
        <v>182039.227583987-2.9717088872722E+21i</v>
      </c>
      <c r="E138" s="348" t="str">
        <f t="shared" si="9"/>
        <v>1722617050375.3-2.97170888915076E+21i</v>
      </c>
      <c r="F138" s="348" t="str">
        <f>IMSUM(import_viscoanalyse_PARAM!$A$2,IMDIV((import_viscoanalyse_PARAM!$B$2-import_viscoanalyse_PARAM!$A$2),E138))</f>
        <v>52.1947+8.41788554435048E-18i</v>
      </c>
      <c r="G138" s="348">
        <f t="shared" si="10"/>
        <v>52.194699999999997</v>
      </c>
      <c r="H138" s="348">
        <f t="shared" si="11"/>
        <v>8.4178855443504802E-18</v>
      </c>
    </row>
    <row r="139" spans="1:8" x14ac:dyDescent="0.25">
      <c r="A139" s="349">
        <v>3.4501870000000003E-23</v>
      </c>
      <c r="B139" s="348" t="str">
        <f>IMPRODUCT(IMPOWER(IMPRODUCT("i",A139,import_viscoanalyse_PARAM!$G$2),-import_viscoanalyse_PARAM!$D$2),import_viscoanalyse_PARAM!$C$2)</f>
        <v>51800.7713428234-15199.6340358595i</v>
      </c>
      <c r="C139" s="348" t="str">
        <f>IMPOWER(IMPRODUCT("i",A139,import_viscoanalyse_PARAM!$G$2),-import_viscoanalyse_PARAM!$E$2)</f>
        <v>1695743628952.4-1849250651411.1i</v>
      </c>
      <c r="D139" s="348" t="str">
        <f>IMPOWER(IMPRODUCT("i",A139,import_viscoanalyse_PARAM!$F$2,import_viscoanalyse_PARAM!$G$2),-1)</f>
        <v>176693.758643166-2.88444650009936E+21i</v>
      </c>
      <c r="E139" s="348" t="str">
        <f t="shared" si="9"/>
        <v>1695743857447.93-2.88444650194861E+21i</v>
      </c>
      <c r="F139" s="348" t="str">
        <f>IMSUM(import_viscoanalyse_PARAM!$A$2,IMDIV((import_viscoanalyse_PARAM!$B$2-import_viscoanalyse_PARAM!$A$2),E139))</f>
        <v>52.1947+8.6725495803443E-18i</v>
      </c>
      <c r="G139" s="348">
        <f t="shared" si="10"/>
        <v>52.194699999999997</v>
      </c>
      <c r="H139" s="348">
        <f t="shared" si="11"/>
        <v>8.6725495803443003E-18</v>
      </c>
    </row>
    <row r="140" spans="1:8" x14ac:dyDescent="0.25">
      <c r="A140" s="349">
        <v>3.5545645000000001E-23</v>
      </c>
      <c r="B140" s="348" t="str">
        <f>IMPRODUCT(IMPOWER(IMPRODUCT("i",A140,import_viscoanalyse_PARAM!$G$2),-import_viscoanalyse_PARAM!$D$2),import_viscoanalyse_PARAM!$C$2)</f>
        <v>51521.0072045067-15117.5442829747i</v>
      </c>
      <c r="C140" s="348" t="str">
        <f>IMPOWER(IMPRODUCT("i",A140,import_viscoanalyse_PARAM!$G$2),-import_viscoanalyse_PARAM!$E$2)</f>
        <v>1669289689616.48-1820401971861.84i</v>
      </c>
      <c r="D140" s="348" t="str">
        <f>IMPOWER(IMPRODUCT("i",A140,import_viscoanalyse_PARAM!$F$2,import_viscoanalyse_PARAM!$G$2),-1)</f>
        <v>171505.260082294-2.79974658410006E+21i</v>
      </c>
      <c r="E140" s="348" t="str">
        <f t="shared" si="9"/>
        <v>1669289912643.75-2.79974658592046E+21i</v>
      </c>
      <c r="F140" s="348" t="str">
        <f>IMSUM(import_viscoanalyse_PARAM!$A$2,IMDIV((import_viscoanalyse_PARAM!$B$2-import_viscoanalyse_PARAM!$A$2),E140))</f>
        <v>52.1947+8.9349176906937E-18i</v>
      </c>
      <c r="G140" s="348">
        <f t="shared" si="10"/>
        <v>52.194699999999997</v>
      </c>
      <c r="H140" s="348">
        <f t="shared" si="11"/>
        <v>8.9349176906936994E-18</v>
      </c>
    </row>
    <row r="141" spans="1:8" x14ac:dyDescent="0.25">
      <c r="A141" s="349">
        <v>3.6620996999999998E-23</v>
      </c>
      <c r="B141" s="348" t="str">
        <f>IMPRODUCT(IMPOWER(IMPRODUCT("i",A141,import_viscoanalyse_PARAM!$G$2),-import_viscoanalyse_PARAM!$D$2),import_viscoanalyse_PARAM!$C$2)</f>
        <v>51242.7540135926-15035.8978796188i</v>
      </c>
      <c r="C141" s="348" t="str">
        <f>IMPOWER(IMPRODUCT("i",A141,import_viscoanalyse_PARAM!$G$2),-import_viscoanalyse_PARAM!$E$2)</f>
        <v>1643248437499.76-1792003338001.04i</v>
      </c>
      <c r="D141" s="348" t="str">
        <f>IMPOWER(IMPRODUCT("i",A141,import_viscoanalyse_PARAM!$F$2,import_viscoanalyse_PARAM!$G$2),-1)</f>
        <v>166469.118536502-2.7175338281583E+21i</v>
      </c>
      <c r="E141" s="348" t="str">
        <f t="shared" si="9"/>
        <v>1643248655212.63-2.7175338299503E+21i</v>
      </c>
      <c r="F141" s="348" t="str">
        <f>IMSUM(import_viscoanalyse_PARAM!$A$2,IMDIV((import_viscoanalyse_PARAM!$B$2-import_viscoanalyse_PARAM!$A$2),E141))</f>
        <v>52.1947+9.2052231417695E-18i</v>
      </c>
      <c r="G141" s="348">
        <f t="shared" si="10"/>
        <v>52.194699999999997</v>
      </c>
      <c r="H141" s="348">
        <f t="shared" si="11"/>
        <v>9.2052231417695002E-18</v>
      </c>
    </row>
    <row r="142" spans="1:8" x14ac:dyDescent="0.25">
      <c r="A142" s="349">
        <v>3.7728881999999998E-23</v>
      </c>
      <c r="B142" s="348" t="str">
        <f>IMPRODUCT(IMPOWER(IMPRODUCT("i",A142,import_viscoanalyse_PARAM!$G$2),-import_viscoanalyse_PARAM!$D$2),import_viscoanalyse_PARAM!$C$2)</f>
        <v>50966.0034351141-14954.6923801052i</v>
      </c>
      <c r="C142" s="348" t="str">
        <f>IMPOWER(IMPRODUCT("i",A142,import_viscoanalyse_PARAM!$G$2),-import_viscoanalyse_PARAM!$E$2)</f>
        <v>1617613418491.8-1764047711460.55i</v>
      </c>
      <c r="D142" s="348" t="str">
        <f>IMPOWER(IMPRODUCT("i",A142,import_viscoanalyse_PARAM!$F$2,import_viscoanalyse_PARAM!$G$2),-1)</f>
        <v>161580.857087625-2.63773514858944E+21i</v>
      </c>
      <c r="E142" s="348" t="str">
        <f t="shared" si="9"/>
        <v>1617613631039.66-2.63773515035349E+21i</v>
      </c>
      <c r="F142" s="348" t="str">
        <f>IMSUM(import_viscoanalyse_PARAM!$A$2,IMDIV((import_viscoanalyse_PARAM!$B$2-import_viscoanalyse_PARAM!$A$2),E142))</f>
        <v>52.1947+9.48370623815193E-18i</v>
      </c>
      <c r="G142" s="348">
        <f t="shared" si="10"/>
        <v>52.194699999999997</v>
      </c>
      <c r="H142" s="348">
        <f t="shared" si="11"/>
        <v>9.4837062381519304E-18</v>
      </c>
    </row>
    <row r="143" spans="1:8" x14ac:dyDescent="0.25">
      <c r="A143" s="349">
        <v>3.8870282999999998E-23</v>
      </c>
      <c r="B143" s="348" t="str">
        <f>IMPRODUCT(IMPOWER(IMPRODUCT("i",A143,import_viscoanalyse_PARAM!$G$2),-import_viscoanalyse_PARAM!$D$2),import_viscoanalyse_PARAM!$C$2)</f>
        <v>50690.7476525666-14873.9254908771i</v>
      </c>
      <c r="C143" s="348" t="str">
        <f>IMPOWER(IMPRODUCT("i",A143,import_viscoanalyse_PARAM!$G$2),-import_viscoanalyse_PARAM!$E$2)</f>
        <v>1592378322844.45-1736528211302.91i</v>
      </c>
      <c r="D143" s="348" t="str">
        <f>IMPOWER(IMPRODUCT("i",A143,import_viscoanalyse_PARAM!$F$2,import_viscoanalyse_PARAM!$G$2),-1)</f>
        <v>156836.138561633-2.56027974296928E+21i</v>
      </c>
      <c r="E143" s="348" t="str">
        <f t="shared" si="9"/>
        <v>1592378530372.34-2.56027974470581E+21i</v>
      </c>
      <c r="F143" s="348" t="str">
        <f>IMSUM(import_viscoanalyse_PARAM!$A$2,IMDIV((import_viscoanalyse_PARAM!$B$2-import_viscoanalyse_PARAM!$A$2),E143))</f>
        <v>52.1947+9.77061407126604E-18i</v>
      </c>
      <c r="G143" s="348">
        <f t="shared" si="10"/>
        <v>52.194699999999997</v>
      </c>
      <c r="H143" s="348">
        <f t="shared" si="11"/>
        <v>9.7706140712660396E-18</v>
      </c>
    </row>
    <row r="144" spans="1:8" x14ac:dyDescent="0.25">
      <c r="A144" s="349">
        <v>4.0046215000000001E-23</v>
      </c>
      <c r="B144" s="348" t="str">
        <f>IMPRODUCT(IMPOWER(IMPRODUCT("i",A144,import_viscoanalyse_PARAM!$G$2),-import_viscoanalyse_PARAM!$D$2),import_viscoanalyse_PARAM!$C$2)</f>
        <v>50416.9783439031-14793.594770039i</v>
      </c>
      <c r="C144" s="348" t="str">
        <f>IMPOWER(IMPRODUCT("i",A144,import_viscoanalyse_PARAM!$G$2),-import_viscoanalyse_PARAM!$E$2)</f>
        <v>1567536888952.9-1709438009092.14i</v>
      </c>
      <c r="D144" s="348" t="str">
        <f>IMPOWER(IMPRODUCT("i",A144,import_viscoanalyse_PARAM!$F$2,import_viscoanalyse_PARAM!$G$2),-1)</f>
        <v>152230.743667482-2.48509873326065E+21i</v>
      </c>
      <c r="E144" s="348" t="str">
        <f t="shared" si="9"/>
        <v>1567537091601.62-2.48509873497009E+21i</v>
      </c>
      <c r="F144" s="348" t="str">
        <f>IMSUM(import_viscoanalyse_PARAM!$A$2,IMDIV((import_viscoanalyse_PARAM!$B$2-import_viscoanalyse_PARAM!$A$2),E144))</f>
        <v>52.1947+1.00662017762047E-17i</v>
      </c>
      <c r="G144" s="348">
        <f t="shared" si="10"/>
        <v>52.194699999999997</v>
      </c>
      <c r="H144" s="348">
        <f t="shared" si="11"/>
        <v>1.00662017762047E-17</v>
      </c>
    </row>
    <row r="145" spans="1:8" x14ac:dyDescent="0.25">
      <c r="A145" s="349">
        <v>4.1257722000000003E-23</v>
      </c>
      <c r="B145" s="348" t="str">
        <f>IMPRODUCT(IMPOWER(IMPRODUCT("i",A145,import_viscoanalyse_PARAM!$G$2),-import_viscoanalyse_PARAM!$D$2),import_viscoanalyse_PARAM!$C$2)</f>
        <v>50144.687634275-14713.6979069147i</v>
      </c>
      <c r="C145" s="348" t="str">
        <f>IMPOWER(IMPRODUCT("i",A145,import_viscoanalyse_PARAM!$G$2),-import_viscoanalyse_PARAM!$E$2)</f>
        <v>1543082989529.4-1682770422868.4i</v>
      </c>
      <c r="D145" s="348" t="str">
        <f>IMPOWER(IMPRODUCT("i",A145,import_viscoanalyse_PARAM!$F$2,import_viscoanalyse_PARAM!$G$2),-1)</f>
        <v>147760.583837321-2.41212537542386E+21i</v>
      </c>
      <c r="E145" s="348" t="str">
        <f t="shared" si="9"/>
        <v>1543083187435.67-2.41212537710663E+21i</v>
      </c>
      <c r="F145" s="348" t="str">
        <f>IMSUM(import_viscoanalyse_PARAM!$A$2,IMDIV((import_viscoanalyse_PARAM!$B$2-import_viscoanalyse_PARAM!$A$2),E145))</f>
        <v>52.1947+1.03707317776352E-17i</v>
      </c>
      <c r="G145" s="348">
        <f t="shared" si="10"/>
        <v>52.194699999999997</v>
      </c>
      <c r="H145" s="348">
        <f t="shared" si="11"/>
        <v>1.03707317776352E-17</v>
      </c>
    </row>
    <row r="146" spans="1:8" x14ac:dyDescent="0.25">
      <c r="A146" s="349">
        <v>4.2505880000000001E-23</v>
      </c>
      <c r="B146" s="348" t="str">
        <f>IMPRODUCT(IMPOWER(IMPRODUCT("i",A146,import_viscoanalyse_PARAM!$G$2),-import_viscoanalyse_PARAM!$D$2),import_viscoanalyse_PARAM!$C$2)</f>
        <v>49873.8675871591-14634.2325727309i</v>
      </c>
      <c r="C146" s="348" t="str">
        <f>IMPOWER(IMPRODUCT("i",A146,import_viscoanalyse_PARAM!$G$2),-import_viscoanalyse_PARAM!$E$2)</f>
        <v>1519010583233.6-1656518864399.6i</v>
      </c>
      <c r="D146" s="348" t="str">
        <f>IMPOWER(IMPRODUCT("i",A146,import_viscoanalyse_PARAM!$F$2,import_viscoanalyse_PARAM!$G$2),-1)</f>
        <v>143421.688729133-2.34129485540314E+21i</v>
      </c>
      <c r="E146" s="348" t="str">
        <f t="shared" si="9"/>
        <v>1519010776530.16-2.34129485705966E+21i</v>
      </c>
      <c r="F146" s="348" t="str">
        <f>IMSUM(import_viscoanalyse_PARAM!$A$2,IMDIV((import_viscoanalyse_PARAM!$B$2-import_viscoanalyse_PARAM!$A$2),E146))</f>
        <v>52.1947+1.06844745438923E-17i</v>
      </c>
      <c r="G146" s="348">
        <f t="shared" si="10"/>
        <v>52.194699999999997</v>
      </c>
      <c r="H146" s="348">
        <f t="shared" si="11"/>
        <v>1.0684474543892301E-17</v>
      </c>
    </row>
    <row r="147" spans="1:8" x14ac:dyDescent="0.25">
      <c r="A147" s="349">
        <v>4.3791799E-23</v>
      </c>
      <c r="B147" s="348" t="str">
        <f>IMPRODUCT(IMPOWER(IMPRODUCT("i",A147,import_viscoanalyse_PARAM!$G$2),-import_viscoanalyse_PARAM!$D$2),import_viscoanalyse_PARAM!$C$2)</f>
        <v>49604.5100056461-14555.1963623107i</v>
      </c>
      <c r="C147" s="348" t="str">
        <f>IMPOWER(IMPRODUCT("i",A147,import_viscoanalyse_PARAM!$G$2),-import_viscoanalyse_PARAM!$E$2)</f>
        <v>1495313696297.71-1630676819143.21i</v>
      </c>
      <c r="D147" s="348" t="str">
        <f>IMPOWER(IMPRODUCT("i",A147,import_viscoanalyse_PARAM!$F$2,import_viscoanalyse_PARAM!$G$2),-1)</f>
        <v>139210.199848558-2.27254418500558E+21i</v>
      </c>
      <c r="E147" s="348" t="str">
        <f t="shared" si="9"/>
        <v>1495313885113.42-2.27254418663626E+21i</v>
      </c>
      <c r="F147" s="348" t="str">
        <f>IMSUM(import_viscoanalyse_PARAM!$A$2,IMDIV((import_viscoanalyse_PARAM!$B$2-import_viscoanalyse_PARAM!$A$2),E147))</f>
        <v>52.1947+1.10077090897084E-17i</v>
      </c>
      <c r="G147" s="348">
        <f t="shared" si="10"/>
        <v>52.194699999999997</v>
      </c>
      <c r="H147" s="348">
        <f t="shared" si="11"/>
        <v>1.10077090897084E-17</v>
      </c>
    </row>
    <row r="148" spans="1:8" x14ac:dyDescent="0.25">
      <c r="A148" s="349">
        <v>4.5116619000000001E-23</v>
      </c>
      <c r="B148" s="348" t="str">
        <f>IMPRODUCT(IMPOWER(IMPRODUCT("i",A148,import_viscoanalyse_PARAM!$G$2),-import_viscoanalyse_PARAM!$D$2),import_viscoanalyse_PARAM!$C$2)</f>
        <v>49336.6074746253-14476.5870998762i</v>
      </c>
      <c r="C148" s="348" t="str">
        <f>IMPOWER(IMPRODUCT("i",A148,import_viscoanalyse_PARAM!$G$2),-import_viscoanalyse_PARAM!$E$2)</f>
        <v>1471986512721.07-1605237944605.71i</v>
      </c>
      <c r="D148" s="348" t="str">
        <f>IMPOWER(IMPRODUCT("i",A148,import_viscoanalyse_PARAM!$F$2,import_viscoanalyse_PARAM!$G$2),-1)</f>
        <v>135122.383406387-2.20581241179405E+21i</v>
      </c>
      <c r="E148" s="348" t="str">
        <f t="shared" si="9"/>
        <v>1471986697181.06-2.20581241339929E+21i</v>
      </c>
      <c r="F148" s="348" t="str">
        <f>IMSUM(import_viscoanalyse_PARAM!$A$2,IMDIV((import_viscoanalyse_PARAM!$B$2-import_viscoanalyse_PARAM!$A$2),E148))</f>
        <v>52.1947+1.13407219707543E-17i</v>
      </c>
      <c r="G148" s="348">
        <f t="shared" si="10"/>
        <v>52.194699999999997</v>
      </c>
      <c r="H148" s="348">
        <f t="shared" si="11"/>
        <v>1.1340721970754299E-17</v>
      </c>
    </row>
    <row r="149" spans="1:8" x14ac:dyDescent="0.25">
      <c r="A149" s="349">
        <v>4.6481520000000001E-23</v>
      </c>
      <c r="B149" s="348" t="str">
        <f>IMPRODUCT(IMPOWER(IMPRODUCT("i",A149,import_viscoanalyse_PARAM!$G$2),-import_viscoanalyse_PARAM!$D$2),import_viscoanalyse_PARAM!$C$2)</f>
        <v>49070.151512182-14398.4022966228i</v>
      </c>
      <c r="C149" s="348" t="str">
        <f>IMPOWER(IMPRODUCT("i",A149,import_viscoanalyse_PARAM!$G$2),-import_viscoanalyse_PARAM!$E$2)</f>
        <v>1449023211043.23-1580195892339.52i</v>
      </c>
      <c r="D149" s="348" t="str">
        <f>IMPOWER(IMPRODUCT("i",A149,import_viscoanalyse_PARAM!$F$2,import_viscoanalyse_PARAM!$G$2),-1)</f>
        <v>131154.598440797-2.14104009869693E+21i</v>
      </c>
      <c r="E149" s="348" t="str">
        <f t="shared" si="9"/>
        <v>1449023391268.98-2.14104010027713E+21i</v>
      </c>
      <c r="F149" s="348" t="str">
        <f>IMSUM(import_viscoanalyse_PARAM!$A$2,IMDIV((import_viscoanalyse_PARAM!$B$2-import_viscoanalyse_PARAM!$A$2),E149))</f>
        <v>52.1947+1.16838097972859E-17i</v>
      </c>
      <c r="G149" s="348">
        <f t="shared" si="10"/>
        <v>52.194699999999997</v>
      </c>
      <c r="H149" s="348">
        <f t="shared" si="11"/>
        <v>1.1683809797285899E-17</v>
      </c>
    </row>
    <row r="150" spans="1:8" x14ac:dyDescent="0.25">
      <c r="A150" s="349">
        <v>4.7887712E-23</v>
      </c>
      <c r="B150" s="348" t="str">
        <f>IMPRODUCT(IMPOWER(IMPRODUCT("i",A150,import_viscoanalyse_PARAM!$G$2),-import_viscoanalyse_PARAM!$D$2),import_viscoanalyse_PARAM!$C$2)</f>
        <v>48805.1348010296-14320.6398054768i</v>
      </c>
      <c r="C150" s="348" t="str">
        <f>IMPOWER(IMPRODUCT("i",A150,import_viscoanalyse_PARAM!$G$2),-import_viscoanalyse_PARAM!$E$2)</f>
        <v>1426418157213.06-1555544518271.58i</v>
      </c>
      <c r="D150" s="348" t="str">
        <f>IMPOWER(IMPRODUCT("i",A150,import_viscoanalyse_PARAM!$F$2,import_viscoanalyse_PARAM!$G$2),-1)</f>
        <v>127303.327636908-2.07816982712357E+21i</v>
      </c>
      <c r="E150" s="348" t="str">
        <f t="shared" si="9"/>
        <v>1426418333322.52-2.07816982867911E+21i</v>
      </c>
      <c r="F150" s="348" t="str">
        <f>IMSUM(import_viscoanalyse_PARAM!$A$2,IMDIV((import_viscoanalyse_PARAM!$B$2-import_viscoanalyse_PARAM!$A$2),E150))</f>
        <v>52.1947+1.20372767204978E-17i</v>
      </c>
      <c r="G150" s="348">
        <f t="shared" si="10"/>
        <v>52.194699999999997</v>
      </c>
      <c r="H150" s="348">
        <f t="shared" si="11"/>
        <v>1.2037276720497799E-17</v>
      </c>
    </row>
    <row r="151" spans="1:8" x14ac:dyDescent="0.25">
      <c r="A151" s="349">
        <v>4.9336445999999998E-23</v>
      </c>
      <c r="B151" s="348" t="str">
        <f>IMPRODUCT(IMPOWER(IMPRODUCT("i",A151,import_viscoanalyse_PARAM!$G$2),-import_viscoanalyse_PARAM!$D$2),import_viscoanalyse_PARAM!$C$2)</f>
        <v>48541.5492275288-14243.2972456946i</v>
      </c>
      <c r="C151" s="348" t="str">
        <f>IMPOWER(IMPRODUCT("i",A151,import_viscoanalyse_PARAM!$G$2),-import_viscoanalyse_PARAM!$E$2)</f>
        <v>1404165733567.66-1531277696200.63i</v>
      </c>
      <c r="D151" s="348" t="str">
        <f>IMPOWER(IMPRODUCT("i",A151,import_viscoanalyse_PARAM!$F$2,import_viscoanalyse_PARAM!$G$2),-1)</f>
        <v>123565.144731298-2.01714566485764E+21i</v>
      </c>
      <c r="E151" s="348" t="str">
        <f t="shared" si="9"/>
        <v>1404165905675.35-2.01714566638892E+21i</v>
      </c>
      <c r="F151" s="348" t="str">
        <f>IMSUM(import_viscoanalyse_PARAM!$A$2,IMDIV((import_viscoanalyse_PARAM!$B$2-import_viscoanalyse_PARAM!$A$2),E151))</f>
        <v>52.1947+1.2401437197534E-17i</v>
      </c>
      <c r="G151" s="348">
        <f t="shared" si="10"/>
        <v>52.194699999999997</v>
      </c>
      <c r="H151" s="348">
        <f t="shared" si="11"/>
        <v>1.2401437197534E-17</v>
      </c>
    </row>
    <row r="152" spans="1:8" x14ac:dyDescent="0.25">
      <c r="A152" s="349">
        <v>5.0829007000000001E-23</v>
      </c>
      <c r="B152" s="348" t="str">
        <f>IMPRODUCT(IMPOWER(IMPRODUCT("i",A152,import_viscoanalyse_PARAM!$G$2),-import_viscoanalyse_PARAM!$D$2),import_viscoanalyse_PARAM!$C$2)</f>
        <v>48279.3874203566-14166.3724543469i</v>
      </c>
      <c r="C152" s="348" t="str">
        <f>IMPOWER(IMPRODUCT("i",A152,import_viscoanalyse_PARAM!$G$2),-import_viscoanalyse_PARAM!$E$2)</f>
        <v>1382260469028.89-1507389459779.74i</v>
      </c>
      <c r="D152" s="348" t="str">
        <f>IMPOWER(IMPRODUCT("i",A152,import_viscoanalyse_PARAM!$F$2,import_viscoanalyse_PARAM!$G$2),-1)</f>
        <v>119936.733969992-1.95791348370003E+21i</v>
      </c>
      <c r="E152" s="348" t="str">
        <f t="shared" si="9"/>
        <v>1382260637246.01-1.95791348520742E+21i</v>
      </c>
      <c r="F152" s="348" t="str">
        <f>IMSUM(import_viscoanalyse_PARAM!$A$2,IMDIV((import_viscoanalyse_PARAM!$B$2-import_viscoanalyse_PARAM!$A$2),E152))</f>
        <v>52.1947+1.27766142319357E-17i</v>
      </c>
      <c r="G152" s="348">
        <f t="shared" si="10"/>
        <v>52.194699999999997</v>
      </c>
      <c r="H152" s="348">
        <f t="shared" si="11"/>
        <v>1.27766142319357E-17</v>
      </c>
    </row>
    <row r="153" spans="1:8" x14ac:dyDescent="0.25">
      <c r="A153" s="349">
        <v>5.2366723000000002E-23</v>
      </c>
      <c r="B153" s="348" t="str">
        <f>IMPRODUCT(IMPOWER(IMPRODUCT("i",A153,import_viscoanalyse_PARAM!$G$2),-import_viscoanalyse_PARAM!$D$2),import_viscoanalyse_PARAM!$C$2)</f>
        <v>48018.6413240821-14089.86306777i</v>
      </c>
      <c r="C153" s="348" t="str">
        <f>IMPOWER(IMPRODUCT("i",A153,import_viscoanalyse_PARAM!$G$2),-import_viscoanalyse_PARAM!$E$2)</f>
        <v>1360696917389.73-1483873869784.51i</v>
      </c>
      <c r="D153" s="348" t="str">
        <f>IMPOWER(IMPRODUCT("i",A153,import_viscoanalyse_PARAM!$F$2,import_viscoanalyse_PARAM!$G$2),-1)</f>
        <v>116414.866947429-1.90042058137538E+21i</v>
      </c>
      <c r="E153" s="348" t="str">
        <f t="shared" si="9"/>
        <v>1360697081824.24-1.90042058285925E+21i</v>
      </c>
      <c r="F153" s="348" t="str">
        <f>IMSUM(import_viscoanalyse_PARAM!$A$2,IMDIV((import_viscoanalyse_PARAM!$B$2-import_viscoanalyse_PARAM!$A$2),E153))</f>
        <v>52.1947+1.31631416359232E-17i</v>
      </c>
      <c r="G153" s="348">
        <f t="shared" si="10"/>
        <v>52.194699999999997</v>
      </c>
      <c r="H153" s="348">
        <f t="shared" si="11"/>
        <v>1.31631416359232E-17</v>
      </c>
    </row>
    <row r="154" spans="1:8" x14ac:dyDescent="0.25">
      <c r="A154" s="349">
        <v>5.3950957999999999E-23</v>
      </c>
      <c r="B154" s="348" t="str">
        <f>IMPRODUCT(IMPOWER(IMPRODUCT("i",A154,import_viscoanalyse_PARAM!$G$2),-import_viscoanalyse_PARAM!$D$2),import_viscoanalyse_PARAM!$C$2)</f>
        <v>47759.3036356968-14013.7669430796i</v>
      </c>
      <c r="C154" s="348" t="str">
        <f>IMPOWER(IMPRODUCT("i",A154,import_viscoanalyse_PARAM!$G$2),-import_viscoanalyse_PARAM!$E$2)</f>
        <v>1339469776063.65-1460725143612.33i</v>
      </c>
      <c r="D154" s="348" t="str">
        <f>IMPOWER(IMPRODUCT("i",A154,import_viscoanalyse_PARAM!$F$2,import_viscoanalyse_PARAM!$G$2),-1)</f>
        <v>112996.419646856-1.84461595970888E+21i</v>
      </c>
      <c r="E154" s="348" t="str">
        <f t="shared" si="9"/>
        <v>1339469936820.37-1.84461596116961E+21i</v>
      </c>
      <c r="F154" s="348" t="str">
        <f>IMSUM(import_viscoanalyse_PARAM!$A$2,IMDIV((import_viscoanalyse_PARAM!$B$2-import_viscoanalyse_PARAM!$A$2),E154))</f>
        <v>52.1947+1.35613622708428E-17i</v>
      </c>
      <c r="G154" s="348">
        <f t="shared" si="10"/>
        <v>52.194699999999997</v>
      </c>
      <c r="H154" s="348">
        <f t="shared" si="11"/>
        <v>1.35613622708428E-17</v>
      </c>
    </row>
    <row r="155" spans="1:8" x14ac:dyDescent="0.25">
      <c r="A155" s="349">
        <v>5.5583122000000003E-23</v>
      </c>
      <c r="B155" s="348" t="str">
        <f>IMPRODUCT(IMPOWER(IMPRODUCT("i",A155,import_viscoanalyse_PARAM!$G$2),-import_viscoanalyse_PARAM!$D$2),import_viscoanalyse_PARAM!$C$2)</f>
        <v>47501.3663213221-13938.0817229361i</v>
      </c>
      <c r="C155" s="348" t="str">
        <f>IMPOWER(IMPRODUCT("i",A155,import_viscoanalyse_PARAM!$G$2),-import_viscoanalyse_PARAM!$E$2)</f>
        <v>1318573762239.08-1437937520225.61i</v>
      </c>
      <c r="D155" s="348" t="str">
        <f>IMPOWER(IMPRODUCT("i",A155,import_viscoanalyse_PARAM!$F$2,import_viscoanalyse_PARAM!$G$2),-1)</f>
        <v>109678.349670929-1.79044995292606E+21i</v>
      </c>
      <c r="E155" s="348" t="str">
        <f t="shared" si="9"/>
        <v>1318573919419.8-1.790449954364E+21i</v>
      </c>
      <c r="F155" s="348" t="str">
        <f>IMSUM(import_viscoanalyse_PARAM!$A$2,IMDIV((import_viscoanalyse_PARAM!$B$2-import_viscoanalyse_PARAM!$A$2),E155))</f>
        <v>52.1947+1.39716305608139E-17i</v>
      </c>
      <c r="G155" s="348">
        <f t="shared" si="10"/>
        <v>52.194699999999997</v>
      </c>
      <c r="H155" s="348">
        <f t="shared" si="11"/>
        <v>1.3971630560813899E-17</v>
      </c>
    </row>
    <row r="156" spans="1:8" x14ac:dyDescent="0.25">
      <c r="A156" s="349">
        <v>5.7264661999999995E-23</v>
      </c>
      <c r="B156" s="348" t="str">
        <f>IMPRODUCT(IMPOWER(IMPRODUCT("i",A156,import_viscoanalyse_PARAM!$G$2),-import_viscoanalyse_PARAM!$D$2),import_viscoanalyse_PARAM!$C$2)</f>
        <v>47244.8222821301-13862.8053243667i</v>
      </c>
      <c r="C156" s="348" t="str">
        <f>IMPOWER(IMPRODUCT("i",A156,import_viscoanalyse_PARAM!$G$2),-import_viscoanalyse_PARAM!$E$2)</f>
        <v>1298003747707.95-1415505407185.78i</v>
      </c>
      <c r="D156" s="348" t="str">
        <f>IMPOWER(IMPRODUCT("i",A156,import_viscoanalyse_PARAM!$F$2,import_viscoanalyse_PARAM!$G$2),-1)</f>
        <v>106457.715414751-1.73787454064399E+21i</v>
      </c>
      <c r="E156" s="348" t="str">
        <f t="shared" si="9"/>
        <v>1298003901411.49-1.7378745420595E+21i</v>
      </c>
      <c r="F156" s="348" t="str">
        <f>IMSUM(import_viscoanalyse_PARAM!$A$2,IMDIV((import_viscoanalyse_PARAM!$B$2-import_viscoanalyse_PARAM!$A$2),E156))</f>
        <v>52.1947+1.43943102304467E-17i</v>
      </c>
      <c r="G156" s="348">
        <f t="shared" si="10"/>
        <v>52.194699999999997</v>
      </c>
      <c r="H156" s="348">
        <f t="shared" si="11"/>
        <v>1.4394310230446699E-17</v>
      </c>
    </row>
    <row r="157" spans="1:8" x14ac:dyDescent="0.25">
      <c r="A157" s="349">
        <v>5.8997074000000004E-23</v>
      </c>
      <c r="B157" s="348" t="str">
        <f>IMPRODUCT(IMPOWER(IMPRODUCT("i",A157,import_viscoanalyse_PARAM!$G$2),-import_viscoanalyse_PARAM!$D$2),import_viscoanalyse_PARAM!$C$2)</f>
        <v>46989.663654265-13787.9354399209i</v>
      </c>
      <c r="C157" s="348" t="str">
        <f>IMPOWER(IMPRODUCT("i",A157,import_viscoanalyse_PARAM!$G$2),-import_viscoanalyse_PARAM!$E$2)</f>
        <v>1277754619691.5-1393423228880.29i</v>
      </c>
      <c r="D157" s="348" t="str">
        <f>IMPOWER(IMPRODUCT("i",A157,import_viscoanalyse_PARAM!$F$2,import_viscoanalyse_PARAM!$G$2),-1)</f>
        <v>103331.651507291-1.68684294696349E+21i</v>
      </c>
      <c r="E157" s="348" t="str">
        <f t="shared" si="9"/>
        <v>1277754770013.82-1.68684294835691E+21i</v>
      </c>
      <c r="F157" s="348" t="str">
        <f>IMSUM(import_viscoanalyse_PARAM!$A$2,IMDIV((import_viscoanalyse_PARAM!$B$2-import_viscoanalyse_PARAM!$A$2),E157))</f>
        <v>52.1947+1.48297773212181E-17i</v>
      </c>
      <c r="G157" s="348">
        <f t="shared" si="10"/>
        <v>52.194699999999997</v>
      </c>
      <c r="H157" s="348">
        <f t="shared" si="11"/>
        <v>1.4829777321218101E-17</v>
      </c>
    </row>
    <row r="158" spans="1:8" x14ac:dyDescent="0.25">
      <c r="A158" s="349">
        <v>6.0781895999999994E-23</v>
      </c>
      <c r="B158" s="348" t="str">
        <f>IMPRODUCT(IMPOWER(IMPRODUCT("i",A158,import_viscoanalyse_PARAM!$G$2),-import_viscoanalyse_PARAM!$D$2),import_viscoanalyse_PARAM!$C$2)</f>
        <v>46735.88310597-13713.4699182789i</v>
      </c>
      <c r="C158" s="348" t="str">
        <f>IMPOWER(IMPRODUCT("i",A158,import_viscoanalyse_PARAM!$G$2),-import_viscoanalyse_PARAM!$E$2)</f>
        <v>1257821384260.31-1371685539304.76i</v>
      </c>
      <c r="D158" s="348" t="str">
        <f>IMPOWER(IMPRODUCT("i",A158,import_viscoanalyse_PARAM!$F$2,import_viscoanalyse_PARAM!$G$2),-1)</f>
        <v>100297.382801581-1.63730986885278E+21i</v>
      </c>
      <c r="E158" s="348" t="str">
        <f t="shared" si="9"/>
        <v>1257821531294.58-1.63730987022447E+21i</v>
      </c>
      <c r="F158" s="348" t="str">
        <f>IMSUM(import_viscoanalyse_PARAM!$A$2,IMDIV((import_viscoanalyse_PARAM!$B$2-import_viscoanalyse_PARAM!$A$2),E158))</f>
        <v>52.1947+1.52784184319187E-17i</v>
      </c>
      <c r="G158" s="348">
        <f t="shared" si="10"/>
        <v>52.194699999999997</v>
      </c>
      <c r="H158" s="348">
        <f t="shared" si="11"/>
        <v>1.5278418431918701E-17</v>
      </c>
    </row>
    <row r="159" spans="1:8" x14ac:dyDescent="0.25">
      <c r="A159" s="349">
        <v>6.2620712999999996E-23</v>
      </c>
      <c r="B159" s="348" t="str">
        <f>IMPRODUCT(IMPOWER(IMPRODUCT("i",A159,import_viscoanalyse_PARAM!$G$2),-import_viscoanalyse_PARAM!$D$2),import_viscoanalyse_PARAM!$C$2)</f>
        <v>46483.4732663338-13639.406596632i</v>
      </c>
      <c r="C159" s="348" t="str">
        <f>IMPOWER(IMPRODUCT("i",A159,import_viscoanalyse_PARAM!$G$2),-import_viscoanalyse_PARAM!$E$2)</f>
        <v>1238199118935.58-1350286970373.48i</v>
      </c>
      <c r="D159" s="348" t="str">
        <f>IMPOWER(IMPRODUCT("i",A159,import_viscoanalyse_PARAM!$F$2,import_viscoanalyse_PARAM!$G$2),-1)</f>
        <v>97352.2146021857-1.58923131661537E+21i</v>
      </c>
      <c r="E159" s="348" t="str">
        <f t="shared" si="9"/>
        <v>1238199262772.27-1.58923131796566E+21i</v>
      </c>
      <c r="F159" s="348" t="str">
        <f>IMSUM(import_viscoanalyse_PARAM!$A$2,IMDIV((import_viscoanalyse_PARAM!$B$2-import_viscoanalyse_PARAM!$A$2),E159))</f>
        <v>52.1947+1.57406319754772E-17i</v>
      </c>
      <c r="G159" s="348">
        <f t="shared" si="10"/>
        <v>52.194699999999997</v>
      </c>
      <c r="H159" s="348">
        <f t="shared" si="11"/>
        <v>1.5740631975477199E-17</v>
      </c>
    </row>
    <row r="160" spans="1:8" x14ac:dyDescent="0.25">
      <c r="A160" s="349">
        <v>6.4515159999999999E-23</v>
      </c>
      <c r="B160" s="348" t="str">
        <f>IMPRODUCT(IMPOWER(IMPRODUCT("i",A160,import_viscoanalyse_PARAM!$G$2),-import_viscoanalyse_PARAM!$D$2),import_viscoanalyse_PARAM!$C$2)</f>
        <v>46232.4265298553-13565.7432433372i</v>
      </c>
      <c r="C160" s="348" t="str">
        <f>IMPOWER(IMPRODUCT("i",A160,import_viscoanalyse_PARAM!$G$2),-import_viscoanalyse_PARAM!$E$2)</f>
        <v>1218882956855.9-1329222214652.9i</v>
      </c>
      <c r="D160" s="348" t="str">
        <f>IMPOWER(IMPRODUCT("i",A160,import_viscoanalyse_PARAM!$F$2,import_viscoanalyse_PARAM!$G$2),-1)</f>
        <v>94493.5281958207-1.54256454092935E+21i</v>
      </c>
      <c r="E160" s="348" t="str">
        <f t="shared" si="9"/>
        <v>1218883097582.85-1.54256454225857E+21i</v>
      </c>
      <c r="F160" s="348" t="str">
        <f>IMSUM(import_viscoanalyse_PARAM!$A$2,IMDIV((import_viscoanalyse_PARAM!$B$2-import_viscoanalyse_PARAM!$A$2),E160))</f>
        <v>52.1947+1.62168289330527E-17i</v>
      </c>
      <c r="G160" s="348">
        <f t="shared" si="10"/>
        <v>52.194699999999997</v>
      </c>
      <c r="H160" s="348">
        <f t="shared" si="11"/>
        <v>1.6216828933052701E-17</v>
      </c>
    </row>
    <row r="161" spans="1:8" x14ac:dyDescent="0.25">
      <c r="A161" s="349">
        <v>6.6466918999999999E-23</v>
      </c>
      <c r="B161" s="348" t="str">
        <f>IMPRODUCT(IMPOWER(IMPRODUCT("i",A161,import_viscoanalyse_PARAM!$G$2),-import_viscoanalyse_PARAM!$D$2),import_viscoanalyse_PARAM!$C$2)</f>
        <v>45982.7356624246-13492.4777357268i</v>
      </c>
      <c r="C161" s="348" t="str">
        <f>IMPOWER(IMPRODUCT("i",A161,import_viscoanalyse_PARAM!$G$2),-import_viscoanalyse_PARAM!$E$2)</f>
        <v>1199868132588.59-1308486075320.02i</v>
      </c>
      <c r="D161" s="348" t="str">
        <f>IMPOWER(IMPRODUCT("i",A161,import_viscoanalyse_PARAM!$F$2,import_viscoanalyse_PARAM!$G$2),-1)</f>
        <v>91718.7855588415-1.49726810969504E+21i</v>
      </c>
      <c r="E161" s="348" t="str">
        <f t="shared" si="9"/>
        <v>1199868270291.11-1.49726811100353E+21i</v>
      </c>
      <c r="F161" s="348" t="str">
        <f>IMSUM(import_viscoanalyse_PARAM!$A$2,IMDIV((import_viscoanalyse_PARAM!$B$2-import_viscoanalyse_PARAM!$A$2),E161))</f>
        <v>52.1947+1.67074320999421E-17i</v>
      </c>
      <c r="G161" s="348">
        <f t="shared" si="10"/>
        <v>52.194699999999997</v>
      </c>
      <c r="H161" s="348">
        <f t="shared" si="11"/>
        <v>1.6707432099942102E-17</v>
      </c>
    </row>
    <row r="162" spans="1:8" x14ac:dyDescent="0.25">
      <c r="A162" s="349">
        <v>6.8477723999999994E-23</v>
      </c>
      <c r="B162" s="348" t="str">
        <f>IMPRODUCT(IMPOWER(IMPRODUCT("i",A162,import_viscoanalyse_PARAM!$G$2),-import_viscoanalyse_PARAM!$D$2),import_viscoanalyse_PARAM!$C$2)</f>
        <v>45734.3933208199-13419.6079191169i</v>
      </c>
      <c r="C162" s="348" t="str">
        <f>IMPOWER(IMPRODUCT("i",A162,import_viscoanalyse_PARAM!$G$2),-import_viscoanalyse_PARAM!$E$2)</f>
        <v>1181149943631.13-1288073424178.77i</v>
      </c>
      <c r="D162" s="348" t="str">
        <f>IMPOWER(IMPRODUCT("i",A162,import_viscoanalyse_PARAM!$F$2,import_viscoanalyse_PARAM!$G$2),-1)</f>
        <v>89025.5215041593-1.45330177983695E+21i</v>
      </c>
      <c r="E162" s="348" t="str">
        <f t="shared" si="9"/>
        <v>1181150078392.04-1.45330178112502E+21i</v>
      </c>
      <c r="F162" s="348" t="str">
        <f>IMSUM(import_viscoanalyse_PARAM!$A$2,IMDIV((import_viscoanalyse_PARAM!$B$2-import_viscoanalyse_PARAM!$A$2),E162))</f>
        <v>52.1947+1.72128773424025E-17i</v>
      </c>
      <c r="G162" s="348">
        <f t="shared" si="10"/>
        <v>52.194699999999997</v>
      </c>
      <c r="H162" s="348">
        <f t="shared" si="11"/>
        <v>1.7212877342402499E-17</v>
      </c>
    </row>
    <row r="163" spans="1:8" x14ac:dyDescent="0.25">
      <c r="A163" s="349">
        <v>7.0549361000000006E-23</v>
      </c>
      <c r="B163" s="348" t="str">
        <f>IMPRODUCT(IMPOWER(IMPRODUCT("i",A163,import_viscoanalyse_PARAM!$G$2),-import_viscoanalyse_PARAM!$D$2),import_viscoanalyse_PARAM!$C$2)</f>
        <v>45487.392257206-13347.1316668126i</v>
      </c>
      <c r="C163" s="348" t="str">
        <f>IMPOWER(IMPRODUCT("i",A163,import_viscoanalyse_PARAM!$G$2),-import_viscoanalyse_PARAM!$E$2)</f>
        <v>1162723765024.66-1267979217596.33i</v>
      </c>
      <c r="D163" s="348" t="str">
        <f>IMPOWER(IMPRODUCT("i",A163,import_viscoanalyse_PARAM!$F$2,import_viscoanalyse_PARAM!$G$2),-1)</f>
        <v>86411.3438322692-1.41062649976919E+21i</v>
      </c>
      <c r="E163" s="348" t="str">
        <f t="shared" si="9"/>
        <v>1162723896924.4-1.41062650103717E+21i</v>
      </c>
      <c r="F163" s="348" t="str">
        <f>IMSUM(import_viscoanalyse_PARAM!$A$2,IMDIV((import_viscoanalyse_PARAM!$B$2-import_viscoanalyse_PARAM!$A$2),E163))</f>
        <v>52.1947+1.77336135976513E-17i</v>
      </c>
      <c r="G163" s="348">
        <f t="shared" si="10"/>
        <v>52.194699999999997</v>
      </c>
      <c r="H163" s="348">
        <f t="shared" si="11"/>
        <v>1.7733613597651299E-17</v>
      </c>
    </row>
    <row r="164" spans="1:8" x14ac:dyDescent="0.25">
      <c r="A164" s="349">
        <v>7.2683671000000005E-23</v>
      </c>
      <c r="B164" s="348" t="str">
        <f>IMPRODUCT(IMPOWER(IMPRODUCT("i",A164,import_viscoanalyse_PARAM!$G$2),-import_viscoanalyse_PARAM!$D$2),import_viscoanalyse_PARAM!$C$2)</f>
        <v>45241.7251496722-13275.0468303833i</v>
      </c>
      <c r="C164" s="348" t="str">
        <f>IMPOWER(IMPRODUCT("i",A164,import_viscoanalyse_PARAM!$G$2),-import_viscoanalyse_PARAM!$E$2)</f>
        <v>1144585035563.76-1248198481464.61i</v>
      </c>
      <c r="D164" s="348" t="str">
        <f>IMPOWER(IMPRODUCT("i",A164,import_viscoanalyse_PARAM!$F$2,import_viscoanalyse_PARAM!$G$2),-1)</f>
        <v>83873.9294073064-1.3692043453389E+21i</v>
      </c>
      <c r="E164" s="348" t="str">
        <f t="shared" si="9"/>
        <v>1144585164680.41-1.3692043465871E+21i</v>
      </c>
      <c r="F164" s="348" t="str">
        <f>IMSUM(import_viscoanalyse_PARAM!$A$2,IMDIV((import_viscoanalyse_PARAM!$B$2-import_viscoanalyse_PARAM!$A$2),E164))</f>
        <v>52.1947+1.82701036279603E-17i</v>
      </c>
      <c r="G164" s="348">
        <f t="shared" si="10"/>
        <v>52.194699999999997</v>
      </c>
      <c r="H164" s="348">
        <f t="shared" si="11"/>
        <v>1.8270103627960299E-17</v>
      </c>
    </row>
    <row r="165" spans="1:8" x14ac:dyDescent="0.25">
      <c r="A165" s="349">
        <v>7.4882549999999998E-23</v>
      </c>
      <c r="B165" s="348" t="str">
        <f>IMPRODUCT(IMPOWER(IMPRODUCT("i",A165,import_viscoanalyse_PARAM!$G$2),-import_viscoanalyse_PARAM!$D$2),import_viscoanalyse_PARAM!$C$2)</f>
        <v>44997.384799725-13203.3512976119i</v>
      </c>
      <c r="C165" s="348" t="str">
        <f>IMPOWER(IMPRODUCT("i",A165,import_viscoanalyse_PARAM!$G$2),-import_viscoanalyse_PARAM!$E$2)</f>
        <v>1126729271473.44-1228726326115.35i</v>
      </c>
      <c r="D165" s="348" t="str">
        <f>IMPOWER(IMPRODUCT("i",A165,import_viscoanalyse_PARAM!$F$2,import_viscoanalyse_PARAM!$G$2),-1)</f>
        <v>81411.0242041421-1.32899852059503E+21i</v>
      </c>
      <c r="E165" s="348" t="str">
        <f t="shared" si="9"/>
        <v>1126729397882.85-1.32899852182376E+21i</v>
      </c>
      <c r="F165" s="348" t="str">
        <f>IMSUM(import_viscoanalyse_PARAM!$A$2,IMDIV((import_viscoanalyse_PARAM!$B$2-import_viscoanalyse_PARAM!$A$2),E165))</f>
        <v>52.1947+1.88228240206556E-17i</v>
      </c>
      <c r="G165" s="348">
        <f t="shared" si="10"/>
        <v>52.194699999999997</v>
      </c>
      <c r="H165" s="348">
        <f t="shared" si="11"/>
        <v>1.8822824020655601E-17</v>
      </c>
    </row>
    <row r="166" spans="1:8" x14ac:dyDescent="0.25">
      <c r="A166" s="349">
        <v>7.7147950000000004E-23</v>
      </c>
      <c r="B166" s="348" t="str">
        <f>IMPRODUCT(IMPOWER(IMPRODUCT("i",A166,import_viscoanalyse_PARAM!$G$2),-import_viscoanalyse_PARAM!$D$2),import_viscoanalyse_PARAM!$C$2)</f>
        <v>44754.3641905432-13132.0430095888i</v>
      </c>
      <c r="C166" s="348" t="str">
        <f>IMPOWER(IMPRODUCT("i",A166,import_viscoanalyse_PARAM!$G$2),-import_viscoanalyse_PARAM!$E$2)</f>
        <v>1109152069187.29-1209557949349.74i</v>
      </c>
      <c r="D166" s="348" t="str">
        <f>IMPOWER(IMPRODUCT("i",A166,import_viscoanalyse_PARAM!$F$2,import_viscoanalyse_PARAM!$G$2),-1)</f>
        <v>79020.4417682892-1.28997333264699E+21i</v>
      </c>
      <c r="E166" s="348" t="str">
        <f t="shared" si="9"/>
        <v>1109152192963.1-1.28997333385655E+21i</v>
      </c>
      <c r="F166" s="348" t="str">
        <f>IMSUM(import_viscoanalyse_PARAM!$A$2,IMDIV((import_viscoanalyse_PARAM!$B$2-import_viscoanalyse_PARAM!$A$2),E166))</f>
        <v>52.1947+1.93922654394822E-17i</v>
      </c>
      <c r="G166" s="348">
        <f t="shared" si="10"/>
        <v>52.194699999999997</v>
      </c>
      <c r="H166" s="348">
        <f t="shared" si="11"/>
        <v>1.9392265439482199E-17</v>
      </c>
    </row>
    <row r="167" spans="1:8" x14ac:dyDescent="0.25">
      <c r="A167" s="349">
        <v>7.9481885000000003E-23</v>
      </c>
      <c r="B167" s="348" t="str">
        <f>IMPRODUCT(IMPOWER(IMPRODUCT("i",A167,import_viscoanalyse_PARAM!$G$2),-import_viscoanalyse_PARAM!$D$2),import_viscoanalyse_PARAM!$C$2)</f>
        <v>44512.6560280388-13061.1198260471i</v>
      </c>
      <c r="C167" s="348" t="str">
        <f>IMPOWER(IMPRODUCT("i",A167,import_viscoanalyse_PARAM!$G$2),-import_viscoanalyse_PARAM!$E$2)</f>
        <v>1091849071060.32-1190688599047.41i</v>
      </c>
      <c r="D167" s="348" t="str">
        <f>IMPOWER(IMPRODUCT("i",A167,import_viscoanalyse_PARAM!$F$2,import_viscoanalyse_PARAM!$G$2),-1)</f>
        <v>76700.0567552957-1.25209408619817E+21i</v>
      </c>
      <c r="E167" s="348" t="str">
        <f t="shared" si="9"/>
        <v>1091849192274.03-1.25209408738886E+21i</v>
      </c>
      <c r="F167" s="348" t="str">
        <f>IMSUM(import_viscoanalyse_PARAM!$A$2,IMDIV((import_viscoanalyse_PARAM!$B$2-import_viscoanalyse_PARAM!$A$2),E167))</f>
        <v>52.1947+1.99789341327917E-17i</v>
      </c>
      <c r="G167" s="348">
        <f t="shared" si="10"/>
        <v>52.194699999999997</v>
      </c>
      <c r="H167" s="348">
        <f t="shared" si="11"/>
        <v>1.9978934132791701E-17</v>
      </c>
    </row>
    <row r="168" spans="1:8" x14ac:dyDescent="0.25">
      <c r="A168" s="349">
        <v>8.1886429E-23</v>
      </c>
      <c r="B168" s="348" t="str">
        <f>IMPRODUCT(IMPOWER(IMPRODUCT("i",A168,import_viscoanalyse_PARAM!$G$2),-import_viscoanalyse_PARAM!$D$2),import_viscoanalyse_PARAM!$C$2)</f>
        <v>44272.2531656521-12990.5796500087i</v>
      </c>
      <c r="C168" s="348" t="str">
        <f>IMPOWER(IMPRODUCT("i",A168,import_viscoanalyse_PARAM!$G$2),-import_viscoanalyse_PARAM!$E$2)</f>
        <v>1074815995417.12-1172113605934.68i</v>
      </c>
      <c r="D168" s="348" t="str">
        <f>IMPOWER(IMPRODUCT("i",A168,import_viscoanalyse_PARAM!$F$2,import_viscoanalyse_PARAM!$G$2),-1)</f>
        <v>74447.8073469034-1.21532712298864E+21i</v>
      </c>
      <c r="E168" s="348" t="str">
        <f t="shared" si="9"/>
        <v>1074816114138.18-1.21532712416075E+21i</v>
      </c>
      <c r="F168" s="348" t="str">
        <f>IMSUM(import_viscoanalyse_PARAM!$A$2,IMDIV((import_viscoanalyse_PARAM!$B$2-import_viscoanalyse_PARAM!$A$2),E168))</f>
        <v>52.1947+2.0583351430813E-17i</v>
      </c>
      <c r="G168" s="348">
        <f t="shared" si="10"/>
        <v>52.194699999999997</v>
      </c>
      <c r="H168" s="348">
        <f t="shared" si="11"/>
        <v>2.0583351430813E-17</v>
      </c>
    </row>
    <row r="169" spans="1:8" x14ac:dyDescent="0.25">
      <c r="A169" s="349">
        <v>8.4363716000000003E-23</v>
      </c>
      <c r="B169" s="348" t="str">
        <f>IMPRODUCT(IMPOWER(IMPRODUCT("i",A169,import_viscoanalyse_PARAM!$G$2),-import_viscoanalyse_PARAM!$D$2),import_viscoanalyse_PARAM!$C$2)</f>
        <v>44033.1487619092-12920.4204740149i</v>
      </c>
      <c r="C169" s="348" t="str">
        <f>IMPOWER(IMPRODUCT("i",A169,import_viscoanalyse_PARAM!$G$2),-import_viscoanalyse_PARAM!$E$2)</f>
        <v>1058048646094.01-1153828393990.62i</v>
      </c>
      <c r="D169" s="348" t="str">
        <f>IMPOWER(IMPRODUCT("i",A169,import_viscoanalyse_PARAM!$F$2,import_viscoanalyse_PARAM!$G$2),-1)</f>
        <v>72261.6947138493-1.17963981302558E+21i</v>
      </c>
      <c r="E169" s="348" t="str">
        <f t="shared" si="9"/>
        <v>1058048762389.85-1.17963981417941E+21i</v>
      </c>
      <c r="F169" s="348" t="str">
        <f>IMSUM(import_viscoanalyse_PARAM!$A$2,IMDIV((import_viscoanalyse_PARAM!$B$2-import_viscoanalyse_PARAM!$A$2),E169))</f>
        <v>52.1947+2.12060537456524E-17i</v>
      </c>
      <c r="G169" s="348">
        <f t="shared" si="10"/>
        <v>52.194699999999997</v>
      </c>
      <c r="H169" s="348">
        <f t="shared" si="11"/>
        <v>2.1206053745652399E-17</v>
      </c>
    </row>
    <row r="170" spans="1:8" x14ac:dyDescent="0.25">
      <c r="A170" s="349">
        <v>8.6915946999999998E-23</v>
      </c>
      <c r="B170" s="348" t="str">
        <f>IMPRODUCT(IMPOWER(IMPRODUCT("i",A170,import_viscoanalyse_PARAM!$G$2),-import_viscoanalyse_PARAM!$D$2),import_viscoanalyse_PARAM!$C$2)</f>
        <v>43795.3357676133-12850.6402296562i</v>
      </c>
      <c r="C170" s="348" t="str">
        <f>IMPOWER(IMPRODUCT("i",A170,import_viscoanalyse_PARAM!$G$2),-import_viscoanalyse_PARAM!$E$2)</f>
        <v>1041542875044.77-1135828439667.51i</v>
      </c>
      <c r="D170" s="348" t="str">
        <f>IMPOWER(IMPRODUCT("i",A170,import_viscoanalyse_PARAM!$F$2,import_viscoanalyse_PARAM!$G$2),-1)</f>
        <v>70139.7764269643-1.14500044702249E+21i</v>
      </c>
      <c r="E170" s="348" t="str">
        <f t="shared" si="9"/>
        <v>1041542988980.88-1.14500044815832E+21i</v>
      </c>
      <c r="F170" s="348" t="str">
        <f>IMSUM(import_viscoanalyse_PARAM!$A$2,IMDIV((import_viscoanalyse_PARAM!$B$2-import_viscoanalyse_PARAM!$A$2),E170))</f>
        <v>52.1947+2.18475943308461E-17i</v>
      </c>
      <c r="G170" s="348">
        <f t="shared" si="10"/>
        <v>52.194699999999997</v>
      </c>
      <c r="H170" s="348">
        <f t="shared" si="11"/>
        <v>2.1847594330846101E-17</v>
      </c>
    </row>
    <row r="171" spans="1:8" x14ac:dyDescent="0.25">
      <c r="A171" s="349">
        <v>8.9545390999999998E-23</v>
      </c>
      <c r="B171" s="348" t="str">
        <f>IMPRODUCT(IMPOWER(IMPRODUCT("i",A171,import_viscoanalyse_PARAM!$G$2),-import_viscoanalyse_PARAM!$D$2),import_viscoanalyse_PARAM!$C$2)</f>
        <v>43558.8070501255-12781.2368240391i</v>
      </c>
      <c r="C171" s="348" t="str">
        <f>IMPOWER(IMPRODUCT("i",A171,import_viscoanalyse_PARAM!$G$2),-import_viscoanalyse_PARAM!$E$2)</f>
        <v>1025294590708.91-1118109281016.77i</v>
      </c>
      <c r="D171" s="348" t="str">
        <f>IMPOWER(IMPRODUCT("i",A171,import_viscoanalyse_PARAM!$F$2,import_viscoanalyse_PARAM!$G$2),-1)</f>
        <v>68080.1660748557-1.11137823015797E+21i</v>
      </c>
      <c r="E171" s="348" t="str">
        <f t="shared" si="9"/>
        <v>1025294702348.88-1.11137823127608E+21i</v>
      </c>
      <c r="F171" s="348" t="str">
        <f>IMSUM(import_viscoanalyse_PARAM!$A$2,IMDIV((import_viscoanalyse_PARAM!$B$2-import_viscoanalyse_PARAM!$A$2),E171))</f>
        <v>52.1947+2.25085435327245E-17i</v>
      </c>
      <c r="G171" s="348">
        <f t="shared" si="10"/>
        <v>52.194699999999997</v>
      </c>
      <c r="H171" s="348">
        <f t="shared" si="11"/>
        <v>2.2508543532724501E-17</v>
      </c>
    </row>
    <row r="172" spans="1:8" x14ac:dyDescent="0.25">
      <c r="A172" s="349">
        <v>9.2254381999999998E-23</v>
      </c>
      <c r="B172" s="348" t="str">
        <f>IMPRODUCT(IMPOWER(IMPRODUCT("i",A172,import_viscoanalyse_PARAM!$G$2),-import_viscoanalyse_PARAM!$D$2),import_viscoanalyse_PARAM!$C$2)</f>
        <v>43323.5558424027-12712.2082715449i</v>
      </c>
      <c r="C172" s="348" t="str">
        <f>IMPOWER(IMPRODUCT("i",A172,import_viscoanalyse_PARAM!$G$2),-import_viscoanalyse_PARAM!$E$2)</f>
        <v>1009299787812.07-1100666550186.96i</v>
      </c>
      <c r="D172" s="348" t="str">
        <f>IMPOWER(IMPRODUCT("i",A172,import_viscoanalyse_PARAM!$F$2,import_viscoanalyse_PARAM!$G$2),-1)</f>
        <v>66081.0354842319-1.07874331832154E+21i</v>
      </c>
      <c r="E172" s="348" t="str">
        <f t="shared" si="9"/>
        <v>1009299897217.66-1.07874331942221E+21i</v>
      </c>
      <c r="F172" s="348" t="str">
        <f>IMSUM(import_viscoanalyse_PARAM!$A$2,IMDIV((import_viscoanalyse_PARAM!$B$2-import_viscoanalyse_PARAM!$A$2),E172))</f>
        <v>52.1947+2.31894880363186E-17i</v>
      </c>
      <c r="G172" s="348">
        <f t="shared" si="10"/>
        <v>52.194699999999997</v>
      </c>
      <c r="H172" s="348">
        <f t="shared" si="11"/>
        <v>2.3189488036318599E-17</v>
      </c>
    </row>
    <row r="173" spans="1:8" x14ac:dyDescent="0.25">
      <c r="A173" s="349">
        <v>9.5045328000000005E-23</v>
      </c>
      <c r="B173" s="348" t="str">
        <f>IMPRODUCT(IMPOWER(IMPRODUCT("i",A173,import_viscoanalyse_PARAM!$G$2),-import_viscoanalyse_PARAM!$D$2),import_viscoanalyse_PARAM!$C$2)</f>
        <v>43089.5751174817-12643.5525102878i</v>
      </c>
      <c r="C173" s="348" t="str">
        <f>IMPOWER(IMPRODUCT("i",A173,import_viscoanalyse_PARAM!$G$2),-import_viscoanalyse_PARAM!$E$2)</f>
        <v>993554503361.578-1083495925435.91i</v>
      </c>
      <c r="D173" s="348" t="str">
        <f>IMPOWER(IMPRODUCT("i",A173,import_viscoanalyse_PARAM!$F$2,import_viscoanalyse_PARAM!$G$2),-1)</f>
        <v>64140.6076321593-1.04706670240944E+21i</v>
      </c>
      <c r="E173" s="348" t="str">
        <f t="shared" si="9"/>
        <v>993554610592.761-1.04706670349294E+21i</v>
      </c>
      <c r="F173" s="348" t="str">
        <f>IMSUM(import_viscoanalyse_PARAM!$A$2,IMDIV((import_viscoanalyse_PARAM!$B$2-import_viscoanalyse_PARAM!$A$2),E173))</f>
        <v>52.1947+2.38910331276413E-17i</v>
      </c>
      <c r="G173" s="348">
        <f t="shared" si="10"/>
        <v>52.194699999999997</v>
      </c>
      <c r="H173" s="348">
        <f t="shared" si="11"/>
        <v>2.3891033127641301E-17</v>
      </c>
    </row>
    <row r="174" spans="1:8" x14ac:dyDescent="0.25">
      <c r="A174" s="349">
        <v>9.7920708000000005E-23</v>
      </c>
      <c r="B174" s="348" t="str">
        <f>IMPRODUCT(IMPOWER(IMPRODUCT("i",A174,import_viscoanalyse_PARAM!$G$2),-import_viscoanalyse_PARAM!$D$2),import_viscoanalyse_PARAM!$C$2)</f>
        <v>42856.8580463263-12575.2675364589i</v>
      </c>
      <c r="C174" s="348" t="str">
        <f>IMPOWER(IMPRODUCT("i",A174,import_viscoanalyse_PARAM!$G$2),-import_viscoanalyse_PARAM!$E$2)</f>
        <v>978054847052.323-1066593164289.02i</v>
      </c>
      <c r="D174" s="348" t="str">
        <f>IMPOWER(IMPRODUCT("i",A174,import_viscoanalyse_PARAM!$F$2,import_viscoanalyse_PARAM!$G$2),-1)</f>
        <v>62257.1590323661-1.0163202472799E+21i</v>
      </c>
      <c r="E174" s="348" t="str">
        <f t="shared" si="9"/>
        <v>978054952167.34-1.01632024834649E+21i</v>
      </c>
      <c r="F174" s="348" t="str">
        <f>IMSUM(import_viscoanalyse_PARAM!$A$2,IMDIV((import_viscoanalyse_PARAM!$B$2-import_viscoanalyse_PARAM!$A$2),E174))</f>
        <v>52.1947+2.46138019395945E-17i</v>
      </c>
      <c r="G174" s="348">
        <f t="shared" si="10"/>
        <v>52.194699999999997</v>
      </c>
      <c r="H174" s="348">
        <f t="shared" si="11"/>
        <v>2.4613801939594501E-17</v>
      </c>
    </row>
    <row r="175" spans="1:8" x14ac:dyDescent="0.25">
      <c r="A175" s="349">
        <v>1.0088308E-22</v>
      </c>
      <c r="B175" s="348" t="str">
        <f>IMPRODUCT(IMPOWER(IMPRODUCT("i",A175,import_viscoanalyse_PARAM!$G$2),-import_viscoanalyse_PARAM!$D$2),import_viscoanalyse_PARAM!$C$2)</f>
        <v>42625.3975262423-12507.3512659512i</v>
      </c>
      <c r="C175" s="348" t="str">
        <f>IMPOWER(IMPRODUCT("i",A175,import_viscoanalyse_PARAM!$G$2),-import_viscoanalyse_PARAM!$E$2)</f>
        <v>962796968835.796-1049954068172.53i</v>
      </c>
      <c r="D175" s="348" t="str">
        <f>IMPOWER(IMPRODUCT("i",A175,import_viscoanalyse_PARAM!$F$2,import_viscoanalyse_PARAM!$G$2),-1)</f>
        <v>60429.0143651235-986476604088452000000i</v>
      </c>
      <c r="E175" s="348" t="str">
        <f t="shared" si="9"/>
        <v>962797071891.208-986476605138406000000i</v>
      </c>
      <c r="F175" s="348" t="str">
        <f>IMSUM(import_viscoanalyse_PARAM!$A$2,IMDIV((import_viscoanalyse_PARAM!$B$2-import_viscoanalyse_PARAM!$A$2),E175))</f>
        <v>52.1947+2.53584374628836E-17i</v>
      </c>
      <c r="G175" s="348">
        <f t="shared" si="10"/>
        <v>52.194699999999997</v>
      </c>
      <c r="H175" s="348">
        <f t="shared" si="11"/>
        <v>2.53584374628836E-17</v>
      </c>
    </row>
    <row r="176" spans="1:8" x14ac:dyDescent="0.25">
      <c r="A176" s="349">
        <v>1.0393506E-22</v>
      </c>
      <c r="B176" s="348" t="str">
        <f>IMPRODUCT(IMPOWER(IMPRODUCT("i",A176,import_viscoanalyse_PARAM!$G$2),-import_viscoanalyse_PARAM!$D$2),import_viscoanalyse_PARAM!$C$2)</f>
        <v>42395.1879586782-12439.8020560105i</v>
      </c>
      <c r="C176" s="348" t="str">
        <f>IMPOWER(IMPRODUCT("i",A176,import_viscoanalyse_PARAM!$G$2),-import_viscoanalyse_PARAM!$E$2)</f>
        <v>947777174426.42-1033574608376.03i</v>
      </c>
      <c r="D176" s="348" t="str">
        <f>IMPOWER(IMPRODUCT("i",A176,import_viscoanalyse_PARAM!$F$2,import_viscoanalyse_PARAM!$G$2),-1)</f>
        <v>58654.5588227677-957509411822955000000i</v>
      </c>
      <c r="E176" s="348" t="str">
        <f t="shared" si="9"/>
        <v>947777275477.167-957509412856530000000i</v>
      </c>
      <c r="F176" s="348" t="str">
        <f>IMSUM(import_viscoanalyse_PARAM!$A$2,IMDIV((import_viscoanalyse_PARAM!$B$2-import_viscoanalyse_PARAM!$A$2),E176))</f>
        <v>52.1947+2.61255972673641E-17i</v>
      </c>
      <c r="G176" s="348">
        <f t="shared" si="10"/>
        <v>52.194699999999997</v>
      </c>
      <c r="H176" s="348">
        <f t="shared" si="11"/>
        <v>2.6125597267364099E-17</v>
      </c>
    </row>
    <row r="177" spans="1:8" x14ac:dyDescent="0.25">
      <c r="A177" s="349">
        <v>1.0707938E-22</v>
      </c>
      <c r="B177" s="348" t="str">
        <f>IMPRODUCT(IMPOWER(IMPRODUCT("i",A177,import_viscoanalyse_PARAM!$G$2),-import_viscoanalyse_PARAM!$D$2),import_viscoanalyse_PARAM!$C$2)</f>
        <v>42166.2210158059-12372.617463045i</v>
      </c>
      <c r="C177" s="348" t="str">
        <f>IMPOWER(IMPRODUCT("i",A177,import_viscoanalyse_PARAM!$G$2),-import_viscoanalyse_PARAM!$E$2)</f>
        <v>932991647514.474-1017450623118.74i</v>
      </c>
      <c r="D177" s="348" t="str">
        <f>IMPOWER(IMPRODUCT("i",A177,import_viscoanalyse_PARAM!$F$2,import_viscoanalyse_PARAM!$G$2),-1)</f>
        <v>56932.203852113-929392738063885000000i</v>
      </c>
      <c r="E177" s="348" t="str">
        <f t="shared" si="9"/>
        <v>932991746613.899-929392739081336000000i</v>
      </c>
      <c r="F177" s="348" t="str">
        <f>IMSUM(import_viscoanalyse_PARAM!$A$2,IMDIV((import_viscoanalyse_PARAM!$B$2-import_viscoanalyse_PARAM!$A$2),E177))</f>
        <v>52.1947+2.69159680811868E-17i</v>
      </c>
      <c r="G177" s="348">
        <f t="shared" si="10"/>
        <v>52.194699999999997</v>
      </c>
      <c r="H177" s="348">
        <f t="shared" si="11"/>
        <v>2.6915968081186801E-17</v>
      </c>
    </row>
    <row r="178" spans="1:8" x14ac:dyDescent="0.25">
      <c r="A178" s="349">
        <v>1.1031882000000001E-22</v>
      </c>
      <c r="B178" s="348" t="str">
        <f>IMPRODUCT(IMPOWER(IMPRODUCT("i",A178,import_viscoanalyse_PARAM!$G$2),-import_viscoanalyse_PARAM!$D$2),import_viscoanalyse_PARAM!$C$2)</f>
        <v>41938.4909682416-12305.795805911i</v>
      </c>
      <c r="C178" s="348" t="str">
        <f>IMPOWER(IMPRODUCT("i",A178,import_viscoanalyse_PARAM!$G$2),-import_viscoanalyse_PARAM!$E$2)</f>
        <v>918436796808.54-1001578196007.95i</v>
      </c>
      <c r="D178" s="348" t="str">
        <f>IMPOWER(IMPRODUCT("i",A178,import_viscoanalyse_PARAM!$F$2,import_viscoanalyse_PARAM!$G$2),-1)</f>
        <v>55260.4269200656-902101728140159000000i</v>
      </c>
      <c r="E178" s="348" t="str">
        <f t="shared" si="9"/>
        <v>918436894008.458-902101729141737000000i</v>
      </c>
      <c r="F178" s="348" t="str">
        <f>IMSUM(import_viscoanalyse_PARAM!$A$2,IMDIV((import_viscoanalyse_PARAM!$B$2-import_viscoanalyse_PARAM!$A$2),E178))</f>
        <v>52.1947+2.77302486980042E-17i</v>
      </c>
      <c r="G178" s="348">
        <f t="shared" si="10"/>
        <v>52.194699999999997</v>
      </c>
      <c r="H178" s="348">
        <f t="shared" si="11"/>
        <v>2.77302486980042E-17</v>
      </c>
    </row>
    <row r="179" spans="1:8" x14ac:dyDescent="0.25">
      <c r="A179" s="349">
        <v>1.1365626999999999E-22</v>
      </c>
      <c r="B179" s="348" t="str">
        <f>IMPRODUCT(IMPOWER(IMPRODUCT("i",A179,import_viscoanalyse_PARAM!$G$2),-import_viscoanalyse_PARAM!$D$2),import_viscoanalyse_PARAM!$C$2)</f>
        <v>41711.9902911092-12239.3348766229i</v>
      </c>
      <c r="C179" s="348" t="str">
        <f>IMPOWER(IMPRODUCT("i",A179,import_viscoanalyse_PARAM!$G$2),-import_viscoanalyse_PARAM!$E$2)</f>
        <v>904108970167.338-985953344292.644i</v>
      </c>
      <c r="D179" s="348" t="str">
        <f>IMPOWER(IMPRODUCT("i",A179,import_viscoanalyse_PARAM!$F$2,import_viscoanalyse_PARAM!$G$2),-1)</f>
        <v>53637.736752384-875612037667463000000i</v>
      </c>
      <c r="E179" s="348" t="str">
        <f t="shared" si="9"/>
        <v>904109065518.065-875612038653416000000i</v>
      </c>
      <c r="F179" s="348" t="str">
        <f>IMSUM(import_viscoanalyse_PARAM!$A$2,IMDIV((import_viscoanalyse_PARAM!$B$2-import_viscoanalyse_PARAM!$A$2),E179))</f>
        <v>52.1947+2.85691655615777E-17i</v>
      </c>
      <c r="G179" s="348">
        <f t="shared" si="10"/>
        <v>52.194699999999997</v>
      </c>
      <c r="H179" s="348">
        <f t="shared" si="11"/>
        <v>2.8569165561577701E-17</v>
      </c>
    </row>
    <row r="180" spans="1:8" x14ac:dyDescent="0.25">
      <c r="A180" s="349">
        <v>1.1709467999999999E-22</v>
      </c>
      <c r="B180" s="348" t="str">
        <f>IMPRODUCT(IMPOWER(IMPRODUCT("i",A180,import_viscoanalyse_PARAM!$G$2),-import_viscoanalyse_PARAM!$D$2),import_viscoanalyse_PARAM!$C$2)</f>
        <v>41486.7133526753-12173.2330226899i</v>
      </c>
      <c r="C180" s="348" t="str">
        <f>IMPOWER(IMPRODUCT("i",A180,import_viscoanalyse_PARAM!$G$2),-import_viscoanalyse_PARAM!$E$2)</f>
        <v>890004689450.423-970572274974.074i</v>
      </c>
      <c r="D180" s="348" t="str">
        <f>IMPOWER(IMPRODUCT("i",A180,import_viscoanalyse_PARAM!$F$2,import_viscoanalyse_PARAM!$G$2),-1)</f>
        <v>52062.6990954487-849900253097604000000i</v>
      </c>
      <c r="E180" s="348" t="str">
        <f t="shared" si="9"/>
        <v>890004783000.835-849900254068176000000i</v>
      </c>
      <c r="F180" s="348" t="str">
        <f>IMSUM(import_viscoanalyse_PARAM!$A$2,IMDIV((import_viscoanalyse_PARAM!$B$2-import_viscoanalyse_PARAM!$A$2),E180))</f>
        <v>52.1947+2.94334601975461E-17i</v>
      </c>
      <c r="G180" s="348">
        <f t="shared" si="10"/>
        <v>52.194699999999997</v>
      </c>
      <c r="H180" s="348">
        <f t="shared" si="11"/>
        <v>2.9433460197546102E-17</v>
      </c>
    </row>
    <row r="181" spans="1:8" x14ac:dyDescent="0.25">
      <c r="A181" s="349">
        <v>1.2063711E-22</v>
      </c>
      <c r="B181" s="348" t="str">
        <f>IMPRODUCT(IMPOWER(IMPRODUCT("i",A181,import_viscoanalyse_PARAM!$G$2),-import_viscoanalyse_PARAM!$D$2),import_viscoanalyse_PARAM!$C$2)</f>
        <v>41262.653159091-12107.4881919432i</v>
      </c>
      <c r="C181" s="348" t="str">
        <f>IMPOWER(IMPRODUCT("i",A181,import_viscoanalyse_PARAM!$G$2),-import_viscoanalyse_PARAM!$E$2)</f>
        <v>876120442988.987-955431158489.961i</v>
      </c>
      <c r="D181" s="348" t="str">
        <f>IMPOWER(IMPRODUCT("i",A181,import_viscoanalyse_PARAM!$F$2,import_viscoanalyse_PARAM!$G$2),-1)</f>
        <v>50533.91191581-824943486862238000000i</v>
      </c>
      <c r="E181" s="348" t="str">
        <f t="shared" si="9"/>
        <v>876120534786.552-824943487817669000000i</v>
      </c>
      <c r="F181" s="348" t="str">
        <f>IMSUM(import_viscoanalyse_PARAM!$A$2,IMDIV((import_viscoanalyse_PARAM!$B$2-import_viscoanalyse_PARAM!$A$2),E181))</f>
        <v>52.1947+3.03239017816563E-17i</v>
      </c>
      <c r="G181" s="348">
        <f t="shared" si="10"/>
        <v>52.194699999999997</v>
      </c>
      <c r="H181" s="348">
        <f t="shared" si="11"/>
        <v>3.0323901781656301E-17</v>
      </c>
    </row>
    <row r="182" spans="1:8" x14ac:dyDescent="0.25">
      <c r="A182" s="349">
        <v>1.2428671E-22</v>
      </c>
      <c r="B182" s="348" t="str">
        <f>IMPRODUCT(IMPOWER(IMPRODUCT("i",A182,import_viscoanalyse_PARAM!$G$2),-import_viscoanalyse_PARAM!$D$2),import_viscoanalyse_PARAM!$C$2)</f>
        <v>41039.8029469794-12042.0983998397i</v>
      </c>
      <c r="C182" s="348" t="str">
        <f>IMPOWER(IMPRODUCT("i",A182,import_viscoanalyse_PARAM!$G$2),-import_viscoanalyse_PARAM!$E$2)</f>
        <v>862452786393.197-940526238647.423i</v>
      </c>
      <c r="D182" s="348" t="str">
        <f>IMPOWER(IMPRODUCT("i",A182,import_viscoanalyse_PARAM!$F$2,import_viscoanalyse_PARAM!$G$2),-1)</f>
        <v>49050.0158103619-800719547314295000000i</v>
      </c>
      <c r="E182" s="348" t="str">
        <f t="shared" si="9"/>
        <v>862452876484.016-800719548254821000000i</v>
      </c>
      <c r="F182" s="348" t="str">
        <f>IMSUM(import_viscoanalyse_PARAM!$A$2,IMDIV((import_viscoanalyse_PARAM!$B$2-import_viscoanalyse_PARAM!$A$2),E182))</f>
        <v>52.1947+3.1241282112472E-17i</v>
      </c>
      <c r="G182" s="348">
        <f t="shared" si="10"/>
        <v>52.194699999999997</v>
      </c>
      <c r="H182" s="348">
        <f t="shared" si="11"/>
        <v>3.1241282112472001E-17</v>
      </c>
    </row>
    <row r="183" spans="1:8" x14ac:dyDescent="0.25">
      <c r="A183" s="349">
        <v>1.2804672000000001E-22</v>
      </c>
      <c r="B183" s="348" t="str">
        <f>IMPRODUCT(IMPOWER(IMPRODUCT("i",A183,import_viscoanalyse_PARAM!$G$2),-import_viscoanalyse_PARAM!$D$2),import_viscoanalyse_PARAM!$C$2)</f>
        <v>40818.1563159073-11977.0617683331i</v>
      </c>
      <c r="C183" s="348" t="str">
        <f>IMPOWER(IMPRODUCT("i",A183,import_viscoanalyse_PARAM!$G$2),-import_viscoanalyse_PARAM!$E$2)</f>
        <v>848998349080.541-925853839742.308i</v>
      </c>
      <c r="D183" s="348" t="str">
        <f>IMPOWER(IMPRODUCT("i",A183,import_viscoanalyse_PARAM!$F$2,import_viscoanalyse_PARAM!$G$2),-1)</f>
        <v>47609.69348155-777206930160984000000i</v>
      </c>
      <c r="E183" s="348" t="str">
        <f t="shared" si="9"/>
        <v>848998437509.391-777206931086838000000i</v>
      </c>
      <c r="F183" s="348" t="str">
        <f>IMSUM(import_viscoanalyse_PARAM!$A$2,IMDIV((import_viscoanalyse_PARAM!$B$2-import_viscoanalyse_PARAM!$A$2),E183))</f>
        <v>52.1947+3.21864156113721E-17i</v>
      </c>
      <c r="G183" s="348">
        <f t="shared" si="10"/>
        <v>52.194699999999997</v>
      </c>
      <c r="H183" s="348">
        <f t="shared" si="11"/>
        <v>3.2186415611372098E-17</v>
      </c>
    </row>
    <row r="184" spans="1:8" x14ac:dyDescent="0.25">
      <c r="A184" s="349">
        <v>1.3192048000000001E-22</v>
      </c>
      <c r="B184" s="348" t="str">
        <f>IMPRODUCT(IMPOWER(IMPRODUCT("i",A184,import_viscoanalyse_PARAM!$G$2),-import_viscoanalyse_PARAM!$D$2),import_viscoanalyse_PARAM!$C$2)</f>
        <v>40597.7067756873-11912.3763930413i</v>
      </c>
      <c r="C184" s="348" t="str">
        <f>IMPOWER(IMPRODUCT("i",A184,import_viscoanalyse_PARAM!$G$2),-import_viscoanalyse_PARAM!$E$2)</f>
        <v>835753805367.536-911410335033.964i</v>
      </c>
      <c r="D184" s="348" t="str">
        <f>IMPOWER(IMPRODUCT("i",A184,import_viscoanalyse_PARAM!$F$2,import_viscoanalyse_PARAM!$G$2),-1)</f>
        <v>46211.6654708798-754384748815222000000i</v>
      </c>
      <c r="E184" s="348" t="str">
        <f t="shared" si="9"/>
        <v>835753892177.908-754384749726632000000i</v>
      </c>
      <c r="F184" s="348" t="str">
        <f>IMSUM(import_viscoanalyse_PARAM!$A$2,IMDIV((import_viscoanalyse_PARAM!$B$2-import_viscoanalyse_PARAM!$A$2),E184))</f>
        <v>52.1947+3.31601418361982E-17i</v>
      </c>
      <c r="G184" s="348">
        <f t="shared" si="10"/>
        <v>52.194699999999997</v>
      </c>
      <c r="H184" s="348">
        <f t="shared" si="11"/>
        <v>3.3160141836198198E-17</v>
      </c>
    </row>
    <row r="185" spans="1:8" x14ac:dyDescent="0.25">
      <c r="A185" s="349">
        <v>1.3591144E-22</v>
      </c>
      <c r="B185" s="348" t="str">
        <f>IMPRODUCT(IMPOWER(IMPRODUCT("i",A185,import_viscoanalyse_PARAM!$G$2),-import_viscoanalyse_PARAM!$D$2),import_viscoanalyse_PARAM!$C$2)</f>
        <v>40378.4473866149-11848.0402376824i</v>
      </c>
      <c r="C185" s="348" t="str">
        <f>IMPOWER(IMPRODUCT("i",A185,import_viscoanalyse_PARAM!$G$2),-import_viscoanalyse_PARAM!$E$2)</f>
        <v>822715852768.009-897192123078.989i</v>
      </c>
      <c r="D185" s="348" t="str">
        <f>IMPOWER(IMPRODUCT("i",A185,import_viscoanalyse_PARAM!$F$2,import_viscoanalyse_PARAM!$G$2),-1)</f>
        <v>44854.6869234692-732232681578409000000i</v>
      </c>
      <c r="E185" s="348" t="str">
        <f t="shared" si="9"/>
        <v>822715938002.143-732232682475601000000i</v>
      </c>
      <c r="F185" s="348" t="str">
        <f>IMSUM(import_viscoanalyse_PARAM!$A$2,IMDIV((import_viscoanalyse_PARAM!$B$2-import_viscoanalyse_PARAM!$A$2),E185))</f>
        <v>52.1947+3.41633279949008E-17i</v>
      </c>
      <c r="G185" s="348">
        <f t="shared" si="10"/>
        <v>52.194699999999997</v>
      </c>
      <c r="H185" s="348">
        <f t="shared" si="11"/>
        <v>3.4163327994900802E-17</v>
      </c>
    </row>
    <row r="186" spans="1:8" x14ac:dyDescent="0.25">
      <c r="A186" s="349">
        <v>1.4002312999999999E-22</v>
      </c>
      <c r="B186" s="348" t="str">
        <f>IMPRODUCT(IMPOWER(IMPRODUCT("i",A186,import_viscoanalyse_PARAM!$G$2),-import_viscoanalyse_PARAM!$D$2),import_viscoanalyse_PARAM!$C$2)</f>
        <v>40160.3725657372-11784.0516640791i</v>
      </c>
      <c r="C186" s="348" t="str">
        <f>IMPOWER(IMPRODUCT("i",A186,import_viscoanalyse_PARAM!$G$2),-import_viscoanalyse_PARAM!$E$2)</f>
        <v>809881318423.638-883195743796.38i</v>
      </c>
      <c r="D186" s="348" t="str">
        <f>IMPOWER(IMPRODUCT("i",A186,import_viscoanalyse_PARAM!$F$2,import_viscoanalyse_PARAM!$G$2),-1)</f>
        <v>43537.5576200722-710731135408722000000i</v>
      </c>
      <c r="E186" s="348" t="str">
        <f t="shared" si="9"/>
        <v>809881402122.568-710731136291918000000i</v>
      </c>
      <c r="F186" s="348" t="str">
        <f>IMSUM(import_viscoanalyse_PARAM!$A$2,IMDIV((import_viscoanalyse_PARAM!$B$2-import_viscoanalyse_PARAM!$A$2),E186))</f>
        <v>52.1947+3.51968614045993E-17i</v>
      </c>
      <c r="G186" s="348">
        <f t="shared" si="10"/>
        <v>52.194699999999997</v>
      </c>
      <c r="H186" s="348">
        <f t="shared" si="11"/>
        <v>3.5196861404599298E-17</v>
      </c>
    </row>
    <row r="187" spans="1:8" x14ac:dyDescent="0.25">
      <c r="A187" s="349">
        <v>1.4425920999999999E-22</v>
      </c>
      <c r="B187" s="348" t="str">
        <f>IMPRODUCT(IMPOWER(IMPRODUCT("i",A187,import_viscoanalyse_PARAM!$G$2),-import_viscoanalyse_PARAM!$D$2),import_viscoanalyse_PARAM!$C$2)</f>
        <v>39943.475506553-11720.4086750348i</v>
      </c>
      <c r="C187" s="348" t="str">
        <f>IMPOWER(IMPRODUCT("i",A187,import_viscoanalyse_PARAM!$G$2),-import_viscoanalyse_PARAM!$E$2)</f>
        <v>797247004790.98-869417710185.393i</v>
      </c>
      <c r="D187" s="348" t="str">
        <f>IMPOWER(IMPRODUCT("i",A187,import_viscoanalyse_PARAM!$F$2,import_viscoanalyse_PARAM!$G$2),-1)</f>
        <v>42259.1049161984-689860967409869000000i</v>
      </c>
      <c r="E187" s="348" t="str">
        <f t="shared" si="9"/>
        <v>797247086994.56-689860968279287000000i</v>
      </c>
      <c r="F187" s="348" t="str">
        <f>IMSUM(import_viscoanalyse_PARAM!$A$2,IMDIV((import_viscoanalyse_PARAM!$B$2-import_viscoanalyse_PARAM!$A$2),E187))</f>
        <v>52.1947+3.62616620598146E-17i</v>
      </c>
      <c r="G187" s="348">
        <f t="shared" si="10"/>
        <v>52.194699999999997</v>
      </c>
      <c r="H187" s="348">
        <f t="shared" si="11"/>
        <v>3.6261662059814597E-17</v>
      </c>
    </row>
    <row r="188" spans="1:8" x14ac:dyDescent="0.25">
      <c r="A188" s="349">
        <v>1.4862343999999999E-22</v>
      </c>
      <c r="B188" s="348" t="str">
        <f>IMPRODUCT(IMPOWER(IMPRODUCT("i",A188,import_viscoanalyse_PARAM!$G$2),-import_viscoanalyse_PARAM!$D$2),import_viscoanalyse_PARAM!$C$2)</f>
        <v>39727.750001264-11657.1094490273i</v>
      </c>
      <c r="C188" s="348" t="str">
        <f>IMPOWER(IMPRODUCT("i",A188,import_viscoanalyse_PARAM!$G$2),-import_viscoanalyse_PARAM!$E$2)</f>
        <v>784809797176.114-855854625594.749i</v>
      </c>
      <c r="D188" s="348" t="str">
        <f>IMPOWER(IMPRODUCT("i",A188,import_viscoanalyse_PARAM!$F$2,import_viscoanalyse_PARAM!$G$2),-1)</f>
        <v>41018.193970735-669603651808782000000i</v>
      </c>
      <c r="E188" s="348" t="str">
        <f t="shared" si="9"/>
        <v>784809877923.058-669603652664637000000i</v>
      </c>
      <c r="F188" s="348" t="str">
        <f>IMSUM(import_viscoanalyse_PARAM!$A$2,IMDIV((import_viscoanalyse_PARAM!$B$2-import_viscoanalyse_PARAM!$A$2),E188))</f>
        <v>52.1947+3.73586750915302E-17i</v>
      </c>
      <c r="G188" s="348">
        <f t="shared" si="10"/>
        <v>52.194699999999997</v>
      </c>
      <c r="H188" s="348">
        <f t="shared" si="11"/>
        <v>3.7358675091530202E-17</v>
      </c>
    </row>
    <row r="189" spans="1:8" x14ac:dyDescent="0.25">
      <c r="A189" s="349">
        <v>1.5311970000000001E-22</v>
      </c>
      <c r="B189" s="348" t="str">
        <f>IMPRODUCT(IMPOWER(IMPRODUCT("i",A189,import_viscoanalyse_PARAM!$G$2),-import_viscoanalyse_PARAM!$D$2),import_viscoanalyse_PARAM!$C$2)</f>
        <v>39513.189566708-11594.1520837355i</v>
      </c>
      <c r="C189" s="348" t="str">
        <f>IMPOWER(IMPRODUCT("i",A189,import_viscoanalyse_PARAM!$G$2),-import_viscoanalyse_PARAM!$E$2)</f>
        <v>772566611669.665-842503126944.487i</v>
      </c>
      <c r="D189" s="348" t="str">
        <f>IMPOWER(IMPRODUCT("i",A189,import_viscoanalyse_PARAM!$F$2,import_viscoanalyse_PARAM!$G$2),-1)</f>
        <v>39813.7214905587-649941177839191000000i</v>
      </c>
      <c r="E189" s="348" t="str">
        <f t="shared" si="9"/>
        <v>772566690997.576-649941178681694000000i</v>
      </c>
      <c r="F189" s="348" t="str">
        <f>IMSUM(import_viscoanalyse_PARAM!$A$2,IMDIV((import_viscoanalyse_PARAM!$B$2-import_viscoanalyse_PARAM!$A$2),E189))</f>
        <v>52.1947+3.84888757944836E-17i</v>
      </c>
      <c r="G189" s="348">
        <f t="shared" si="10"/>
        <v>52.194699999999997</v>
      </c>
      <c r="H189" s="348">
        <f t="shared" si="11"/>
        <v>3.8488875794483601E-17</v>
      </c>
    </row>
    <row r="190" spans="1:8" x14ac:dyDescent="0.25">
      <c r="A190" s="349">
        <v>1.5775199E-22</v>
      </c>
      <c r="B190" s="348" t="str">
        <f>IMPRODUCT(IMPOWER(IMPRODUCT("i",A190,import_viscoanalyse_PARAM!$G$2),-import_viscoanalyse_PARAM!$D$2),import_viscoanalyse_PARAM!$C$2)</f>
        <v>39299.7876518353-11531.5346569187i</v>
      </c>
      <c r="C190" s="348" t="str">
        <f>IMPOWER(IMPRODUCT("i",A190,import_viscoanalyse_PARAM!$G$2),-import_viscoanalyse_PARAM!$E$2)</f>
        <v>760514406965.104-829359897614.109i</v>
      </c>
      <c r="D190" s="348" t="str">
        <f>IMPOWER(IMPRODUCT("i",A190,import_viscoanalyse_PARAM!$F$2,import_viscoanalyse_PARAM!$G$2),-1)</f>
        <v>38644.6160870482-630856055561538000000i</v>
      </c>
      <c r="E190" s="348" t="str">
        <f t="shared" si="9"/>
        <v>760514484910.508-630856056390898000000i</v>
      </c>
      <c r="F190" s="348" t="str">
        <f>IMSUM(import_viscoanalyse_PARAM!$A$2,IMDIV((import_viscoanalyse_PARAM!$B$2-import_viscoanalyse_PARAM!$A$2),E190))</f>
        <v>52.1947+3.96532696271677E-17i</v>
      </c>
      <c r="G190" s="348">
        <f t="shared" si="10"/>
        <v>52.194699999999997</v>
      </c>
      <c r="H190" s="348">
        <f t="shared" si="11"/>
        <v>3.96532696271677E-17</v>
      </c>
    </row>
    <row r="191" spans="1:8" x14ac:dyDescent="0.25">
      <c r="A191" s="349">
        <v>1.6252442000000001E-22</v>
      </c>
      <c r="B191" s="348" t="str">
        <f>IMPRODUCT(IMPOWER(IMPRODUCT("i",A191,import_viscoanalyse_PARAM!$G$2),-import_viscoanalyse_PARAM!$D$2),import_viscoanalyse_PARAM!$C$2)</f>
        <v>39087.538249054-11469.2554057999i</v>
      </c>
      <c r="C191" s="348" t="str">
        <f>IMPOWER(IMPRODUCT("i",A191,import_viscoanalyse_PARAM!$G$2),-import_viscoanalyse_PARAM!$E$2)</f>
        <v>748650217901.812-816421704022.127i</v>
      </c>
      <c r="D191" s="348" t="str">
        <f>IMPOWER(IMPRODUCT("i",A191,import_viscoanalyse_PARAM!$F$2,import_viscoanalyse_PARAM!$G$2),-1)</f>
        <v>37509.8406166771-612331354072105000000i</v>
      </c>
      <c r="E191" s="348" t="str">
        <f t="shared" si="9"/>
        <v>748650294500.191-612331354888527000000i</v>
      </c>
      <c r="F191" s="348" t="str">
        <f>IMSUM(import_viscoanalyse_PARAM!$A$2,IMDIV((import_viscoanalyse_PARAM!$B$2-import_viscoanalyse_PARAM!$A$2),E191))</f>
        <v>52.1947+4.08528896981831E-17i</v>
      </c>
      <c r="G191" s="348">
        <f t="shared" si="10"/>
        <v>52.194699999999997</v>
      </c>
      <c r="H191" s="348">
        <f t="shared" si="11"/>
        <v>4.0852889698183098E-17</v>
      </c>
    </row>
    <row r="192" spans="1:8" x14ac:dyDescent="0.25">
      <c r="A192" s="349">
        <v>1.6744121999999999E-22</v>
      </c>
      <c r="B192" s="348" t="str">
        <f>IMPRODUCT(IMPOWER(IMPRODUCT("i",A192,import_viscoanalyse_PARAM!$G$2),-import_viscoanalyse_PARAM!$D$2),import_viscoanalyse_PARAM!$C$2)</f>
        <v>38876.4355413427-11407.3126235206i</v>
      </c>
      <c r="C192" s="348" t="str">
        <f>IMPOWER(IMPRODUCT("i",A192,import_viscoanalyse_PARAM!$G$2),-import_viscoanalyse_PARAM!$E$2)</f>
        <v>736971133848.048-803685372052.151i</v>
      </c>
      <c r="D192" s="348" t="str">
        <f>IMPOWER(IMPRODUCT("i",A192,import_viscoanalyse_PARAM!$F$2,import_viscoanalyse_PARAM!$G$2),-1)</f>
        <v>36408.3891082367-594350651341308000000i</v>
      </c>
      <c r="E192" s="348" t="str">
        <f t="shared" si="9"/>
        <v>736971209133.873-594350652144993000000i</v>
      </c>
      <c r="F192" s="348" t="str">
        <f>IMSUM(import_viscoanalyse_PARAM!$A$2,IMDIV((import_viscoanalyse_PARAM!$B$2-import_viscoanalyse_PARAM!$A$2),E192))</f>
        <v>52.1947+4.20887992798861E-17i</v>
      </c>
      <c r="G192" s="348">
        <f t="shared" si="10"/>
        <v>52.194699999999997</v>
      </c>
      <c r="H192" s="348">
        <f t="shared" si="11"/>
        <v>4.2088799279886101E-17</v>
      </c>
    </row>
    <row r="193" spans="1:8" x14ac:dyDescent="0.25">
      <c r="A193" s="349">
        <v>1.7250676999999999E-22</v>
      </c>
      <c r="B193" s="348" t="str">
        <f>IMPRODUCT(IMPOWER(IMPRODUCT("i",A193,import_viscoanalyse_PARAM!$G$2),-import_viscoanalyse_PARAM!$D$2),import_viscoanalyse_PARAM!$C$2)</f>
        <v>38666.4728036284-11345.704336777i</v>
      </c>
      <c r="C193" s="348" t="str">
        <f>IMPOWER(IMPRODUCT("i",A193,import_viscoanalyse_PARAM!$G$2),-import_viscoanalyse_PARAM!$E$2)</f>
        <v>725474237710.784-791147720541.601i</v>
      </c>
      <c r="D193" s="348" t="str">
        <f>IMPOWER(IMPRODUCT("i",A193,import_viscoanalyse_PARAM!$F$2,import_viscoanalyse_PARAM!$G$2),-1)</f>
        <v>35339.2802526989-576897927938615000000i</v>
      </c>
      <c r="E193" s="348" t="str">
        <f t="shared" si="9"/>
        <v>725474311717.537-576897928729763000000i</v>
      </c>
      <c r="F193" s="348" t="str">
        <f>IMSUM(import_viscoanalyse_PARAM!$A$2,IMDIV((import_viscoanalyse_PARAM!$B$2-import_viscoanalyse_PARAM!$A$2),E193))</f>
        <v>52.1947+4.33620993493254E-17i</v>
      </c>
      <c r="G193" s="348">
        <f t="shared" si="10"/>
        <v>52.194699999999997</v>
      </c>
      <c r="H193" s="348">
        <f t="shared" si="11"/>
        <v>4.3362099349325402E-17</v>
      </c>
    </row>
    <row r="194" spans="1:8" x14ac:dyDescent="0.25">
      <c r="A194" s="349">
        <v>1.7772557000000001E-22</v>
      </c>
      <c r="B194" s="348" t="str">
        <f>IMPRODUCT(IMPOWER(IMPRODUCT("i",A194,import_viscoanalyse_PARAM!$G$2),-import_viscoanalyse_PARAM!$D$2),import_viscoanalyse_PARAM!$C$2)</f>
        <v>38457.6438927613-11284.4287430165i</v>
      </c>
      <c r="C194" s="348" t="str">
        <f>IMPOWER(IMPRODUCT("i",A194,import_viscoanalyse_PARAM!$G$2),-import_viscoanalyse_PARAM!$E$2)</f>
        <v>714156688219.453-778805651014.175i</v>
      </c>
      <c r="D194" s="348" t="str">
        <f>IMPOWER(IMPRODUCT("i",A194,import_viscoanalyse_PARAM!$F$2,import_viscoanalyse_PARAM!$G$2),-1)</f>
        <v>34301.5644317128-559957681769614000000i</v>
      </c>
      <c r="E194" s="348" t="str">
        <f t="shared" si="9"/>
        <v>714156760979.661-559957682548420000000i</v>
      </c>
      <c r="F194" s="348" t="str">
        <f>IMSUM(import_viscoanalyse_PARAM!$A$2,IMDIV((import_viscoanalyse_PARAM!$B$2-import_viscoanalyse_PARAM!$A$2),E194))</f>
        <v>52.1947+4.4673921047305E-17i</v>
      </c>
      <c r="G194" s="348">
        <f t="shared" si="10"/>
        <v>52.194699999999997</v>
      </c>
      <c r="H194" s="348">
        <f t="shared" si="11"/>
        <v>4.4673921047304998E-17</v>
      </c>
    </row>
    <row r="195" spans="1:8" x14ac:dyDescent="0.25">
      <c r="A195" s="349">
        <v>1.8310225000000001E-22</v>
      </c>
      <c r="B195" s="348" t="str">
        <f>IMPRODUCT(IMPOWER(IMPRODUCT("i",A195,import_viscoanalyse_PARAM!$G$2),-import_viscoanalyse_PARAM!$D$2),import_viscoanalyse_PARAM!$C$2)</f>
        <v>38249.9429308343-11223.4841175148i</v>
      </c>
      <c r="C195" s="348" t="str">
        <f>IMPOWER(IMPRODUCT("i",A195,import_viscoanalyse_PARAM!$G$2),-import_viscoanalyse_PARAM!$E$2)</f>
        <v>703015700786.541-766656126807.851i</v>
      </c>
      <c r="D195" s="348" t="str">
        <f>IMPOWER(IMPRODUCT("i",A195,import_viscoanalyse_PARAM!$F$2,import_viscoanalyse_PARAM!$G$2),-1)</f>
        <v>33294.3210174527-543514883997239000000i</v>
      </c>
      <c r="E195" s="348" t="str">
        <f t="shared" ref="E195:E258" si="12">IMSUM(1,B195,C195,D195)</f>
        <v>703015772331.805-543514884763895000000i</v>
      </c>
      <c r="F195" s="348" t="str">
        <f>IMSUM(import_viscoanalyse_PARAM!$A$2,IMDIV((import_viscoanalyse_PARAM!$B$2-import_viscoanalyse_PARAM!$A$2),E195))</f>
        <v>52.1947+4.60254281920298E-17i</v>
      </c>
      <c r="G195" s="348">
        <f t="shared" ref="G195:G258" si="13">IMREAL(F195)</f>
        <v>52.194699999999997</v>
      </c>
      <c r="H195" s="348">
        <f t="shared" ref="H195:H258" si="14">IMAGINARY(F195)</f>
        <v>4.6025428192029797E-17</v>
      </c>
    </row>
    <row r="196" spans="1:8" x14ac:dyDescent="0.25">
      <c r="A196" s="349">
        <v>1.886416E-22</v>
      </c>
      <c r="B196" s="348" t="str">
        <f>IMPRODUCT(IMPOWER(IMPRODUCT("i",A196,import_viscoanalyse_PARAM!$G$2),-import_viscoanalyse_PARAM!$D$2),import_viscoanalyse_PARAM!$C$2)</f>
        <v>38043.3633163622-11162.8685232321i</v>
      </c>
      <c r="C196" s="348" t="str">
        <f>IMPOWER(IMPRODUCT("i",A196,import_viscoanalyse_PARAM!$G$2),-import_viscoanalyse_PARAM!$E$2)</f>
        <v>692048493965.875-754696114686.323i</v>
      </c>
      <c r="D196" s="348" t="str">
        <f>IMPOWER(IMPRODUCT("i",A196,import_viscoanalyse_PARAM!$F$2,import_viscoanalyse_PARAM!$G$2),-1)</f>
        <v>32316.6527983111-527554888043695000000i</v>
      </c>
      <c r="E196" s="348" t="str">
        <f t="shared" si="12"/>
        <v>692048564326.891-527554888798391000000i</v>
      </c>
      <c r="F196" s="348" t="str">
        <f>IMSUM(import_viscoanalyse_PARAM!$A$2,IMDIV((import_viscoanalyse_PARAM!$B$2-import_viscoanalyse_PARAM!$A$2),E196))</f>
        <v>52.1947+4.74178248200442E-17i</v>
      </c>
      <c r="G196" s="348">
        <f t="shared" si="13"/>
        <v>52.194699999999997</v>
      </c>
      <c r="H196" s="348">
        <f t="shared" si="14"/>
        <v>4.7417824820044199E-17</v>
      </c>
    </row>
    <row r="197" spans="1:8" x14ac:dyDescent="0.25">
      <c r="A197" s="349">
        <v>1.9434851999999999E-22</v>
      </c>
      <c r="B197" s="348" t="str">
        <f>IMPRODUCT(IMPOWER(IMPRODUCT("i",A197,import_viscoanalyse_PARAM!$G$2),-import_viscoanalyse_PARAM!$D$2),import_viscoanalyse_PARAM!$C$2)</f>
        <v>37837.8997710016-11102.5804113713i</v>
      </c>
      <c r="C197" s="348" t="str">
        <f>IMPOWER(IMPRODUCT("i",A197,import_viscoanalyse_PARAM!$G$2),-import_viscoanalyse_PARAM!$E$2)</f>
        <v>681252397835.326-742922703033.024i</v>
      </c>
      <c r="D197" s="348" t="str">
        <f>IMPOWER(IMPRODUCT("i",A197,import_viscoanalyse_PARAM!$F$2,import_viscoanalyse_PARAM!$G$2),-1)</f>
        <v>31367.6949560402-512063576138287000000i</v>
      </c>
      <c r="E197" s="348" t="str">
        <f t="shared" si="12"/>
        <v>681252467041.921-512063576881210000000i</v>
      </c>
      <c r="F197" s="348" t="str">
        <f>IMSUM(import_viscoanalyse_PARAM!$A$2,IMDIV((import_viscoanalyse_PARAM!$B$2-import_viscoanalyse_PARAM!$A$2),E197))</f>
        <v>52.1947+4.88523426180011E-17i</v>
      </c>
      <c r="G197" s="348">
        <f t="shared" si="13"/>
        <v>52.194699999999997</v>
      </c>
      <c r="H197" s="348">
        <f t="shared" si="14"/>
        <v>4.8852342618001098E-17</v>
      </c>
    </row>
    <row r="198" spans="1:8" x14ac:dyDescent="0.25">
      <c r="A198" s="349">
        <v>2.0022809E-22</v>
      </c>
      <c r="B198" s="348" t="str">
        <f>IMPRODUCT(IMPOWER(IMPRODUCT("i",A198,import_viscoanalyse_PARAM!$G$2),-import_viscoanalyse_PARAM!$D$2),import_viscoanalyse_PARAM!$C$2)</f>
        <v>37633.545880898-11042.6178999481i</v>
      </c>
      <c r="C198" s="348" t="str">
        <f>IMPOWER(IMPRODUCT("i",A198,import_viscoanalyse_PARAM!$G$2),-import_viscoanalyse_PARAM!$E$2)</f>
        <v>670624722642.077-731332958605.535i</v>
      </c>
      <c r="D198" s="348" t="str">
        <f>IMPOWER(IMPRODUCT("i",A198,import_viscoanalyse_PARAM!$F$2,import_viscoanalyse_PARAM!$G$2),-1)</f>
        <v>30446.6026246262-497027156221604000000i</v>
      </c>
      <c r="E198" s="348" t="str">
        <f t="shared" si="12"/>
        <v>670624790723.226-497027156952937000000i</v>
      </c>
      <c r="F198" s="348" t="str">
        <f>IMSUM(import_viscoanalyse_PARAM!$A$2,IMDIV((import_viscoanalyse_PARAM!$B$2-import_viscoanalyse_PARAM!$A$2),E198))</f>
        <v>52.1947+5.03302585181853E-17i</v>
      </c>
      <c r="G198" s="348">
        <f t="shared" si="13"/>
        <v>52.194699999999997</v>
      </c>
      <c r="H198" s="348">
        <f t="shared" si="14"/>
        <v>5.0330258518185303E-17</v>
      </c>
    </row>
    <row r="199" spans="1:8" x14ac:dyDescent="0.25">
      <c r="A199" s="349">
        <v>2.0628552999999999E-22</v>
      </c>
      <c r="B199" s="348" t="str">
        <f>IMPRODUCT(IMPOWER(IMPRODUCT("i",A199,import_viscoanalyse_PARAM!$G$2),-import_viscoanalyse_PARAM!$D$2),import_viscoanalyse_PARAM!$C$2)</f>
        <v>37430.2957567296-10982.9792608888i</v>
      </c>
      <c r="C199" s="348" t="str">
        <f>IMPOWER(IMPRODUCT("i",A199,import_viscoanalyse_PARAM!$G$2),-import_viscoanalyse_PARAM!$E$2)</f>
        <v>660162846301.408-719924021955.178i</v>
      </c>
      <c r="D199" s="348" t="str">
        <f>IMPOWER(IMPRODUCT("i",A199,import_viscoanalyse_PARAM!$F$2,import_viscoanalyse_PARAM!$G$2),-1)</f>
        <v>29552.5580030645-482432278058396000000i</v>
      </c>
      <c r="E199" s="348" t="str">
        <f t="shared" si="12"/>
        <v>660162913285.262-482432278778320000000i</v>
      </c>
      <c r="F199" s="348" t="str">
        <f>IMSUM(import_viscoanalyse_PARAM!$A$2,IMDIV((import_viscoanalyse_PARAM!$B$2-import_viscoanalyse_PARAM!$A$2),E199))</f>
        <v>52.1947+5.1852884643929E-17i</v>
      </c>
      <c r="G199" s="348">
        <f t="shared" si="13"/>
        <v>52.194699999999997</v>
      </c>
      <c r="H199" s="348">
        <f t="shared" si="14"/>
        <v>5.1852884643928999E-17</v>
      </c>
    </row>
    <row r="200" spans="1:8" x14ac:dyDescent="0.25">
      <c r="A200" s="349">
        <v>2.1252623E-22</v>
      </c>
      <c r="B200" s="348" t="str">
        <f>IMPRODUCT(IMPOWER(IMPRODUCT("i",A200,import_viscoanalyse_PARAM!$G$2),-import_viscoanalyse_PARAM!$D$2),import_viscoanalyse_PARAM!$C$2)</f>
        <v>37228.1431457281-10923.6626594761i</v>
      </c>
      <c r="C200" s="348" t="str">
        <f>IMPOWER(IMPRODUCT("i",A200,import_viscoanalyse_PARAM!$G$2),-import_viscoanalyse_PARAM!$E$2)</f>
        <v>649864167437.724-708693056217.092i</v>
      </c>
      <c r="D200" s="348" t="str">
        <f>IMPOWER(IMPRODUCT("i",A200,import_viscoanalyse_PARAM!$F$2,import_viscoanalyse_PARAM!$G$2),-1)</f>
        <v>28684.7655958414-468265955540561000000i</v>
      </c>
      <c r="E200" s="348" t="str">
        <f t="shared" si="12"/>
        <v>649864233351.633-468265956249254000000i</v>
      </c>
      <c r="F200" s="348" t="str">
        <f>IMSUM(import_viscoanalyse_PARAM!$A$2,IMDIV((import_viscoanalyse_PARAM!$B$2-import_viscoanalyse_PARAM!$A$2),E200))</f>
        <v>52.1947+5.34215758505503E-17i</v>
      </c>
      <c r="G200" s="348">
        <f t="shared" si="13"/>
        <v>52.194699999999997</v>
      </c>
      <c r="H200" s="348">
        <f t="shared" si="14"/>
        <v>5.3421575850550297E-17</v>
      </c>
    </row>
    <row r="201" spans="1:8" x14ac:dyDescent="0.25">
      <c r="A201" s="349">
        <v>2.1895573000000001E-22</v>
      </c>
      <c r="B201" s="348" t="str">
        <f>IMPRODUCT(IMPOWER(IMPRODUCT("i",A201,import_viscoanalyse_PARAM!$G$2),-import_viscoanalyse_PARAM!$D$2),import_viscoanalyse_PARAM!$C$2)</f>
        <v>37027.0822601765-10864.6663974497i</v>
      </c>
      <c r="C201" s="348" t="str">
        <f>IMPOWER(IMPRODUCT("i",A201,import_viscoanalyse_PARAM!$G$2),-import_viscoanalyse_PARAM!$E$2)</f>
        <v>639726147347.97-697637292872.383i</v>
      </c>
      <c r="D201" s="348" t="str">
        <f>IMPOWER(IMPRODUCT("i",A201,import_viscoanalyse_PARAM!$F$2,import_viscoanalyse_PARAM!$G$2),-1)</f>
        <v>27842.4551415844-454515614496059000000i</v>
      </c>
      <c r="E201" s="348" t="str">
        <f t="shared" si="12"/>
        <v>639726212218.507-454515615193696000000i</v>
      </c>
      <c r="F201" s="348" t="str">
        <f>IMSUM(import_viscoanalyse_PARAM!$A$2,IMDIV((import_viscoanalyse_PARAM!$B$2-import_viscoanalyse_PARAM!$A$2),E201))</f>
        <v>52.1947+5.503772469806E-17i</v>
      </c>
      <c r="G201" s="348">
        <f t="shared" si="13"/>
        <v>52.194699999999997</v>
      </c>
      <c r="H201" s="348">
        <f t="shared" si="14"/>
        <v>5.503772469806E-17</v>
      </c>
    </row>
    <row r="202" spans="1:8" x14ac:dyDescent="0.25">
      <c r="A202" s="349">
        <v>2.2557972999999998E-22</v>
      </c>
      <c r="B202" s="348" t="str">
        <f>IMPRODUCT(IMPOWER(IMPRODUCT("i",A202,import_viscoanalyse_PARAM!$G$2),-import_viscoanalyse_PARAM!$D$2),import_viscoanalyse_PARAM!$C$2)</f>
        <v>36827.1075552506-10805.9888478204i</v>
      </c>
      <c r="C202" s="348" t="str">
        <f>IMPOWER(IMPRODUCT("i",A202,import_viscoanalyse_PARAM!$G$2),-import_viscoanalyse_PARAM!$E$2)</f>
        <v>629746297222.004-686754017811.618i</v>
      </c>
      <c r="D202" s="348" t="str">
        <f>IMPOWER(IMPRODUCT("i",A202,import_viscoanalyse_PARAM!$F$2,import_viscoanalyse_PARAM!$G$2),-1)</f>
        <v>27024.8798086507-441169063232691000000i</v>
      </c>
      <c r="E202" s="348" t="str">
        <f t="shared" si="12"/>
        <v>629746361074.991-441169063919445000000i</v>
      </c>
      <c r="F202" s="348" t="str">
        <f>IMSUM(import_viscoanalyse_PARAM!$A$2,IMDIV((import_viscoanalyse_PARAM!$B$2-import_viscoanalyse_PARAM!$A$2),E202))</f>
        <v>52.1947+5.67027639648089E-17i</v>
      </c>
      <c r="G202" s="348">
        <f t="shared" si="13"/>
        <v>52.194699999999997</v>
      </c>
      <c r="H202" s="348">
        <f t="shared" si="14"/>
        <v>5.6702763964808905E-17</v>
      </c>
    </row>
    <row r="203" spans="1:8" x14ac:dyDescent="0.25">
      <c r="A203" s="349">
        <v>2.3240413000000002E-22</v>
      </c>
      <c r="B203" s="348" t="str">
        <f>IMPRODUCT(IMPOWER(IMPRODUCT("i",A203,import_viscoanalyse_PARAM!$G$2),-import_viscoanalyse_PARAM!$D$2),import_viscoanalyse_PARAM!$C$2)</f>
        <v>36628.2126905764-10747.6281501649i</v>
      </c>
      <c r="C203" s="348" t="str">
        <f>IMPOWER(IMPRODUCT("i",A203,import_viscoanalyse_PARAM!$G$2),-import_viscoanalyse_PARAM!$E$2)</f>
        <v>619922125973.746-676040514443.401i</v>
      </c>
      <c r="D203" s="348" t="str">
        <f>IMPOWER(IMPRODUCT("i",A203,import_viscoanalyse_PARAM!$F$2,import_viscoanalyse_PARAM!$G$2),-1)</f>
        <v>26231.3113390794-428214413265304000000i</v>
      </c>
      <c r="E203" s="348" t="str">
        <f t="shared" si="12"/>
        <v>619922188834.27-428214413941345000000i</v>
      </c>
      <c r="F203" s="348" t="str">
        <f>IMSUM(import_viscoanalyse_PARAM!$A$2,IMDIV((import_viscoanalyse_PARAM!$B$2-import_viscoanalyse_PARAM!$A$2),E203))</f>
        <v>52.1947+5.84181767020727E-17i</v>
      </c>
      <c r="G203" s="348">
        <f t="shared" si="13"/>
        <v>52.194699999999997</v>
      </c>
      <c r="H203" s="348">
        <f t="shared" si="14"/>
        <v>5.8418176702072695E-17</v>
      </c>
    </row>
    <row r="204" spans="1:8" x14ac:dyDescent="0.25">
      <c r="A204" s="349">
        <v>2.3943499E-22</v>
      </c>
      <c r="B204" s="348" t="str">
        <f>IMPRODUCT(IMPOWER(IMPRODUCT("i",A204,import_viscoanalyse_PARAM!$G$2),-import_viscoanalyse_PARAM!$D$2),import_viscoanalyse_PARAM!$C$2)</f>
        <v>36430.3919193923-10689.5826182404i</v>
      </c>
      <c r="C204" s="348" t="str">
        <f>IMPOWER(IMPRODUCT("i",A204,import_viscoanalyse_PARAM!$G$2),-import_viscoanalyse_PARAM!$E$2)</f>
        <v>610251209305.223-665494139010.426i</v>
      </c>
      <c r="D204" s="348" t="str">
        <f>IMPOWER(IMPRODUCT("i",A204,import_viscoanalyse_PARAM!$F$2,import_viscoanalyse_PARAM!$G$2),-1)</f>
        <v>25461.0451484885-415640162569320000000i</v>
      </c>
      <c r="E204" s="348" t="str">
        <f t="shared" si="12"/>
        <v>610251271197.66-415640163234814000000i</v>
      </c>
      <c r="F204" s="348" t="str">
        <f>IMSUM(import_viscoanalyse_PARAM!$A$2,IMDIV((import_viscoanalyse_PARAM!$B$2-import_viscoanalyse_PARAM!$A$2),E204))</f>
        <v>52.1947+6.01854861794663E-17i</v>
      </c>
      <c r="G204" s="348">
        <f t="shared" si="13"/>
        <v>52.194699999999997</v>
      </c>
      <c r="H204" s="348">
        <f t="shared" si="14"/>
        <v>6.0185486179466304E-17</v>
      </c>
    </row>
    <row r="205" spans="1:8" x14ac:dyDescent="0.25">
      <c r="A205" s="349">
        <v>2.4667855000000002E-22</v>
      </c>
      <c r="B205" s="348" t="str">
        <f>IMPRODUCT(IMPOWER(IMPRODUCT("i",A205,import_viscoanalyse_PARAM!$G$2),-import_viscoanalyse_PARAM!$D$2),import_viscoanalyse_PARAM!$C$2)</f>
        <v>36233.6396066722-10631.8505985904i</v>
      </c>
      <c r="C205" s="348" t="str">
        <f>IMPOWER(IMPRODUCT("i",A205,import_viscoanalyse_PARAM!$G$2),-import_viscoanalyse_PARAM!$E$2)</f>
        <v>600731164492.35-655112293092.747i</v>
      </c>
      <c r="D205" s="348" t="str">
        <f>IMPOWER(IMPRODUCT("i",A205,import_viscoanalyse_PARAM!$F$2,import_viscoanalyse_PARAM!$G$2),-1)</f>
        <v>24713.3976201736-403435151408111000000i</v>
      </c>
      <c r="E205" s="348" t="str">
        <f t="shared" si="12"/>
        <v>600731225440.387-403435152063223000000i</v>
      </c>
      <c r="F205" s="348" t="str">
        <f>IMSUM(import_viscoanalyse_PARAM!$A$2,IMDIV((import_viscoanalyse_PARAM!$B$2-import_viscoanalyse_PARAM!$A$2),E205))</f>
        <v>52.1947+6.20062609122365E-17i</v>
      </c>
      <c r="G205" s="348">
        <f t="shared" si="13"/>
        <v>52.194699999999997</v>
      </c>
      <c r="H205" s="348">
        <f t="shared" si="14"/>
        <v>6.2006260912236499E-17</v>
      </c>
    </row>
    <row r="206" spans="1:8" x14ac:dyDescent="0.25">
      <c r="A206" s="349">
        <v>2.5414124000000001E-22</v>
      </c>
      <c r="B206" s="348" t="str">
        <f>IMPRODUCT(IMPOWER(IMPRODUCT("i",A206,import_viscoanalyse_PARAM!$G$2),-import_viscoanalyse_PARAM!$D$2),import_viscoanalyse_PARAM!$C$2)</f>
        <v>36037.9500994201-10574.430432485i</v>
      </c>
      <c r="C206" s="348" t="str">
        <f>IMPOWER(IMPRODUCT("i",A206,import_viscoanalyse_PARAM!$G$2),-import_viscoanalyse_PARAM!$E$2)</f>
        <v>591359643428.777-644892416021.924i</v>
      </c>
      <c r="D206" s="348" t="str">
        <f>IMPOWER(IMPRODUCT("i",A206,import_viscoanalyse_PARAM!$F$2,import_viscoanalyse_PARAM!$G$2),-1)</f>
        <v>23987.7049884462-391588544103993000000i</v>
      </c>
      <c r="E206" s="348" t="str">
        <f t="shared" si="12"/>
        <v>591359703455.432-391588544748885000000i</v>
      </c>
      <c r="F206" s="348" t="str">
        <f>IMSUM(import_viscoanalyse_PARAM!$A$2,IMDIV((import_viscoanalyse_PARAM!$B$2-import_viscoanalyse_PARAM!$A$2),E206))</f>
        <v>52.1947+6.38821171749081E-17i</v>
      </c>
      <c r="G206" s="348">
        <f t="shared" si="13"/>
        <v>52.194699999999997</v>
      </c>
      <c r="H206" s="348">
        <f t="shared" si="14"/>
        <v>6.3882117174908094E-17</v>
      </c>
    </row>
    <row r="207" spans="1:8" x14ac:dyDescent="0.25">
      <c r="A207" s="349">
        <v>2.6182971E-22</v>
      </c>
      <c r="B207" s="348" t="str">
        <f>IMPRODUCT(IMPOWER(IMPRODUCT("i",A207,import_viscoanalyse_PARAM!$G$2),-import_viscoanalyse_PARAM!$D$2),import_viscoanalyse_PARAM!$C$2)</f>
        <v>35843.3171290477-10517.3202805648i</v>
      </c>
      <c r="C207" s="348" t="str">
        <f>IMPOWER(IMPRODUCT("i",A207,import_viscoanalyse_PARAM!$G$2),-import_viscoanalyse_PARAM!$E$2)</f>
        <v>582134304000.353-634831953664.155i</v>
      </c>
      <c r="D207" s="348" t="str">
        <f>IMPOWER(IMPRODUCT("i",A207,import_viscoanalyse_PARAM!$F$2,import_viscoanalyse_PARAM!$G$2),-1)</f>
        <v>23283.3206381273-380089784953676000000i</v>
      </c>
      <c r="E207" s="348" t="str">
        <f t="shared" si="12"/>
        <v>582134363127.991-380089785588508000000i</v>
      </c>
      <c r="F207" s="348" t="str">
        <f>IMSUM(import_viscoanalyse_PARAM!$A$2,IMDIV((import_viscoanalyse_PARAM!$B$2-import_viscoanalyse_PARAM!$A$2),E207))</f>
        <v>52.1947+6.58147265422235E-17i</v>
      </c>
      <c r="G207" s="348">
        <f t="shared" si="13"/>
        <v>52.194699999999997</v>
      </c>
      <c r="H207" s="348">
        <f t="shared" si="14"/>
        <v>6.5814726542223504E-17</v>
      </c>
    </row>
    <row r="208" spans="1:8" x14ac:dyDescent="0.25">
      <c r="A208" s="349">
        <v>2.6975077E-22</v>
      </c>
      <c r="B208" s="348" t="str">
        <f>IMPRODUCT(IMPOWER(IMPRODUCT("i",A208,import_viscoanalyse_PARAM!$G$2),-import_viscoanalyse_PARAM!$D$2),import_viscoanalyse_PARAM!$C$2)</f>
        <v>35649.7355038916-10460.5186194667i</v>
      </c>
      <c r="C208" s="348" t="str">
        <f>IMPOWER(IMPRODUCT("i",A208,import_viscoanalyse_PARAM!$G$2),-import_viscoanalyse_PARAM!$E$2)</f>
        <v>573052890081.249-624928445658.047i</v>
      </c>
      <c r="D208" s="348" t="str">
        <f>IMPOWER(IMPRODUCT("i",A208,import_viscoanalyse_PARAM!$F$2,import_viscoanalyse_PARAM!$G$2),-1)</f>
        <v>22599.6207184798-368928689873187000000i</v>
      </c>
      <c r="E208" s="348" t="str">
        <f t="shared" si="12"/>
        <v>573052948331.605-368928690498115000000i</v>
      </c>
      <c r="F208" s="348" t="str">
        <f>IMSUM(import_viscoanalyse_PARAM!$A$2,IMDIV((import_viscoanalyse_PARAM!$B$2-import_viscoanalyse_PARAM!$A$2),E208))</f>
        <v>52.1947+6.78058008072642E-17i</v>
      </c>
      <c r="G208" s="348">
        <f t="shared" si="13"/>
        <v>52.194699999999997</v>
      </c>
      <c r="H208" s="348">
        <f t="shared" si="14"/>
        <v>6.7805800807264195E-17</v>
      </c>
    </row>
    <row r="209" spans="1:8" x14ac:dyDescent="0.25">
      <c r="A209" s="349">
        <v>2.7791146E-22</v>
      </c>
      <c r="B209" s="348" t="str">
        <f>IMPRODUCT(IMPOWER(IMPRODUCT("i",A209,import_viscoanalyse_PARAM!$G$2),-import_viscoanalyse_PARAM!$D$2),import_viscoanalyse_PARAM!$C$2)</f>
        <v>35457.1994522412-10404.0237556271i</v>
      </c>
      <c r="C209" s="348" t="str">
        <f>IMPOWER(IMPRODUCT("i",A209,import_viscoanalyse_PARAM!$G$2),-import_viscoanalyse_PARAM!$E$2)</f>
        <v>564113151908.951-615179438581.559i</v>
      </c>
      <c r="D209" s="348" t="str">
        <f>IMPOWER(IMPRODUCT("i",A209,import_viscoanalyse_PARAM!$F$2,import_viscoanalyse_PARAM!$G$2),-1)</f>
        <v>21935.9974954537-358095337876255000000i</v>
      </c>
      <c r="E209" s="348" t="str">
        <f t="shared" si="12"/>
        <v>564113209303.148-358095338491434000000i</v>
      </c>
      <c r="F209" s="348" t="str">
        <f>IMSUM(import_viscoanalyse_PARAM!$A$2,IMDIV((import_viscoanalyse_PARAM!$B$2-import_viscoanalyse_PARAM!$A$2),E209))</f>
        <v>52.1947+6.98571095769748E-17i</v>
      </c>
      <c r="G209" s="348">
        <f t="shared" si="13"/>
        <v>52.194699999999997</v>
      </c>
      <c r="H209" s="348">
        <f t="shared" si="14"/>
        <v>6.9857109576974799E-17</v>
      </c>
    </row>
    <row r="210" spans="1:8" x14ac:dyDescent="0.25">
      <c r="A210" s="349">
        <v>2.8631904000000002E-22</v>
      </c>
      <c r="B210" s="348" t="str">
        <f>IMPRODUCT(IMPOWER(IMPRODUCT("i",A210,import_viscoanalyse_PARAM!$G$2),-import_viscoanalyse_PARAM!$D$2),import_viscoanalyse_PARAM!$C$2)</f>
        <v>35265.7030855242-10347.8339611927i</v>
      </c>
      <c r="C210" s="348" t="str">
        <f>IMPOWER(IMPRODUCT("i",A210,import_viscoanalyse_PARAM!$G$2),-import_viscoanalyse_PARAM!$E$2)</f>
        <v>555312868185.522-605582510053.981i</v>
      </c>
      <c r="D210" s="348" t="str">
        <f>IMPOWER(IMPRODUCT("i",A210,import_viscoanalyse_PARAM!$F$2,import_viscoanalyse_PARAM!$G$2),-1)</f>
        <v>21291.8606129647-347580091664121000000i</v>
      </c>
      <c r="E210" s="348" t="str">
        <f t="shared" si="12"/>
        <v>555312924744.086-347580092269704000000i</v>
      </c>
      <c r="F210" s="348" t="str">
        <f>IMSUM(import_viscoanalyse_PARAM!$A$2,IMDIV((import_viscoanalyse_PARAM!$B$2-import_viscoanalyse_PARAM!$A$2),E210))</f>
        <v>52.1947+7.1970477758517E-17i</v>
      </c>
      <c r="G210" s="348">
        <f t="shared" si="13"/>
        <v>52.194699999999997</v>
      </c>
      <c r="H210" s="348">
        <f t="shared" si="14"/>
        <v>7.1970477758517005E-17</v>
      </c>
    </row>
    <row r="211" spans="1:8" x14ac:dyDescent="0.25">
      <c r="A211" s="349">
        <v>2.9498096999999998E-22</v>
      </c>
      <c r="B211" s="348" t="str">
        <f>IMPRODUCT(IMPOWER(IMPRODUCT("i",A211,import_viscoanalyse_PARAM!$G$2),-import_viscoanalyse_PARAM!$D$2),import_viscoanalyse_PARAM!$C$2)</f>
        <v>35075.2409959776-10291.9476493914i</v>
      </c>
      <c r="C211" s="348" t="str">
        <f>IMPOWER(IMPRODUCT("i",A211,import_viscoanalyse_PARAM!$G$2),-import_viscoanalyse_PARAM!$E$2)</f>
        <v>546649872924.33-596135298012.955i</v>
      </c>
      <c r="D211" s="348" t="str">
        <f>IMPOWER(IMPRODUCT("i",A211,import_viscoanalyse_PARAM!$F$2,import_viscoanalyse_PARAM!$G$2),-1)</f>
        <v>20666.6385649145-337373621655605000000i</v>
      </c>
      <c r="E211" s="348" t="str">
        <f t="shared" si="12"/>
        <v>546649928667.21-337373622251740000000i</v>
      </c>
      <c r="F211" s="348" t="str">
        <f>IMSUM(import_viscoanalyse_PARAM!$A$2,IMDIV((import_viscoanalyse_PARAM!$B$2-import_viscoanalyse_PARAM!$A$2),E211))</f>
        <v>52.1947+7.41477805319766E-17i</v>
      </c>
      <c r="G211" s="348">
        <f t="shared" si="13"/>
        <v>52.194699999999997</v>
      </c>
      <c r="H211" s="348">
        <f t="shared" si="14"/>
        <v>7.4147780531976597E-17</v>
      </c>
    </row>
    <row r="212" spans="1:8" x14ac:dyDescent="0.25">
      <c r="A212" s="349">
        <v>3.0390494000000001E-22</v>
      </c>
      <c r="B212" s="348" t="str">
        <f>IMPRODUCT(IMPOWER(IMPRODUCT("i",A212,import_viscoanalyse_PARAM!$G$2),-import_viscoanalyse_PARAM!$D$2),import_viscoanalyse_PARAM!$C$2)</f>
        <v>34885.8076940901-10236.3632094641i</v>
      </c>
      <c r="C212" s="348" t="str">
        <f>IMPOWER(IMPRODUCT("i",A212,import_viscoanalyse_PARAM!$G$2),-import_viscoanalyse_PARAM!$E$2)</f>
        <v>538122028668.445-586835471508.479i</v>
      </c>
      <c r="D212" s="348" t="str">
        <f>IMPOWER(IMPRODUCT("i",A212,import_viscoanalyse_PARAM!$F$2,import_viscoanalyse_PARAM!$G$2),-1)</f>
        <v>20059.776226467-327466865686301000000i</v>
      </c>
      <c r="E212" s="348" t="str">
        <f t="shared" si="12"/>
        <v>538122083615.029-327466866273136000000i</v>
      </c>
      <c r="F212" s="348" t="str">
        <f>IMSUM(import_viscoanalyse_PARAM!$A$2,IMDIV((import_viscoanalyse_PARAM!$B$2-import_viscoanalyse_PARAM!$A$2),E212))</f>
        <v>52.1947+7.63909508913029E-17i</v>
      </c>
      <c r="G212" s="348">
        <f t="shared" si="13"/>
        <v>52.194699999999997</v>
      </c>
      <c r="H212" s="348">
        <f t="shared" si="14"/>
        <v>7.6390950891302896E-17</v>
      </c>
    </row>
    <row r="213" spans="1:8" x14ac:dyDescent="0.25">
      <c r="A213" s="349">
        <v>3.1309888999999998E-22</v>
      </c>
      <c r="B213" s="348" t="str">
        <f>IMPRODUCT(IMPOWER(IMPRODUCT("i",A213,import_viscoanalyse_PARAM!$G$2),-import_viscoanalyse_PARAM!$D$2),import_viscoanalyse_PARAM!$C$2)</f>
        <v>34697.3973603291-10181.0789338152i</v>
      </c>
      <c r="C213" s="348" t="str">
        <f>IMPOWER(IMPRODUCT("i",A213,import_viscoanalyse_PARAM!$G$2),-import_viscoanalyse_PARAM!$E$2)</f>
        <v>529727215230.706-577680718423.661i</v>
      </c>
      <c r="D213" s="348" t="str">
        <f>IMPOWER(IMPRODUCT("i",A213,import_viscoanalyse_PARAM!$F$2,import_viscoanalyse_PARAM!$G$2),-1)</f>
        <v>19470.7336411122-317851009207932000000i</v>
      </c>
      <c r="E213" s="348" t="str">
        <f t="shared" si="12"/>
        <v>529727269399.837-317851009785613000000i</v>
      </c>
      <c r="F213" s="348" t="str">
        <f>IMSUM(import_viscoanalyse_PARAM!$A$2,IMDIV((import_viscoanalyse_PARAM!$B$2-import_viscoanalyse_PARAM!$A$2),E213))</f>
        <v>52.1947+7.87019846716003E-17i</v>
      </c>
      <c r="G213" s="348">
        <f t="shared" si="13"/>
        <v>52.194699999999997</v>
      </c>
      <c r="H213" s="348">
        <f t="shared" si="14"/>
        <v>7.8701984671600301E-17</v>
      </c>
    </row>
    <row r="214" spans="1:8" x14ac:dyDescent="0.25">
      <c r="A214" s="349">
        <v>3.2257098999999999E-22</v>
      </c>
      <c r="B214" s="348" t="str">
        <f>IMPRODUCT(IMPOWER(IMPRODUCT("i",A214,import_viscoanalyse_PARAM!$G$2),-import_viscoanalyse_PARAM!$D$2),import_viscoanalyse_PARAM!$C$2)</f>
        <v>34510.0044318113-10126.0931901566i</v>
      </c>
      <c r="C214" s="348" t="str">
        <f>IMPOWER(IMPRODUCT("i",A214,import_viscoanalyse_PARAM!$G$2),-import_viscoanalyse_PARAM!$E$2)</f>
        <v>521463355741.231-568668773880.179i</v>
      </c>
      <c r="D214" s="348" t="str">
        <f>IMPOWER(IMPRODUCT("i",A214,import_viscoanalyse_PARAM!$F$2,import_viscoanalyse_PARAM!$G$2),-1)</f>
        <v>18898.9874461987-308517508559537000000i</v>
      </c>
      <c r="E214" s="348" t="str">
        <f t="shared" si="12"/>
        <v>521463409151.223-308517509128206000000i</v>
      </c>
      <c r="F214" s="348" t="str">
        <f>IMSUM(import_viscoanalyse_PARAM!$A$2,IMDIV((import_viscoanalyse_PARAM!$B$2-import_viscoanalyse_PARAM!$A$2),E214))</f>
        <v>52.1947+8.10829355218367E-17i</v>
      </c>
      <c r="G214" s="348">
        <f t="shared" si="13"/>
        <v>52.194699999999997</v>
      </c>
      <c r="H214" s="348">
        <f t="shared" si="14"/>
        <v>8.1082935521836695E-17</v>
      </c>
    </row>
    <row r="215" spans="1:8" x14ac:dyDescent="0.25">
      <c r="A215" s="349">
        <v>3.3232964000000001E-22</v>
      </c>
      <c r="B215" s="348" t="str">
        <f>IMPRODUCT(IMPOWER(IMPRODUCT("i",A215,import_viscoanalyse_PARAM!$G$2),-import_viscoanalyse_PARAM!$D$2),import_viscoanalyse_PARAM!$C$2)</f>
        <v>34323.6237021872-10071.4044508157i</v>
      </c>
      <c r="C215" s="348" t="str">
        <f>IMPOWER(IMPRODUCT("i",A215,import_viscoanalyse_PARAM!$G$2),-import_viscoanalyse_PARAM!$E$2)</f>
        <v>513328419956.316-559797423846.722i</v>
      </c>
      <c r="D215" s="348" t="str">
        <f>IMPOWER(IMPRODUCT("i",A215,import_viscoanalyse_PARAM!$F$2,import_viscoanalyse_PARAM!$G$2),-1)</f>
        <v>18344.0306152586-299458086761035000000i</v>
      </c>
      <c r="E215" s="348" t="str">
        <f t="shared" si="12"/>
        <v>513328472624.97-299458087320832000000i</v>
      </c>
      <c r="F215" s="348" t="str">
        <f>IMSUM(import_viscoanalyse_PARAM!$A$2,IMDIV((import_viscoanalyse_PARAM!$B$2-import_viscoanalyse_PARAM!$A$2),E215))</f>
        <v>52.1947+8.35359149048428E-17i</v>
      </c>
      <c r="G215" s="348">
        <f t="shared" si="13"/>
        <v>52.194699999999997</v>
      </c>
      <c r="H215" s="348">
        <f t="shared" si="14"/>
        <v>8.3535914904842796E-17</v>
      </c>
    </row>
    <row r="216" spans="1:8" x14ac:dyDescent="0.25">
      <c r="A216" s="349">
        <v>3.4238350999999999E-22</v>
      </c>
      <c r="B216" s="348" t="str">
        <f>IMPRODUCT(IMPOWER(IMPRODUCT("i",A216,import_viscoanalyse_PARAM!$G$2),-import_viscoanalyse_PARAM!$D$2),import_viscoanalyse_PARAM!$C$2)</f>
        <v>34138.249676197-10017.0111033468i</v>
      </c>
      <c r="C216" s="348" t="str">
        <f>IMPOWER(IMPRODUCT("i",A216,import_viscoanalyse_PARAM!$G$2),-import_viscoanalyse_PARAM!$E$2)</f>
        <v>505320395292.16-551064473550.541i</v>
      </c>
      <c r="D216" s="348" t="str">
        <f>IMPOWER(IMPRODUCT("i",A216,import_viscoanalyse_PARAM!$F$2,import_viscoanalyse_PARAM!$G$2),-1)</f>
        <v>17805.3700381712-290664694010478000000i</v>
      </c>
      <c r="E216" s="348" t="str">
        <f t="shared" si="12"/>
        <v>505320447236.78-290664694561542000000i</v>
      </c>
      <c r="F216" s="348" t="str">
        <f>IMSUM(import_viscoanalyse_PARAM!$A$2,IMDIV((import_viscoanalyse_PARAM!$B$2-import_viscoanalyse_PARAM!$A$2),E216))</f>
        <v>52.1947+8.60631021518972E-17i</v>
      </c>
      <c r="G216" s="348">
        <f t="shared" si="13"/>
        <v>52.194699999999997</v>
      </c>
      <c r="H216" s="348">
        <f t="shared" si="14"/>
        <v>8.6063102151897199E-17</v>
      </c>
    </row>
    <row r="217" spans="1:8" x14ac:dyDescent="0.25">
      <c r="A217" s="349">
        <v>3.5274154000000001E-22</v>
      </c>
      <c r="B217" s="348" t="str">
        <f>IMPRODUCT(IMPOWER(IMPRODUCT("i",A217,import_viscoanalyse_PARAM!$G$2),-import_viscoanalyse_PARAM!$D$2),import_viscoanalyse_PARAM!$C$2)</f>
        <v>33953.8767559327-9962.91150518458i</v>
      </c>
      <c r="C217" s="348" t="str">
        <f>IMPOWER(IMPRODUCT("i",A217,import_viscoanalyse_PARAM!$G$2),-import_viscoanalyse_PARAM!$E$2)</f>
        <v>497437294972.611-542467756362.772i</v>
      </c>
      <c r="D217" s="348" t="str">
        <f>IMPOWER(IMPRODUCT("i",A217,import_viscoanalyse_PARAM!$F$2,import_viscoanalyse_PARAM!$G$2),-1)</f>
        <v>17282.5267206065-282129510939889000000i</v>
      </c>
      <c r="E217" s="348" t="str">
        <f t="shared" si="12"/>
        <v>497437346210.015-282129511482357000000i</v>
      </c>
      <c r="F217" s="348" t="str">
        <f>IMSUM(import_viscoanalyse_PARAM!$A$2,IMDIV((import_viscoanalyse_PARAM!$B$2-import_viscoanalyse_PARAM!$A$2),E217))</f>
        <v>52.1947+8.86667444627265E-17i</v>
      </c>
      <c r="G217" s="348">
        <f t="shared" si="13"/>
        <v>52.194699999999997</v>
      </c>
      <c r="H217" s="348">
        <f t="shared" si="14"/>
        <v>8.8666744462726498E-17</v>
      </c>
    </row>
    <row r="218" spans="1:8" x14ac:dyDescent="0.25">
      <c r="A218" s="349">
        <v>3.6341293000000001E-22</v>
      </c>
      <c r="B218" s="348" t="str">
        <f>IMPRODUCT(IMPOWER(IMPRODUCT("i",A218,import_viscoanalyse_PARAM!$G$2),-import_viscoanalyse_PARAM!$D$2),import_viscoanalyse_PARAM!$C$2)</f>
        <v>33770.4995666563-9909.10407924728i</v>
      </c>
      <c r="C218" s="348" t="str">
        <f>IMPOWER(IMPRODUCT("i",A218,import_viscoanalyse_PARAM!$G$2),-import_viscoanalyse_PARAM!$E$2)</f>
        <v>489677171550.295-534005148543.562i</v>
      </c>
      <c r="D218" s="348" t="str">
        <f>IMPOWER(IMPRODUCT("i",A218,import_viscoanalyse_PARAM!$F$2,import_viscoanalyse_PARAM!$G$2),-1)</f>
        <v>16775.0362941624-273844956943011000000i</v>
      </c>
      <c r="E218" s="348" t="str">
        <f t="shared" si="12"/>
        <v>489677222096.831-273844957477016000000i</v>
      </c>
      <c r="F218" s="348" t="str">
        <f>IMSUM(import_viscoanalyse_PARAM!$A$2,IMDIV((import_viscoanalyse_PARAM!$B$2-import_viscoanalyse_PARAM!$A$2),E218))</f>
        <v>52.1947+9.1349154391859E-17i</v>
      </c>
      <c r="G218" s="348">
        <f t="shared" si="13"/>
        <v>52.194699999999997</v>
      </c>
      <c r="H218" s="348">
        <f t="shared" si="14"/>
        <v>9.1349154391859005E-17</v>
      </c>
    </row>
    <row r="219" spans="1:8" x14ac:dyDescent="0.25">
      <c r="A219" s="349">
        <v>3.7440715999999999E-22</v>
      </c>
      <c r="B219" s="348" t="str">
        <f>IMPRODUCT(IMPOWER(IMPRODUCT("i",A219,import_viscoanalyse_PARAM!$G$2),-import_viscoanalyse_PARAM!$D$2),import_viscoanalyse_PARAM!$C$2)</f>
        <v>33588.1127322351-9855.58724804386i</v>
      </c>
      <c r="C219" s="348" t="str">
        <f>IMPOWER(IMPRODUCT("i",A219,import_viscoanalyse_PARAM!$G$2),-import_viscoanalyse_PARAM!$E$2)</f>
        <v>482038106648.498-525674558055.337i</v>
      </c>
      <c r="D219" s="348" t="str">
        <f>IMPOWER(IMPRODUCT("i",A219,import_viscoanalyse_PARAM!$F$2,import_viscoanalyse_PARAM!$G$2),-1)</f>
        <v>16282.4479385434-265803672580363000000i</v>
      </c>
      <c r="E219" s="348" t="str">
        <f t="shared" si="12"/>
        <v>482038156520.059-265803673106038000000i</v>
      </c>
      <c r="F219" s="348" t="str">
        <f>IMSUM(import_viscoanalyse_PARAM!$A$2,IMDIV((import_viscoanalyse_PARAM!$B$2-import_viscoanalyse_PARAM!$A$2),E219))</f>
        <v>52.1947+9.4112714875917E-17i</v>
      </c>
      <c r="G219" s="348">
        <f t="shared" si="13"/>
        <v>52.194699999999997</v>
      </c>
      <c r="H219" s="348">
        <f t="shared" si="14"/>
        <v>9.4112714875917006E-17</v>
      </c>
    </row>
    <row r="220" spans="1:8" x14ac:dyDescent="0.25">
      <c r="A220" s="349">
        <v>3.8573400000000001E-22</v>
      </c>
      <c r="B220" s="348" t="str">
        <f>IMPRODUCT(IMPOWER(IMPRODUCT("i",A220,import_viscoanalyse_PARAM!$G$2),-import_viscoanalyse_PARAM!$D$2),import_viscoanalyse_PARAM!$C$2)</f>
        <v>33406.7108550738-9802.35942778566i</v>
      </c>
      <c r="C220" s="348" t="str">
        <f>IMPOWER(IMPRODUCT("i",A220,import_viscoanalyse_PARAM!$G$2),-import_viscoanalyse_PARAM!$E$2)</f>
        <v>474518209732.658-517473923223.082i</v>
      </c>
      <c r="D220" s="348" t="str">
        <f>IMPOWER(IMPRODUCT("i",A220,import_viscoanalyse_PARAM!$F$2,import_viscoanalyse_PARAM!$G$2),-1)</f>
        <v>15804.3239396006-257998512364436000000i</v>
      </c>
      <c r="E220" s="348" t="str">
        <f t="shared" si="12"/>
        <v>474518258944.693-257998512881910000000i</v>
      </c>
      <c r="F220" s="348" t="str">
        <f>IMSUM(import_viscoanalyse_PARAM!$A$2,IMDIV((import_viscoanalyse_PARAM!$B$2-import_viscoanalyse_PARAM!$A$2),E220))</f>
        <v>52.1947+9.69598817472642E-17i</v>
      </c>
      <c r="G220" s="348">
        <f t="shared" si="13"/>
        <v>52.194699999999997</v>
      </c>
      <c r="H220" s="348">
        <f t="shared" si="14"/>
        <v>9.6959881747264202E-17</v>
      </c>
    </row>
    <row r="221" spans="1:8" x14ac:dyDescent="0.25">
      <c r="A221" s="349">
        <v>3.974035E-22</v>
      </c>
      <c r="B221" s="348" t="str">
        <f>IMPRODUCT(IMPOWER(IMPRODUCT("i",A221,import_viscoanalyse_PARAM!$G$2),-import_viscoanalyse_PARAM!$D$2),import_viscoanalyse_PARAM!$C$2)</f>
        <v>33226.2888084114-9749.41911415368i</v>
      </c>
      <c r="C221" s="348" t="str">
        <f>IMPOWER(IMPRODUCT("i",A221,import_viscoanalyse_PARAM!$G$2),-import_viscoanalyse_PARAM!$E$2)</f>
        <v>467115629687.698-509401225359.712i</v>
      </c>
      <c r="D221" s="348" t="str">
        <f>IMPOWER(IMPRODUCT("i",A221,import_viscoanalyse_PARAM!$F$2,import_viscoanalyse_PARAM!$G$2),-1)</f>
        <v>15340.2400595815-250422550803864000000i</v>
      </c>
      <c r="E221" s="348" t="str">
        <f t="shared" si="12"/>
        <v>467115678255.227-250422551313265000000i</v>
      </c>
      <c r="F221" s="348" t="str">
        <f>IMSUM(import_viscoanalyse_PARAM!$A$2,IMDIV((import_viscoanalyse_PARAM!$B$2-import_viscoanalyse_PARAM!$A$2),E221))</f>
        <v>52.1947+9.98931812203565E-17i</v>
      </c>
      <c r="G221" s="348">
        <f t="shared" si="13"/>
        <v>52.194699999999997</v>
      </c>
      <c r="H221" s="348">
        <f t="shared" si="14"/>
        <v>9.9893181220356494E-17</v>
      </c>
    </row>
    <row r="222" spans="1:8" x14ac:dyDescent="0.25">
      <c r="A222" s="349">
        <v>4.0942602999999998E-22</v>
      </c>
      <c r="B222" s="348" t="str">
        <f>IMPRODUCT(IMPOWER(IMPRODUCT("i",A222,import_viscoanalyse_PARAM!$G$2),-import_viscoanalyse_PARAM!$D$2),import_viscoanalyse_PARAM!$C$2)</f>
        <v>33046.8412393537-9696.76473647557i</v>
      </c>
      <c r="C222" s="348" t="str">
        <f>IMPOWER(IMPRODUCT("i",A222,import_viscoanalyse_PARAM!$G$2),-import_viscoanalyse_PARAM!$E$2)</f>
        <v>459828533779.033-501454465822.531i</v>
      </c>
      <c r="D222" s="348" t="str">
        <f>IMPOWER(IMPRODUCT("i",A222,import_viscoanalyse_PARAM!$F$2,import_viscoanalyse_PARAM!$G$2),-1)</f>
        <v>14889.7838530635-243069054911783000000i</v>
      </c>
      <c r="E222" s="348" t="str">
        <f t="shared" si="12"/>
        <v>459828581716.658-243069055413237000000i</v>
      </c>
      <c r="F222" s="348" t="str">
        <f>IMSUM(import_viscoanalyse_PARAM!$A$2,IMDIV((import_viscoanalyse_PARAM!$B$2-import_viscoanalyse_PARAM!$A$2),E222))</f>
        <v>52.1947+1.0291521994633E-16i</v>
      </c>
      <c r="G222" s="348">
        <f t="shared" si="13"/>
        <v>52.194699999999997</v>
      </c>
      <c r="H222" s="348">
        <f t="shared" si="14"/>
        <v>1.0291521994633E-16</v>
      </c>
    </row>
    <row r="223" spans="1:8" x14ac:dyDescent="0.25">
      <c r="A223" s="349">
        <v>4.2181228E-22</v>
      </c>
      <c r="B223" s="348" t="str">
        <f>IMPRODUCT(IMPOWER(IMPRODUCT("i",A223,import_viscoanalyse_PARAM!$G$2),-import_viscoanalyse_PARAM!$D$2),import_viscoanalyse_PARAM!$C$2)</f>
        <v>32868.3627409214-9644.39470820929i</v>
      </c>
      <c r="C223" s="348" t="str">
        <f>IMPOWER(IMPRODUCT("i",A223,import_viscoanalyse_PARAM!$G$2),-import_viscoanalyse_PARAM!$E$2)</f>
        <v>452655114622.025-493631673613.582i</v>
      </c>
      <c r="D223" s="348" t="str">
        <f>IMPOWER(IMPRODUCT("i",A223,import_viscoanalyse_PARAM!$F$2,import_viscoanalyse_PARAM!$G$2),-1)</f>
        <v>14452.5547964556-235931486319894000000i</v>
      </c>
      <c r="E223" s="348" t="str">
        <f t="shared" si="12"/>
        <v>452655161943.943-235931486813526000000i</v>
      </c>
      <c r="F223" s="348" t="str">
        <f>IMSUM(import_viscoanalyse_PARAM!$A$2,IMDIV((import_viscoanalyse_PARAM!$B$2-import_viscoanalyse_PARAM!$A$2),E223))</f>
        <v>52.1947+1.06028685013E-16i</v>
      </c>
      <c r="G223" s="348">
        <f t="shared" si="13"/>
        <v>52.194699999999997</v>
      </c>
      <c r="H223" s="348">
        <f t="shared" si="14"/>
        <v>1.0602868501300001E-16</v>
      </c>
    </row>
    <row r="224" spans="1:8" x14ac:dyDescent="0.25">
      <c r="A224" s="349">
        <v>4.3457325000000004E-22</v>
      </c>
      <c r="B224" s="348" t="str">
        <f>IMPRODUCT(IMPOWER(IMPRODUCT("i",A224,import_viscoanalyse_PARAM!$G$2),-import_viscoanalyse_PARAM!$D$2),import_viscoanalyse_PARAM!$C$2)</f>
        <v>32690.8481332574-9592.30750945585i</v>
      </c>
      <c r="C224" s="348" t="str">
        <f>IMPOWER(IMPRODUCT("i",A224,import_viscoanalyse_PARAM!$G$2),-import_viscoanalyse_PARAM!$E$2)</f>
        <v>445593601038.22-485930917218.662i</v>
      </c>
      <c r="D224" s="348" t="str">
        <f>IMPOWER(IMPRODUCT("i",A224,import_viscoanalyse_PARAM!$F$2,import_viscoanalyse_PARAM!$G$2),-1)</f>
        <v>14028.1646201599-229003506700846000000i</v>
      </c>
      <c r="E224" s="348" t="str">
        <f t="shared" si="12"/>
        <v>445593647758.233-229003507186777000000i</v>
      </c>
      <c r="F224" s="348" t="str">
        <f>IMSUM(import_viscoanalyse_PARAM!$A$2,IMDIV((import_viscoanalyse_PARAM!$B$2-import_viscoanalyse_PARAM!$A$2),E224))</f>
        <v>52.1947+1.09236341431213E-16i</v>
      </c>
      <c r="G224" s="348">
        <f t="shared" si="13"/>
        <v>52.194699999999997</v>
      </c>
      <c r="H224" s="348">
        <f t="shared" si="14"/>
        <v>1.09236341431213E-16</v>
      </c>
    </row>
    <row r="225" spans="1:8" x14ac:dyDescent="0.25">
      <c r="A225" s="349">
        <v>4.4772026999999998E-22</v>
      </c>
      <c r="B225" s="348" t="str">
        <f>IMPRODUCT(IMPOWER(IMPRODUCT("i",A225,import_viscoanalyse_PARAM!$G$2),-import_viscoanalyse_PARAM!$D$2),import_viscoanalyse_PARAM!$C$2)</f>
        <v>32514.2922958694-9540.50163773575i</v>
      </c>
      <c r="C225" s="348" t="str">
        <f>IMPOWER(IMPRODUCT("i",A225,import_viscoanalyse_PARAM!$G$2),-import_viscoanalyse_PARAM!$E$2)</f>
        <v>438642250642.791-478350296523.732i</v>
      </c>
      <c r="D225" s="348" t="str">
        <f>IMPOWER(IMPRODUCT("i",A225,import_viscoanalyse_PARAM!$F$2,import_viscoanalyse_PARAM!$G$2),-1)</f>
        <v>13616.236518659-222278964873275000000i</v>
      </c>
      <c r="E225" s="348" t="str">
        <f t="shared" si="12"/>
        <v>438642296774.32-222278965351625000000i</v>
      </c>
      <c r="F225" s="348" t="str">
        <f>IMSUM(import_viscoanalyse_PARAM!$A$2,IMDIV((import_viscoanalyse_PARAM!$B$2-import_viscoanalyse_PARAM!$A$2),E225))</f>
        <v>52.1947+1.12541037162143E-16i</v>
      </c>
      <c r="G225" s="348">
        <f t="shared" si="13"/>
        <v>52.194699999999997</v>
      </c>
      <c r="H225" s="348">
        <f t="shared" si="14"/>
        <v>1.1254103716214299E-16</v>
      </c>
    </row>
    <row r="226" spans="1:8" x14ac:dyDescent="0.25">
      <c r="A226" s="349">
        <v>4.6126503000000002E-22</v>
      </c>
      <c r="B226" s="348" t="str">
        <f>IMPRODUCT(IMPOWER(IMPRODUCT("i",A226,import_viscoanalyse_PARAM!$G$2),-import_viscoanalyse_PARAM!$D$2),import_viscoanalyse_PARAM!$C$2)</f>
        <v>32338.6899076069-9488.9755316909i</v>
      </c>
      <c r="C226" s="348" t="str">
        <f>IMPOWER(IMPRODUCT("i",A226,import_viscoanalyse_PARAM!$G$2),-import_viscoanalyse_PARAM!$E$2)</f>
        <v>431799339278.154-470887931292.013i</v>
      </c>
      <c r="D226" s="348" t="str">
        <f>IMPOWER(IMPRODUCT("i",A226,import_viscoanalyse_PARAM!$F$2,import_viscoanalyse_PARAM!$G$2),-1)</f>
        <v>13216.4042232247-215751881664177000000i</v>
      </c>
      <c r="E226" s="348" t="str">
        <f t="shared" si="12"/>
        <v>431799384834.248-215751882135065000000i</v>
      </c>
      <c r="F226" s="348" t="str">
        <f>IMSUM(import_viscoanalyse_PARAM!$A$2,IMDIV((import_viscoanalyse_PARAM!$B$2-import_viscoanalyse_PARAM!$A$2),E226))</f>
        <v>52.1947+1.15945710658226E-16i</v>
      </c>
      <c r="G226" s="348">
        <f t="shared" si="13"/>
        <v>52.194699999999997</v>
      </c>
      <c r="H226" s="348">
        <f t="shared" si="14"/>
        <v>1.1594571065822601E-16</v>
      </c>
    </row>
    <row r="227" spans="1:8" x14ac:dyDescent="0.25">
      <c r="A227" s="349">
        <v>4.7521955000000001E-22</v>
      </c>
      <c r="B227" s="348" t="str">
        <f>IMPRODUCT(IMPOWER(IMPRODUCT("i",A227,import_viscoanalyse_PARAM!$G$2),-import_viscoanalyse_PARAM!$D$2),import_viscoanalyse_PARAM!$C$2)</f>
        <v>32164.0359816126-9437.72772805356i</v>
      </c>
      <c r="C227" s="348" t="str">
        <f>IMPOWER(IMPRODUCT("i",A227,import_viscoanalyse_PARAM!$G$2),-import_viscoanalyse_PARAM!$E$2)</f>
        <v>425063181579.404-463541983591.111i</v>
      </c>
      <c r="D227" s="348" t="str">
        <f>IMPOWER(IMPRODUCT("i",A227,import_viscoanalyse_PARAM!$F$2,import_viscoanalyse_PARAM!$G$2),-1)</f>
        <v>12828.3129145632-209416464807442000000i</v>
      </c>
      <c r="E227" s="348" t="str">
        <f t="shared" si="12"/>
        <v>425063226572.753-209416465270984000000i</v>
      </c>
      <c r="F227" s="348" t="str">
        <f>IMSUM(import_viscoanalyse_PARAM!$A$2,IMDIV((import_viscoanalyse_PARAM!$B$2-import_viscoanalyse_PARAM!$A$2),E227))</f>
        <v>52.1947+1.19453383322224E-16i</v>
      </c>
      <c r="G227" s="348">
        <f t="shared" si="13"/>
        <v>52.194699999999997</v>
      </c>
      <c r="H227" s="348">
        <f t="shared" si="14"/>
        <v>1.1945338332222401E-16</v>
      </c>
    </row>
    <row r="228" spans="1:8" x14ac:dyDescent="0.25">
      <c r="A228" s="349">
        <v>4.8959623000000004E-22</v>
      </c>
      <c r="B228" s="348" t="str">
        <f>IMPRODUCT(IMPOWER(IMPRODUCT("i",A228,import_viscoanalyse_PARAM!$G$2),-import_viscoanalyse_PARAM!$D$2),import_viscoanalyse_PARAM!$C$2)</f>
        <v>31990.325347151-9386.75670960138i</v>
      </c>
      <c r="C228" s="348" t="str">
        <f>IMPOWER(IMPRODUCT("i",A228,import_viscoanalyse_PARAM!$G$2),-import_viscoanalyse_PARAM!$E$2)</f>
        <v>418432110274.87-456310635219.755i</v>
      </c>
      <c r="D228" s="348" t="str">
        <f>IMPOWER(IMPRODUCT("i",A228,import_viscoanalyse_PARAM!$F$2,import_viscoanalyse_PARAM!$G$2),-1)</f>
        <v>12451.6177146991-203267084324533000000i</v>
      </c>
      <c r="E228" s="348" t="str">
        <f t="shared" si="12"/>
        <v>418432154717.813-203267084780844000000i</v>
      </c>
      <c r="F228" s="348" t="str">
        <f>IMSUM(import_viscoanalyse_PARAM!$A$2,IMDIV((import_viscoanalyse_PARAM!$B$2-import_viscoanalyse_PARAM!$A$2),E228))</f>
        <v>52.1947+1.23067172075454E-16i</v>
      </c>
      <c r="G228" s="348">
        <f t="shared" si="13"/>
        <v>52.194699999999997</v>
      </c>
      <c r="H228" s="348">
        <f t="shared" si="14"/>
        <v>1.2306717207545401E-16</v>
      </c>
    </row>
    <row r="229" spans="1:8" x14ac:dyDescent="0.25">
      <c r="A229" s="349">
        <v>5.0440785000000002E-22</v>
      </c>
      <c r="B229" s="348" t="str">
        <f>IMPRODUCT(IMPOWER(IMPRODUCT("i",A229,import_viscoanalyse_PARAM!$G$2),-import_viscoanalyse_PARAM!$D$2),import_viscoanalyse_PARAM!$C$2)</f>
        <v>31817.5528103914-9336.06095233526i</v>
      </c>
      <c r="C229" s="348" t="str">
        <f>IMPOWER(IMPRODUCT("i",A229,import_viscoanalyse_PARAM!$G$2),-import_viscoanalyse_PARAM!$E$2)</f>
        <v>411904482242.24-449192094312.148i</v>
      </c>
      <c r="D229" s="348" t="str">
        <f>IMPOWER(IMPRODUCT("i",A229,import_viscoanalyse_PARAM!$F$2,import_viscoanalyse_PARAM!$G$2),-1)</f>
        <v>12085.9837738804-197298273943166000000i</v>
      </c>
      <c r="E229" s="348" t="str">
        <f t="shared" si="12"/>
        <v>411904526146.777-197298274392358000000i</v>
      </c>
      <c r="F229" s="348" t="str">
        <f>IMSUM(import_viscoanalyse_PARAM!$A$2,IMDIV((import_viscoanalyse_PARAM!$B$2-import_viscoanalyse_PARAM!$A$2),E229))</f>
        <v>52.1947+1.26790289357791E-16i</v>
      </c>
      <c r="G229" s="348">
        <f t="shared" si="13"/>
        <v>52.194699999999997</v>
      </c>
      <c r="H229" s="348">
        <f t="shared" si="14"/>
        <v>1.2679028935779101E-16</v>
      </c>
    </row>
    <row r="230" spans="1:8" x14ac:dyDescent="0.25">
      <c r="A230" s="349">
        <v>5.1966755999999999E-22</v>
      </c>
      <c r="B230" s="348" t="str">
        <f>IMPRODUCT(IMPOWER(IMPRODUCT("i",A230,import_viscoanalyse_PARAM!$G$2),-import_viscoanalyse_PARAM!$D$2),import_viscoanalyse_PARAM!$C$2)</f>
        <v>31645.7133997791-9285.63899747754i</v>
      </c>
      <c r="C230" s="348" t="str">
        <f>IMPOWER(IMPRODUCT("i",A230,import_viscoanalyse_PARAM!$G$2),-import_viscoanalyse_PARAM!$E$2)</f>
        <v>405478687332.928-442184604961.167i</v>
      </c>
      <c r="D230" s="348" t="str">
        <f>IMPOWER(IMPRODUCT("i",A230,import_viscoanalyse_PARAM!$F$2,import_viscoanalyse_PARAM!$G$2),-1)</f>
        <v>11731.0864863642-191504734619924000000i</v>
      </c>
      <c r="E230" s="348" t="str">
        <f t="shared" si="12"/>
        <v>405478730710.728-191504735062109000000i</v>
      </c>
      <c r="F230" s="348" t="str">
        <f>IMSUM(import_viscoanalyse_PARAM!$A$2,IMDIV((import_viscoanalyse_PARAM!$B$2-import_viscoanalyse_PARAM!$A$2),E230))</f>
        <v>52.1947+1.30626040614019E-16i</v>
      </c>
      <c r="G230" s="348">
        <f t="shared" si="13"/>
        <v>52.194699999999997</v>
      </c>
      <c r="H230" s="348">
        <f t="shared" si="14"/>
        <v>1.3062604061401899E-16</v>
      </c>
    </row>
    <row r="231" spans="1:8" x14ac:dyDescent="0.25">
      <c r="A231" s="349">
        <v>5.3538891000000003E-22</v>
      </c>
      <c r="B231" s="348" t="str">
        <f>IMPRODUCT(IMPOWER(IMPRODUCT("i",A231,import_viscoanalyse_PARAM!$G$2),-import_viscoanalyse_PARAM!$D$2),import_viscoanalyse_PARAM!$C$2)</f>
        <v>31474.8021377707-9235.48938449314i</v>
      </c>
      <c r="C231" s="348" t="str">
        <f>IMPOWER(IMPRODUCT("i",A231,import_viscoanalyse_PARAM!$G$2),-import_viscoanalyse_PARAM!$E$2)</f>
        <v>399153139198.346-435286437214.174i</v>
      </c>
      <c r="D231" s="348" t="str">
        <f>IMPOWER(IMPRODUCT("i",A231,import_viscoanalyse_PARAM!$F$2,import_viscoanalyse_PARAM!$G$2),-1)</f>
        <v>11386.6106986002-185881321614195000000i</v>
      </c>
      <c r="E231" s="348" t="str">
        <f t="shared" si="12"/>
        <v>399153182060.759-185881322049481000000i</v>
      </c>
      <c r="F231" s="348" t="str">
        <f>IMSUM(import_viscoanalyse_PARAM!$A$2,IMDIV((import_viscoanalyse_PARAM!$B$2-import_viscoanalyse_PARAM!$A$2),E231))</f>
        <v>52.1947+1.34577831834771E-16i</v>
      </c>
      <c r="G231" s="348">
        <f t="shared" si="13"/>
        <v>52.194699999999997</v>
      </c>
      <c r="H231" s="348">
        <f t="shared" si="14"/>
        <v>1.3457783183477101E-16</v>
      </c>
    </row>
    <row r="232" spans="1:8" x14ac:dyDescent="0.25">
      <c r="A232" s="349">
        <v>5.5158588000000001E-22</v>
      </c>
      <c r="B232" s="348" t="str">
        <f>IMPRODUCT(IMPOWER(IMPRODUCT("i",A232,import_viscoanalyse_PARAM!$G$2),-import_viscoanalyse_PARAM!$D$2),import_viscoanalyse_PARAM!$C$2)</f>
        <v>31304.8138601635-9185.61059807672i</v>
      </c>
      <c r="C232" s="348" t="str">
        <f>IMPOWER(IMPRODUCT("i",A232,import_viscoanalyse_PARAM!$G$2),-import_viscoanalyse_PARAM!$E$2)</f>
        <v>392926268385.226-428495879543.302i</v>
      </c>
      <c r="D232" s="348" t="str">
        <f>IMPOWER(IMPRODUCT("i",A232,import_viscoanalyse_PARAM!$F$2,import_viscoanalyse_PARAM!$G$2),-1)</f>
        <v>11052.2500875437-180423034339427000000i</v>
      </c>
      <c r="E232" s="348" t="str">
        <f t="shared" si="12"/>
        <v>392926310743.29-180423034767923000000i</v>
      </c>
      <c r="F232" s="348" t="str">
        <f>IMSUM(import_viscoanalyse_PARAM!$A$2,IMDIV((import_viscoanalyse_PARAM!$B$2-import_viscoanalyse_PARAM!$A$2),E232))</f>
        <v>52.1947+1.38649177097466E-16i</v>
      </c>
      <c r="G232" s="348">
        <f t="shared" si="13"/>
        <v>52.194699999999997</v>
      </c>
      <c r="H232" s="348">
        <f t="shared" si="14"/>
        <v>1.3864917709746599E-16</v>
      </c>
    </row>
    <row r="233" spans="1:8" x14ac:dyDescent="0.25">
      <c r="A233" s="349">
        <v>5.6827286000000003E-22</v>
      </c>
      <c r="B233" s="348" t="str">
        <f>IMPRODUCT(IMPOWER(IMPRODUCT("i",A233,import_viscoanalyse_PARAM!$G$2),-import_viscoanalyse_PARAM!$D$2),import_viscoanalyse_PARAM!$C$2)</f>
        <v>31135.7435748284-9136.00117341342i</v>
      </c>
      <c r="C233" s="348" t="str">
        <f>IMPOWER(IMPRODUCT("i",A233,import_viscoanalyse_PARAM!$G$2),-import_viscoanalyse_PARAM!$E$2)</f>
        <v>386796535295.384-421811252978.395i</v>
      </c>
      <c r="D233" s="348" t="str">
        <f>IMPOWER(IMPRODUCT("i",A233,import_viscoanalyse_PARAM!$F$2,import_viscoanalyse_PARAM!$G$2),-1)</f>
        <v>10727.7076200998-175125023863331000000i</v>
      </c>
      <c r="E233" s="348" t="str">
        <f t="shared" si="12"/>
        <v>386796577159.835-175125024285142000000i</v>
      </c>
      <c r="F233" s="348" t="str">
        <f>IMSUM(import_viscoanalyse_PARAM!$A$2,IMDIV((import_viscoanalyse_PARAM!$B$2-import_viscoanalyse_PARAM!$A$2),E233))</f>
        <v>52.1947+1.42843693539019E-16i</v>
      </c>
      <c r="G233" s="348">
        <f t="shared" si="13"/>
        <v>52.194699999999997</v>
      </c>
      <c r="H233" s="348">
        <f t="shared" si="14"/>
        <v>1.42843693539019E-16</v>
      </c>
    </row>
    <row r="234" spans="1:8" x14ac:dyDescent="0.25">
      <c r="A234" s="349">
        <v>5.8546465E-22</v>
      </c>
      <c r="B234" s="348" t="str">
        <f>IMPRODUCT(IMPOWER(IMPRODUCT("i",A234,import_viscoanalyse_PARAM!$G$2),-import_viscoanalyse_PARAM!$D$2),import_viscoanalyse_PARAM!$C$2)</f>
        <v>30967.586561105-9086.6597253442i</v>
      </c>
      <c r="C234" s="348" t="str">
        <f>IMPOWER(IMPRODUCT("i",A234,import_viscoanalyse_PARAM!$G$2),-import_viscoanalyse_PARAM!$E$2)</f>
        <v>380762433084.665-415230914268.382i</v>
      </c>
      <c r="D234" s="348" t="str">
        <f>IMPOWER(IMPRODUCT("i",A234,import_viscoanalyse_PARAM!$F$2,import_viscoanalyse_PARAM!$G$2),-1)</f>
        <v>10412.6954386023-169982591038389000000i</v>
      </c>
      <c r="E234" s="348" t="str">
        <f t="shared" si="12"/>
        <v>380762474465.947-169982591453620000000i</v>
      </c>
      <c r="F234" s="348" t="str">
        <f>IMSUM(import_viscoanalyse_PARAM!$A$2,IMDIV((import_viscoanalyse_PARAM!$B$2-import_viscoanalyse_PARAM!$A$2),E234))</f>
        <v>52.1947+1.47165101355838E-16i</v>
      </c>
      <c r="G234" s="348">
        <f t="shared" si="13"/>
        <v>52.194699999999997</v>
      </c>
      <c r="H234" s="348">
        <f t="shared" si="14"/>
        <v>1.4716510135583799E-16</v>
      </c>
    </row>
    <row r="235" spans="1:8" x14ac:dyDescent="0.25">
      <c r="A235" s="349">
        <v>6.0317655000000002E-22</v>
      </c>
      <c r="B235" s="348" t="str">
        <f>IMPRODUCT(IMPOWER(IMPRODUCT("i",A235,import_viscoanalyse_PARAM!$G$2),-import_viscoanalyse_PARAM!$D$2),import_viscoanalyse_PARAM!$C$2)</f>
        <v>30800.3376145959-9037.5847267694i</v>
      </c>
      <c r="C235" s="348" t="str">
        <f>IMPOWER(IMPRODUCT("i",A235,import_viscoanalyse_PARAM!$G$2),-import_viscoanalyse_PARAM!$E$2)</f>
        <v>374822460161.947-408753225890.755i</v>
      </c>
      <c r="D235" s="348" t="str">
        <f>IMPOWER(IMPRODUCT("i",A235,import_viscoanalyse_PARAM!$F$2,import_viscoanalyse_PARAM!$G$2),-1)</f>
        <v>10106.9331865071-164991159169539000000i</v>
      </c>
      <c r="E235" s="348" t="str">
        <f t="shared" si="12"/>
        <v>374822501070.218-164991159578292000000i</v>
      </c>
      <c r="F235" s="348" t="str">
        <f>IMSUM(import_viscoanalyse_PARAM!$A$2,IMDIV((import_viscoanalyse_PARAM!$B$2-import_viscoanalyse_PARAM!$A$2),E235))</f>
        <v>52.1947+1.51617246426646E-16i</v>
      </c>
      <c r="G235" s="348">
        <f t="shared" si="13"/>
        <v>52.194699999999997</v>
      </c>
      <c r="H235" s="348">
        <f t="shared" si="14"/>
        <v>1.5161724642664599E-16</v>
      </c>
    </row>
    <row r="236" spans="1:8" x14ac:dyDescent="0.25">
      <c r="A236" s="349">
        <v>6.2142428E-22</v>
      </c>
      <c r="B236" s="348" t="str">
        <f>IMPRODUCT(IMPOWER(IMPRODUCT("i",A236,import_viscoanalyse_PARAM!$G$2),-import_viscoanalyse_PARAM!$D$2),import_viscoanalyse_PARAM!$C$2)</f>
        <v>30633.9919706384-8988.77477961858i</v>
      </c>
      <c r="C236" s="348" t="str">
        <f>IMPOWER(IMPRODUCT("i",A236,import_viscoanalyse_PARAM!$G$2),-import_viscoanalyse_PARAM!$E$2)</f>
        <v>368975153053.597-402376591891.076i</v>
      </c>
      <c r="D236" s="348" t="str">
        <f>IMPOWER(IMPRODUCT("i",A236,import_viscoanalyse_PARAM!$F$2,import_viscoanalyse_PARAM!$G$2),-1)</f>
        <v>9810.1495012681-160146298384710000000i</v>
      </c>
      <c r="E236" s="348" t="str">
        <f t="shared" si="12"/>
        <v>368975193498.738-160146298787087000000i</v>
      </c>
      <c r="F236" s="348" t="str">
        <f>IMSUM(import_viscoanalyse_PARAM!$A$2,IMDIV((import_viscoanalyse_PARAM!$B$2-import_viscoanalyse_PARAM!$A$2),E236))</f>
        <v>52.1947+1.56204080203301E-16i</v>
      </c>
      <c r="G236" s="348">
        <f t="shared" si="13"/>
        <v>52.194699999999997</v>
      </c>
      <c r="H236" s="348">
        <f t="shared" si="14"/>
        <v>1.56204080203301E-16</v>
      </c>
    </row>
    <row r="237" spans="1:8" x14ac:dyDescent="0.25">
      <c r="A237" s="349">
        <v>6.4022406000000002E-22</v>
      </c>
      <c r="B237" s="348" t="str">
        <f>IMPRODUCT(IMPOWER(IMPRODUCT("i",A237,import_viscoanalyse_PARAM!$G$2),-import_viscoanalyse_PARAM!$D$2),import_viscoanalyse_PARAM!$C$2)</f>
        <v>30468.544664977-8940.22842725581i</v>
      </c>
      <c r="C237" s="348" t="str">
        <f>IMPOWER(IMPRODUCT("i",A237,import_viscoanalyse_PARAM!$G$2),-import_viscoanalyse_PARAM!$E$2)</f>
        <v>363219063166.068-396099432542.013i</v>
      </c>
      <c r="D237" s="348" t="str">
        <f>IMPOWER(IMPRODUCT("i",A237,import_viscoanalyse_PARAM!$F$2,import_viscoanalyse_PARAM!$G$2),-1)</f>
        <v>9522.08058303508-155443702269458000000i</v>
      </c>
      <c r="E237" s="348" t="str">
        <f t="shared" si="12"/>
        <v>363219103157.693-155443702665557000000i</v>
      </c>
      <c r="F237" s="348" t="str">
        <f>IMSUM(import_viscoanalyse_PARAM!$A$2,IMDIV((import_viscoanalyse_PARAM!$B$2-import_viscoanalyse_PARAM!$A$2),E237))</f>
        <v>52.1947+1.60929679819978E-16i</v>
      </c>
      <c r="G237" s="348">
        <f t="shared" si="13"/>
        <v>52.194699999999997</v>
      </c>
      <c r="H237" s="348">
        <f t="shared" si="14"/>
        <v>1.6092967981997799E-16</v>
      </c>
    </row>
    <row r="238" spans="1:8" x14ac:dyDescent="0.25">
      <c r="A238" s="349">
        <v>6.5959257000000004E-22</v>
      </c>
      <c r="B238" s="348" t="str">
        <f>IMPRODUCT(IMPOWER(IMPRODUCT("i",A238,import_viscoanalyse_PARAM!$G$2),-import_viscoanalyse_PARAM!$D$2),import_viscoanalyse_PARAM!$C$2)</f>
        <v>30303.9910252382-8891.94429869052i</v>
      </c>
      <c r="C238" s="348" t="str">
        <f>IMPOWER(IMPRODUCT("i",A238,import_viscoanalyse_PARAM!$G$2),-import_viscoanalyse_PARAM!$E$2)</f>
        <v>357552773676.306-389920202762.745i</v>
      </c>
      <c r="D238" s="348" t="str">
        <f>IMPOWER(IMPRODUCT("i",A238,import_viscoanalyse_PARAM!$F$2,import_viscoanalyse_PARAM!$G$2),-1)</f>
        <v>9242.47083395418-150879198303255000000i</v>
      </c>
      <c r="E238" s="348" t="str">
        <f t="shared" si="12"/>
        <v>357552813223.768-150879198693175000000i</v>
      </c>
      <c r="F238" s="348" t="str">
        <f>IMSUM(import_viscoanalyse_PARAM!$A$2,IMDIV((import_viscoanalyse_PARAM!$B$2-import_viscoanalyse_PARAM!$A$2),E238))</f>
        <v>52.1947+1.65798238038572E-16i</v>
      </c>
      <c r="G238" s="348">
        <f t="shared" si="13"/>
        <v>52.194699999999997</v>
      </c>
      <c r="H238" s="348">
        <f t="shared" si="14"/>
        <v>1.65798238038572E-16</v>
      </c>
    </row>
    <row r="239" spans="1:8" x14ac:dyDescent="0.25">
      <c r="A239" s="349">
        <v>6.7954703999999996E-22</v>
      </c>
      <c r="B239" s="348" t="str">
        <f>IMPRODUCT(IMPOWER(IMPRODUCT("i",A239,import_viscoanalyse_PARAM!$G$2),-import_viscoanalyse_PARAM!$D$2),import_viscoanalyse_PARAM!$C$2)</f>
        <v>30140.3260201101-8843.92091761073i</v>
      </c>
      <c r="C239" s="348" t="str">
        <f>IMPOWER(IMPRODUCT("i",A239,import_viscoanalyse_PARAM!$G$2),-import_viscoanalyse_PARAM!$E$2)</f>
        <v>351974876648.716-383837367164.449i</v>
      </c>
      <c r="D239" s="348" t="str">
        <f>IMPOWER(IMPRODUCT("i",A239,import_viscoanalyse_PARAM!$F$2,import_viscoanalyse_PARAM!$G$2),-1)</f>
        <v>8971.07151039593-146448725857717000000i</v>
      </c>
      <c r="E239" s="348" t="str">
        <f t="shared" si="12"/>
        <v>351974915761.114-146448726241554000000i</v>
      </c>
      <c r="F239" s="348" t="str">
        <f>IMSUM(import_viscoanalyse_PARAM!$A$2,IMDIV((import_viscoanalyse_PARAM!$B$2-import_viscoanalyse_PARAM!$A$2),E239))</f>
        <v>52.1947+1.70814085871523E-16i</v>
      </c>
      <c r="G239" s="348">
        <f t="shared" si="13"/>
        <v>52.194699999999997</v>
      </c>
      <c r="H239" s="348">
        <f t="shared" si="14"/>
        <v>1.7081408587152299E-16</v>
      </c>
    </row>
    <row r="240" spans="1:8" x14ac:dyDescent="0.25">
      <c r="A240" s="349">
        <v>7.0010519000000002E-22</v>
      </c>
      <c r="B240" s="348" t="str">
        <f>IMPRODUCT(IMPOWER(IMPRODUCT("i",A240,import_viscoanalyse_PARAM!$G$2),-import_viscoanalyse_PARAM!$D$2),import_viscoanalyse_PARAM!$C$2)</f>
        <v>29977.544909444-8796.15689313898i</v>
      </c>
      <c r="C240" s="348" t="str">
        <f>IMPOWER(IMPRODUCT("i",A240,import_viscoanalyse_PARAM!$G$2),-import_viscoanalyse_PARAM!$E$2)</f>
        <v>346483995185.745-377849424206.059i</v>
      </c>
      <c r="D240" s="348" t="str">
        <f>IMPOWER(IMPRODUCT("i",A240,import_viscoanalyse_PARAM!$F$2,import_viscoanalyse_PARAM!$G$2),-1)</f>
        <v>8707.64161956561-142148350833370000000i</v>
      </c>
      <c r="E240" s="348" t="str">
        <f t="shared" si="12"/>
        <v>346484033871.932-142148351211219000000i</v>
      </c>
      <c r="F240" s="348" t="str">
        <f>IMSUM(import_viscoanalyse_PARAM!$A$2,IMDIV((import_viscoanalyse_PARAM!$B$2-import_viscoanalyse_PARAM!$A$2),E240))</f>
        <v>52.1947+1.75981677499933E-16i</v>
      </c>
      <c r="G240" s="348">
        <f t="shared" si="13"/>
        <v>52.194699999999997</v>
      </c>
      <c r="H240" s="348">
        <f t="shared" si="14"/>
        <v>1.7598167749993299E-16</v>
      </c>
    </row>
    <row r="241" spans="1:8" x14ac:dyDescent="0.25">
      <c r="A241" s="349">
        <v>7.2128526999999998E-22</v>
      </c>
      <c r="B241" s="348" t="str">
        <f>IMPRODUCT(IMPOWER(IMPRODUCT("i",A241,import_viscoanalyse_PARAM!$G$2),-import_viscoanalyse_PARAM!$D$2),import_viscoanalyse_PARAM!$C$2)</f>
        <v>29815.643018495-8748.65085358889i</v>
      </c>
      <c r="C241" s="348" t="str">
        <f>IMPOWER(IMPRODUCT("i",A241,import_viscoanalyse_PARAM!$G$2),-import_viscoanalyse_PARAM!$E$2)</f>
        <v>341078775129.764-371954897144.962i</v>
      </c>
      <c r="D241" s="348" t="str">
        <f>IMPOWER(IMPRODUCT("i",A241,import_viscoanalyse_PARAM!$F$2,import_viscoanalyse_PARAM!$G$2),-1)</f>
        <v>8451.94730029338-137974255551321000000i</v>
      </c>
      <c r="E241" s="348" t="str">
        <f t="shared" si="12"/>
        <v>341078813398.354-137974255923276000000i</v>
      </c>
      <c r="F241" s="348" t="str">
        <f>IMSUM(import_viscoanalyse_PARAM!$A$2,IMDIV((import_viscoanalyse_PARAM!$B$2-import_viscoanalyse_PARAM!$A$2),E241))</f>
        <v>52.1947+1.81305600328155E-16i</v>
      </c>
      <c r="G241" s="348">
        <f t="shared" si="13"/>
        <v>52.194699999999997</v>
      </c>
      <c r="H241" s="348">
        <f t="shared" si="14"/>
        <v>1.81305600328155E-16</v>
      </c>
    </row>
    <row r="242" spans="1:8" x14ac:dyDescent="0.25">
      <c r="A242" s="349">
        <v>7.4310611000000001E-22</v>
      </c>
      <c r="B242" s="348" t="str">
        <f>IMPRODUCT(IMPOWER(IMPRODUCT("i",A242,import_viscoanalyse_PARAM!$G$2),-import_viscoanalyse_PARAM!$D$2),import_viscoanalyse_PARAM!$C$2)</f>
        <v>29654.6154853596-8701.40137235706i</v>
      </c>
      <c r="C242" s="348" t="str">
        <f>IMPOWER(IMPRODUCT("i",A242,import_viscoanalyse_PARAM!$G$2),-import_viscoanalyse_PARAM!$E$2)</f>
        <v>335757876364.457-366152324550.945i</v>
      </c>
      <c r="D242" s="348" t="str">
        <f>IMPOWER(IMPRODUCT("i",A242,import_viscoanalyse_PARAM!$F$2,import_viscoanalyse_PARAM!$G$2),-1)</f>
        <v>8203.76122397632-133922728973906000000i</v>
      </c>
      <c r="E242" s="348" t="str">
        <f t="shared" si="12"/>
        <v>335757914223.834-133922729340058000000i</v>
      </c>
      <c r="F242" s="348" t="str">
        <f>IMSUM(import_viscoanalyse_PARAM!$A$2,IMDIV((import_viscoanalyse_PARAM!$B$2-import_viscoanalyse_PARAM!$A$2),E242))</f>
        <v>52.1947+1.86790587552023E-16i</v>
      </c>
      <c r="G242" s="348">
        <f t="shared" si="13"/>
        <v>52.194699999999997</v>
      </c>
      <c r="H242" s="348">
        <f t="shared" si="14"/>
        <v>1.86790587552023E-16</v>
      </c>
    </row>
    <row r="243" spans="1:8" x14ac:dyDescent="0.25">
      <c r="A243" s="349">
        <v>7.6558708999999999E-22</v>
      </c>
      <c r="B243" s="348" t="str">
        <f>IMPRODUCT(IMPOWER(IMPRODUCT("i",A243,import_viscoanalyse_PARAM!$G$2),-import_viscoanalyse_PARAM!$D$2),import_viscoanalyse_PARAM!$C$2)</f>
        <v>29494.4576235101-8654.40707429984i</v>
      </c>
      <c r="C243" s="348" t="str">
        <f>IMPOWER(IMPRODUCT("i",A243,import_viscoanalyse_PARAM!$G$2),-import_viscoanalyse_PARAM!$E$2)</f>
        <v>330519984646.827-360440273209.298i</v>
      </c>
      <c r="D243" s="348" t="str">
        <f>IMPOWER(IMPRODUCT("i",A243,import_viscoanalyse_PARAM!$F$2,import_viscoanalyse_PARAM!$G$2),-1)</f>
        <v>7962.86297162859-129990172859868000000i</v>
      </c>
      <c r="E243" s="348" t="str">
        <f t="shared" si="12"/>
        <v>330520022105.148-129990173220308000000i</v>
      </c>
      <c r="F243" s="348" t="str">
        <f>IMSUM(import_viscoanalyse_PARAM!$A$2,IMDIV((import_viscoanalyse_PARAM!$B$2-import_viscoanalyse_PARAM!$A$2),E243))</f>
        <v>52.1947+1.92441510617911E-16i</v>
      </c>
      <c r="G243" s="348">
        <f t="shared" si="13"/>
        <v>52.194699999999997</v>
      </c>
      <c r="H243" s="348">
        <f t="shared" si="14"/>
        <v>1.92441510617911E-16</v>
      </c>
    </row>
    <row r="244" spans="1:8" x14ac:dyDescent="0.25">
      <c r="A244" s="349">
        <v>7.8874818000000004E-22</v>
      </c>
      <c r="B244" s="348" t="str">
        <f>IMPRODUCT(IMPOWER(IMPRODUCT("i",A244,import_viscoanalyse_PARAM!$G$2),-import_viscoanalyse_PARAM!$D$2),import_viscoanalyse_PARAM!$C$2)</f>
        <v>29335.1647431394-8607.66658331121i</v>
      </c>
      <c r="C244" s="348" t="str">
        <f>IMPOWER(IMPRODUCT("i",A244,import_viscoanalyse_PARAM!$G$2),-import_viscoanalyse_PARAM!$E$2)</f>
        <v>325363805279.551-354817331220.35i</v>
      </c>
      <c r="D244" s="348" t="str">
        <f>IMPOWER(IMPRODUCT("i",A244,import_viscoanalyse_PARAM!$F$2,import_viscoanalyse_PARAM!$G$2),-1)</f>
        <v>7729.03855133824-126173093887054000000i</v>
      </c>
      <c r="E244" s="348" t="str">
        <f t="shared" si="12"/>
        <v>325363842344.754-126173094241871000000i</v>
      </c>
      <c r="F244" s="348" t="str">
        <f>IMSUM(import_viscoanalyse_PARAM!$A$2,IMDIV((import_viscoanalyse_PARAM!$B$2-import_viscoanalyse_PARAM!$A$2),E244))</f>
        <v>52.1947+1.9826338927732E-16i</v>
      </c>
      <c r="G244" s="348">
        <f t="shared" si="13"/>
        <v>52.194699999999997</v>
      </c>
      <c r="H244" s="348">
        <f t="shared" si="14"/>
        <v>1.9826338927732001E-16</v>
      </c>
    </row>
    <row r="245" spans="1:8" x14ac:dyDescent="0.25">
      <c r="A245" s="349">
        <v>8.1260995999999998E-22</v>
      </c>
      <c r="B245" s="348" t="str">
        <f>IMPRODUCT(IMPOWER(IMPRODUCT("i",A245,import_viscoanalyse_PARAM!$G$2),-import_viscoanalyse_PARAM!$D$2),import_viscoanalyse_PARAM!$C$2)</f>
        <v>29176.7321408541-8561.17851929864i</v>
      </c>
      <c r="C245" s="348" t="str">
        <f>IMPOWER(IMPRODUCT("i",A245,import_viscoanalyse_PARAM!$G$2),-import_viscoanalyse_PARAM!$E$2)</f>
        <v>320288062515.498-349282107350.089i</v>
      </c>
      <c r="D245" s="348" t="str">
        <f>IMPOWER(IMPRODUCT("i",A245,import_viscoanalyse_PARAM!$F$2,import_viscoanalyse_PARAM!$G$2),-1)</f>
        <v>7502.08019911284-122468100401309000000i</v>
      </c>
      <c r="E245" s="348" t="str">
        <f t="shared" si="12"/>
        <v>320288099195.31-122468100750591000000i</v>
      </c>
      <c r="F245" s="348" t="str">
        <f>IMSUM(import_viscoanalyse_PARAM!$A$2,IMDIV((import_viscoanalyse_PARAM!$B$2-import_viscoanalyse_PARAM!$A$2),E245))</f>
        <v>52.1947+2.04261396614165E-16i</v>
      </c>
      <c r="G245" s="348">
        <f t="shared" si="13"/>
        <v>52.194699999999997</v>
      </c>
      <c r="H245" s="348">
        <f t="shared" si="14"/>
        <v>2.04261396614165E-16</v>
      </c>
    </row>
    <row r="246" spans="1:8" x14ac:dyDescent="0.25">
      <c r="A246" s="349">
        <v>8.3719362000000003E-22</v>
      </c>
      <c r="B246" s="348" t="str">
        <f>IMPRODUCT(IMPOWER(IMPRODUCT("i",A246,import_viscoanalyse_PARAM!$G$2),-import_viscoanalyse_PARAM!$D$2),import_viscoanalyse_PARAM!$C$2)</f>
        <v>29019.1552213106-8514.94153387409i</v>
      </c>
      <c r="C246" s="348" t="str">
        <f>IMPOWER(IMPRODUCT("i",A246,import_viscoanalyse_PARAM!$G$2),-import_viscoanalyse_PARAM!$E$2)</f>
        <v>315291503147.878-343833234945.305i</v>
      </c>
      <c r="D246" s="348" t="str">
        <f>IMPOWER(IMPRODUCT("i",A246,import_viscoanalyse_PARAM!$F$2,import_viscoanalyse_PARAM!$G$2),-1)</f>
        <v>7281.7863692247-118871902258863000000i</v>
      </c>
      <c r="E246" s="348" t="str">
        <f t="shared" si="12"/>
        <v>315291539449.82-118871902602696000000i</v>
      </c>
      <c r="F246" s="348" t="str">
        <f>IMSUM(import_viscoanalyse_PARAM!$A$2,IMDIV((import_viscoanalyse_PARAM!$B$2-import_viscoanalyse_PARAM!$A$2),E246))</f>
        <v>52.1947+2.1044085904479E-16i</v>
      </c>
      <c r="G246" s="348">
        <f t="shared" si="13"/>
        <v>52.194699999999997</v>
      </c>
      <c r="H246" s="348">
        <f t="shared" si="14"/>
        <v>2.1044085904478999E-16</v>
      </c>
    </row>
    <row r="247" spans="1:8" x14ac:dyDescent="0.25">
      <c r="A247" s="349">
        <v>8.6252100000000006E-22</v>
      </c>
      <c r="B247" s="348" t="str">
        <f>IMPRODUCT(IMPOWER(IMPRODUCT("i",A247,import_viscoanalyse_PARAM!$G$2),-import_viscoanalyse_PARAM!$D$2),import_viscoanalyse_PARAM!$C$2)</f>
        <v>28862.4293544167-8468.95426845337i</v>
      </c>
      <c r="C247" s="348" t="str">
        <f>IMPOWER(IMPRODUCT("i",A247,import_viscoanalyse_PARAM!$G$2),-import_viscoanalyse_PARAM!$E$2)</f>
        <v>310372891610.782-338469366590.611i</v>
      </c>
      <c r="D247" s="348" t="str">
        <f>IMPOWER(IMPRODUCT("i",A247,import_viscoanalyse_PARAM!$F$2,import_viscoanalyse_PARAM!$G$2),-1)</f>
        <v>7067.96134878789-115381304534479000000i</v>
      </c>
      <c r="E247" s="348" t="str">
        <f t="shared" si="12"/>
        <v>310372927542.173-115381304872948000000i</v>
      </c>
      <c r="F247" s="348" t="str">
        <f>IMSUM(import_viscoanalyse_PARAM!$A$2,IMDIV((import_viscoanalyse_PARAM!$B$2-import_viscoanalyse_PARAM!$A$2),E247))</f>
        <v>52.1947+2.16807266372536E-16i</v>
      </c>
      <c r="G247" s="348">
        <f t="shared" si="13"/>
        <v>52.194699999999997</v>
      </c>
      <c r="H247" s="348">
        <f t="shared" si="14"/>
        <v>2.16807266372536E-16</v>
      </c>
    </row>
    <row r="248" spans="1:8" x14ac:dyDescent="0.25">
      <c r="A248" s="349">
        <v>8.8861460000000003E-22</v>
      </c>
      <c r="B248" s="348" t="str">
        <f>IMPRODUCT(IMPOWER(IMPRODUCT("i",A248,import_viscoanalyse_PARAM!$G$2),-import_viscoanalyse_PARAM!$D$2),import_viscoanalyse_PARAM!$C$2)</f>
        <v>28706.5499401302-8423.21537326979i</v>
      </c>
      <c r="C248" s="348" t="str">
        <f>IMPOWER(IMPRODUCT("i",A248,import_viscoanalyse_PARAM!$G$2),-import_viscoanalyse_PARAM!$E$2)</f>
        <v>305531011777.906-333189176069.989i</v>
      </c>
      <c r="D248" s="348" t="str">
        <f>IMPOWER(IMPRODUCT("i",A248,import_viscoanalyse_PARAM!$F$2,import_viscoanalyse_PARAM!$G$2),-1)</f>
        <v>6860.41517944661-111993206243048000000i</v>
      </c>
      <c r="E248" s="348" t="str">
        <f t="shared" si="12"/>
        <v>305531047345.871-111993206576237000000i</v>
      </c>
      <c r="F248" s="348" t="str">
        <f>IMSUM(import_viscoanalyse_PARAM!$A$2,IMDIV((import_viscoanalyse_PARAM!$B$2-import_viscoanalyse_PARAM!$A$2),E248))</f>
        <v>52.1947+2.2336627430139E-16i</v>
      </c>
      <c r="G248" s="348">
        <f t="shared" si="13"/>
        <v>52.194699999999997</v>
      </c>
      <c r="H248" s="348">
        <f t="shared" si="14"/>
        <v>2.2336627430139001E-16</v>
      </c>
    </row>
    <row r="249" spans="1:8" x14ac:dyDescent="0.25">
      <c r="A249" s="349">
        <v>9.1549760999999996E-22</v>
      </c>
      <c r="B249" s="348" t="str">
        <f>IMPRODUCT(IMPOWER(IMPRODUCT("i",A249,import_viscoanalyse_PARAM!$G$2),-import_viscoanalyse_PARAM!$D$2),import_viscoanalyse_PARAM!$C$2)</f>
        <v>28551.5123508035-8377.72349045648i</v>
      </c>
      <c r="C249" s="348" t="str">
        <f>IMPOWER(IMPRODUCT("i",A249,import_viscoanalyse_PARAM!$G$2),-import_viscoanalyse_PARAM!$E$2)</f>
        <v>300764664894.266-327991356111.28i</v>
      </c>
      <c r="D249" s="348" t="str">
        <f>IMPOWER(IMPRODUCT("i",A249,import_viscoanalyse_PARAM!$F$2,import_viscoanalyse_PARAM!$G$2),-1)</f>
        <v>6658.96341391638-108704596365231000000i</v>
      </c>
      <c r="E249" s="348" t="str">
        <f t="shared" si="12"/>
        <v>300764700105.742-108704596693222000000i</v>
      </c>
      <c r="F249" s="348" t="str">
        <f>IMSUM(import_viscoanalyse_PARAM!$A$2,IMDIV((import_viscoanalyse_PARAM!$B$2-import_viscoanalyse_PARAM!$A$2),E249))</f>
        <v>52.1947+2.30123711976936E-16i</v>
      </c>
      <c r="G249" s="348">
        <f t="shared" si="13"/>
        <v>52.194699999999997</v>
      </c>
      <c r="H249" s="348">
        <f t="shared" si="14"/>
        <v>2.3012371197693602E-16</v>
      </c>
    </row>
    <row r="250" spans="1:8" x14ac:dyDescent="0.25">
      <c r="A250" s="349">
        <v>9.4319389999999991E-22</v>
      </c>
      <c r="B250" s="348" t="str">
        <f>IMPRODUCT(IMPOWER(IMPRODUCT("i",A250,import_viscoanalyse_PARAM!$G$2),-import_viscoanalyse_PARAM!$D$2),import_viscoanalyse_PARAM!$C$2)</f>
        <v>28397.3121075163-8332.47730578684i</v>
      </c>
      <c r="C250" s="348" t="str">
        <f>IMPOWER(IMPRODUCT("i",A250,import_viscoanalyse_PARAM!$G$2),-import_viscoanalyse_PARAM!$E$2)</f>
        <v>296072674704.252-322874623978.453i</v>
      </c>
      <c r="D250" s="348" t="str">
        <f>IMPOWER(IMPRODUCT("i",A250,import_viscoanalyse_PARAM!$F$2,import_viscoanalyse_PARAM!$G$2),-1)</f>
        <v>6463.42718132282-105512554914089000000i</v>
      </c>
      <c r="E250" s="348" t="str">
        <f t="shared" si="12"/>
        <v>296072709565.991-105512555236964000000i</v>
      </c>
      <c r="F250" s="348" t="str">
        <f>IMSUM(import_viscoanalyse_PARAM!$A$2,IMDIV((import_viscoanalyse_PARAM!$B$2-import_viscoanalyse_PARAM!$A$2),E250))</f>
        <v>52.1947+2.37085579472692E-16i</v>
      </c>
      <c r="G250" s="348">
        <f t="shared" si="13"/>
        <v>52.194699999999997</v>
      </c>
      <c r="H250" s="348">
        <f t="shared" si="14"/>
        <v>2.3708557947269202E-16</v>
      </c>
    </row>
    <row r="251" spans="1:8" x14ac:dyDescent="0.25">
      <c r="A251" s="349">
        <v>9.7172808000000008E-22</v>
      </c>
      <c r="B251" s="348" t="str">
        <f>IMPRODUCT(IMPOWER(IMPRODUCT("i",A251,import_viscoanalyse_PARAM!$G$2),-import_viscoanalyse_PARAM!$D$2),import_viscoanalyse_PARAM!$C$2)</f>
        <v>28243.9446543168-8287.47548243142i</v>
      </c>
      <c r="C251" s="348" t="str">
        <f>IMPOWER(IMPRODUCT("i",A251,import_viscoanalyse_PARAM!$G$2),-import_viscoanalyse_PARAM!$E$2)</f>
        <v>291453880206.035-317837713570.104i</v>
      </c>
      <c r="D251" s="348" t="str">
        <f>IMPOWER(IMPRODUCT("i",A251,import_viscoanalyse_PARAM!$F$2,import_viscoanalyse_PARAM!$G$2),-1)</f>
        <v>6273.63273326205-102414245524719000000i</v>
      </c>
      <c r="E251" s="348" t="str">
        <f t="shared" si="12"/>
        <v>291453914724.612-102414245842557000000i</v>
      </c>
      <c r="F251" s="348" t="str">
        <f>IMSUM(import_viscoanalyse_PARAM!$A$2,IMDIV((import_viscoanalyse_PARAM!$B$2-import_viscoanalyse_PARAM!$A$2),E251))</f>
        <v>52.1947+2.44258062872002E-16i</v>
      </c>
      <c r="G251" s="348">
        <f t="shared" si="13"/>
        <v>52.194699999999997</v>
      </c>
      <c r="H251" s="348">
        <f t="shared" si="14"/>
        <v>2.4425806287200201E-16</v>
      </c>
    </row>
    <row r="252" spans="1:8" x14ac:dyDescent="0.25">
      <c r="A252" s="349">
        <v>1.0011255E-21</v>
      </c>
      <c r="B252" s="348" t="str">
        <f>IMPRODUCT(IMPOWER(IMPRODUCT("i",A252,import_viscoanalyse_PARAM!$G$2),-import_viscoanalyse_PARAM!$D$2),import_viscoanalyse_PARAM!$C$2)</f>
        <v>28091.4054863101-8242.71669854205i</v>
      </c>
      <c r="C252" s="348" t="str">
        <f>IMPOWER(IMPRODUCT("i",A252,import_viscoanalyse_PARAM!$G$2),-import_viscoanalyse_PARAM!$E$2)</f>
        <v>286907139325.265-312879379425.717i</v>
      </c>
      <c r="D252" s="348" t="str">
        <f>IMPOWER(IMPRODUCT("i",A252,import_viscoanalyse_PARAM!$F$2,import_viscoanalyse_PARAM!$G$2),-1)</f>
        <v>6089.41145792198-99406915684779900000i</v>
      </c>
      <c r="E252" s="348" t="str">
        <f t="shared" si="12"/>
        <v>286907173507.082-99406915997659300000i</v>
      </c>
      <c r="F252" s="348" t="str">
        <f>IMSUM(import_viscoanalyse_PARAM!$A$2,IMDIV((import_viscoanalyse_PARAM!$B$2-import_viscoanalyse_PARAM!$A$2),E252))</f>
        <v>52.1947+2.51647534268028E-16i</v>
      </c>
      <c r="G252" s="348">
        <f t="shared" si="13"/>
        <v>52.194699999999997</v>
      </c>
      <c r="H252" s="348">
        <f t="shared" si="14"/>
        <v>2.51647534268028E-16</v>
      </c>
    </row>
    <row r="253" spans="1:8" x14ac:dyDescent="0.25">
      <c r="A253" s="349">
        <v>1.0314123000000001E-21</v>
      </c>
      <c r="B253" s="348" t="str">
        <f>IMPRODUCT(IMPOWER(IMPRODUCT("i",A253,import_viscoanalyse_PARAM!$G$2),-import_viscoanalyse_PARAM!$D$2),import_viscoanalyse_PARAM!$C$2)</f>
        <v>27939.6900100477-8198.19960628674i</v>
      </c>
      <c r="C253" s="348" t="str">
        <f>IMPOWER(IMPRODUCT("i",A253,import_viscoanalyse_PARAM!$G$2),-import_viscoanalyse_PARAM!$E$2)</f>
        <v>282431324497.552-307998391908.248i</v>
      </c>
      <c r="D253" s="348" t="str">
        <f>IMPOWER(IMPRODUCT("i",A253,import_viscoanalyse_PARAM!$F$2,import_viscoanalyse_PARAM!$G$2),-1)</f>
        <v>5910.59956383869-96487891571957100000i</v>
      </c>
      <c r="E253" s="348" t="str">
        <f t="shared" si="12"/>
        <v>282431358348.842-96487891879955500000i</v>
      </c>
      <c r="F253" s="348" t="str">
        <f>IMSUM(import_viscoanalyse_PARAM!$A$2,IMDIV((import_viscoanalyse_PARAM!$B$2-import_viscoanalyse_PARAM!$A$2),E253))</f>
        <v>52.1947+2.59260564331977E-16i</v>
      </c>
      <c r="G253" s="348">
        <f t="shared" si="13"/>
        <v>52.194699999999997</v>
      </c>
      <c r="H253" s="348">
        <f t="shared" si="14"/>
        <v>2.59260564331977E-16</v>
      </c>
    </row>
    <row r="254" spans="1:8" x14ac:dyDescent="0.25">
      <c r="A254" s="349">
        <v>1.0626152999999999E-21</v>
      </c>
      <c r="B254" s="348" t="str">
        <f>IMPRODUCT(IMPOWER(IMPRODUCT("i",A254,import_viscoanalyse_PARAM!$G$2),-import_viscoanalyse_PARAM!$D$2),import_viscoanalyse_PARAM!$C$2)</f>
        <v>27788.7941959344-8153.92302328208i</v>
      </c>
      <c r="C254" s="348" t="str">
        <f>IMPOWER(IMPRODUCT("i",A254,import_viscoanalyse_PARAM!$G$2),-import_viscoanalyse_PARAM!$E$2)</f>
        <v>278025341515.444-303193557757.226i</v>
      </c>
      <c r="D254" s="348" t="str">
        <f>IMPOWER(IMPRODUCT("i",A254,import_viscoanalyse_PARAM!$F$2,import_viscoanalyse_PARAM!$G$2),-1)</f>
        <v>5737.03869172399-93654588041771700000i</v>
      </c>
      <c r="E254" s="348" t="str">
        <f t="shared" si="12"/>
        <v>278025375042.277-93654588344965300000i</v>
      </c>
      <c r="F254" s="348" t="str">
        <f>IMSUM(import_viscoanalyse_PARAM!$A$2,IMDIV((import_viscoanalyse_PARAM!$B$2-import_viscoanalyse_PARAM!$A$2),E254))</f>
        <v>52.1947+2.67103894662997E-16i</v>
      </c>
      <c r="G254" s="348">
        <f t="shared" si="13"/>
        <v>52.194699999999997</v>
      </c>
      <c r="H254" s="348">
        <f t="shared" si="14"/>
        <v>2.6710389466299702E-16</v>
      </c>
    </row>
    <row r="255" spans="1:8" x14ac:dyDescent="0.25">
      <c r="A255" s="349">
        <v>1.0947623E-21</v>
      </c>
      <c r="B255" s="348" t="str">
        <f>IMPRODUCT(IMPOWER(IMPRODUCT("i",A255,import_viscoanalyse_PARAM!$G$2),-import_viscoanalyse_PARAM!$D$2),import_viscoanalyse_PARAM!$C$2)</f>
        <v>27638.7132196234-8109.88553394482i</v>
      </c>
      <c r="C255" s="348" t="str">
        <f>IMPOWER(IMPRODUCT("i",A255,import_viscoanalyse_PARAM!$G$2),-import_viscoanalyse_PARAM!$E$2)</f>
        <v>273688089390.368-298463676317.196i</v>
      </c>
      <c r="D255" s="348" t="str">
        <f>IMPOWER(IMPRODUCT("i",A255,import_viscoanalyse_PARAM!$F$2,import_viscoanalyse_PARAM!$G$2),-1)</f>
        <v>5568.57419233185-90904480514521700000i</v>
      </c>
      <c r="E255" s="348" t="str">
        <f t="shared" si="12"/>
        <v>273688122598.655-90904480812985400000i</v>
      </c>
      <c r="F255" s="348" t="str">
        <f>IMSUM(import_viscoanalyse_PARAM!$A$2,IMDIV((import_viscoanalyse_PARAM!$B$2-import_viscoanalyse_PARAM!$A$2),E255))</f>
        <v>52.1947+2.75184513197578E-16i</v>
      </c>
      <c r="G255" s="348">
        <f t="shared" si="13"/>
        <v>52.194699999999997</v>
      </c>
      <c r="H255" s="348">
        <f t="shared" si="14"/>
        <v>2.7518451319757801E-16</v>
      </c>
    </row>
    <row r="256" spans="1:8" x14ac:dyDescent="0.25">
      <c r="A256" s="349">
        <v>1.1278817999999999E-21</v>
      </c>
      <c r="B256" s="348" t="str">
        <f>IMPRODUCT(IMPOWER(IMPRODUCT("i",A256,import_viscoanalyse_PARAM!$G$2),-import_viscoanalyse_PARAM!$D$2),import_viscoanalyse_PARAM!$C$2)</f>
        <v>27489.4429476238-8066.08592540595i</v>
      </c>
      <c r="C256" s="348" t="str">
        <f>IMPOWER(IMPRODUCT("i",A256,import_viscoanalyse_PARAM!$G$2),-import_viscoanalyse_PARAM!$E$2)</f>
        <v>269418503581.012-293807586679.351i</v>
      </c>
      <c r="D256" s="348" t="str">
        <f>IMPOWER(IMPRODUCT("i",A256,import_viscoanalyse_PARAM!$F$2,import_viscoanalyse_PARAM!$G$2),-1)</f>
        <v>5405.05670941572-88235130816352600000i</v>
      </c>
      <c r="E256" s="348" t="str">
        <f t="shared" si="12"/>
        <v>269418536476.512-88235131110160200000i</v>
      </c>
      <c r="F256" s="348" t="str">
        <f>IMSUM(import_viscoanalyse_PARAM!$A$2,IMDIV((import_viscoanalyse_PARAM!$B$2-import_viscoanalyse_PARAM!$A$2),E256))</f>
        <v>52.1947+2.83509583827427E-16i</v>
      </c>
      <c r="G256" s="348">
        <f t="shared" si="13"/>
        <v>52.194699999999997</v>
      </c>
      <c r="H256" s="348">
        <f t="shared" si="14"/>
        <v>2.8350958382742702E-16</v>
      </c>
    </row>
    <row r="257" spans="1:8" x14ac:dyDescent="0.25">
      <c r="A257" s="349">
        <v>1.1620032999999999E-21</v>
      </c>
      <c r="B257" s="348" t="str">
        <f>IMPRODUCT(IMPOWER(IMPRODUCT("i",A257,import_viscoanalyse_PARAM!$G$2),-import_viscoanalyse_PARAM!$D$2),import_viscoanalyse_PARAM!$C$2)</f>
        <v>27340.9786523155-8022.52281046419i</v>
      </c>
      <c r="C257" s="348" t="str">
        <f>IMPOWER(IMPRODUCT("i",A257,import_viscoanalyse_PARAM!$G$2),-import_viscoanalyse_PARAM!$E$2)</f>
        <v>265215518556.34-289224126855.564i</v>
      </c>
      <c r="D257" s="348" t="str">
        <f>IMPOWER(IMPRODUCT("i",A257,import_viscoanalyse_PARAM!$F$2,import_viscoanalyse_PARAM!$G$2),-1)</f>
        <v>5246.340600339-85644161396429400000i</v>
      </c>
      <c r="E257" s="348" t="str">
        <f t="shared" si="12"/>
        <v>265215551144.659-85644161685653500000i</v>
      </c>
      <c r="F257" s="348" t="str">
        <f>IMSUM(import_viscoanalyse_PARAM!$A$2,IMDIV((import_viscoanalyse_PARAM!$B$2-import_viscoanalyse_PARAM!$A$2),E257))</f>
        <v>52.1947+2.92086521808881E-16i</v>
      </c>
      <c r="G257" s="348">
        <f t="shared" si="13"/>
        <v>52.194699999999997</v>
      </c>
      <c r="H257" s="348">
        <f t="shared" si="14"/>
        <v>2.92086521808881E-16</v>
      </c>
    </row>
    <row r="258" spans="1:8" x14ac:dyDescent="0.25">
      <c r="A258" s="349">
        <v>1.1971570999999999E-21</v>
      </c>
      <c r="B258" s="348" t="str">
        <f>IMPRODUCT(IMPOWER(IMPRODUCT("i",A258,import_viscoanalyse_PARAM!$G$2),-import_viscoanalyse_PARAM!$D$2),import_viscoanalyse_PARAM!$C$2)</f>
        <v>27193.3160489115-7979.19493185658i</v>
      </c>
      <c r="C258" s="348" t="str">
        <f>IMPOWER(IMPRODUCT("i",A258,import_viscoanalyse_PARAM!$G$2),-import_viscoanalyse_PARAM!$E$2)</f>
        <v>261078097344.029-284712166001.696i</v>
      </c>
      <c r="D258" s="348" t="str">
        <f>IMPOWER(IMPRODUCT("i",A258,import_viscoanalyse_PARAM!$F$2,import_viscoanalyse_PARAM!$G$2),-1)</f>
        <v>5092.28495618318-83129271979745400000i</v>
      </c>
      <c r="E258" s="348" t="str">
        <f t="shared" si="12"/>
        <v>261078129630.63-83129272264457600000i</v>
      </c>
      <c r="F258" s="348" t="str">
        <f>IMSUM(import_viscoanalyse_PARAM!$A$2,IMDIV((import_viscoanalyse_PARAM!$B$2-import_viscoanalyse_PARAM!$A$2),E258))</f>
        <v>52.1947+3.00922943489974E-16i</v>
      </c>
      <c r="G258" s="348">
        <f t="shared" si="13"/>
        <v>52.194699999999997</v>
      </c>
      <c r="H258" s="348">
        <f t="shared" si="14"/>
        <v>3.0092294348997402E-16</v>
      </c>
    </row>
    <row r="259" spans="1:8" x14ac:dyDescent="0.25">
      <c r="A259" s="349">
        <v>1.2333743E-21</v>
      </c>
      <c r="B259" s="348" t="str">
        <f>IMPRODUCT(IMPOWER(IMPRODUCT("i",A259,import_viscoanalyse_PARAM!$G$2),-import_viscoanalyse_PARAM!$D$2),import_viscoanalyse_PARAM!$C$2)</f>
        <v>27046.4513342179-7936.10117363145i</v>
      </c>
      <c r="C259" s="348" t="str">
        <f>IMPOWER(IMPRODUCT("i",A259,import_viscoanalyse_PARAM!$G$2),-import_viscoanalyse_PARAM!$E$2)</f>
        <v>257005231736.923-280270604642.741i</v>
      </c>
      <c r="D259" s="348" t="str">
        <f>IMPOWER(IMPRODUCT("i",A259,import_viscoanalyse_PARAM!$F$2,import_viscoanalyse_PARAM!$G$2),-1)</f>
        <v>4942.75346139279-80688237275889200000i</v>
      </c>
      <c r="E259" s="348" t="str">
        <f t="shared" ref="E259:E322" si="15">IMSUM(1,B259,C259,D259)</f>
        <v>257005263727.128-80688237556159800000i</v>
      </c>
      <c r="F259" s="348" t="str">
        <f>IMSUM(import_viscoanalyse_PARAM!$A$2,IMDIV((import_viscoanalyse_PARAM!$B$2-import_viscoanalyse_PARAM!$A$2),E259))</f>
        <v>52.1947+3.10026666310427E-16i</v>
      </c>
      <c r="G259" s="348">
        <f t="shared" ref="G259:G322" si="16">IMREAL(F259)</f>
        <v>52.194699999999997</v>
      </c>
      <c r="H259" s="348">
        <f t="shared" ref="H259:H322" si="17">IMAGINARY(F259)</f>
        <v>3.1002666631042698E-16</v>
      </c>
    </row>
    <row r="260" spans="1:8" x14ac:dyDescent="0.25">
      <c r="A260" s="349">
        <v>1.2706873000000001E-21</v>
      </c>
      <c r="B260" s="348" t="str">
        <f>IMPRODUCT(IMPOWER(IMPRODUCT("i",A260,import_viscoanalyse_PARAM!$G$2),-import_viscoanalyse_PARAM!$D$2),import_viscoanalyse_PARAM!$C$2)</f>
        <v>26900.3792899209-7893.24000460577i</v>
      </c>
      <c r="C260" s="348" t="str">
        <f>IMPOWER(IMPRODUCT("i",A260,import_viscoanalyse_PARAM!$G$2),-import_viscoanalyse_PARAM!$E$2)</f>
        <v>252995889605.374-275898317215.615i</v>
      </c>
      <c r="D260" s="348" t="str">
        <f>IMPOWER(IMPRODUCT("i",A260,import_viscoanalyse_PARAM!$F$2,import_viscoanalyse_PARAM!$G$2),-1)</f>
        <v>4797.61235554797-78318873705894000000i</v>
      </c>
      <c r="E260" s="348" t="str">
        <f t="shared" si="15"/>
        <v>252995921304.366-78318873981792300000i</v>
      </c>
      <c r="F260" s="348" t="str">
        <f>IMSUM(import_viscoanalyse_PARAM!$A$2,IMDIV((import_viscoanalyse_PARAM!$B$2-import_viscoanalyse_PARAM!$A$2),E260))</f>
        <v>52.1947+3.19405834483979E-16i</v>
      </c>
      <c r="G260" s="348">
        <f t="shared" si="16"/>
        <v>52.194699999999997</v>
      </c>
      <c r="H260" s="348">
        <f t="shared" si="17"/>
        <v>3.1940583448397902E-16</v>
      </c>
    </row>
    <row r="261" spans="1:8" x14ac:dyDescent="0.25">
      <c r="A261" s="349">
        <v>1.3091290000000001E-21</v>
      </c>
      <c r="B261" s="348" t="str">
        <f>IMPRODUCT(IMPOWER(IMPRODUCT("i",A261,import_viscoanalyse_PARAM!$G$2),-import_viscoanalyse_PARAM!$D$2),import_viscoanalyse_PARAM!$C$2)</f>
        <v>26755.0966020142-7850.6104523678i</v>
      </c>
      <c r="C261" s="348" t="str">
        <f>IMPOWER(IMPRODUCT("i",A261,import_viscoanalyse_PARAM!$G$2),-import_viscoanalyse_PARAM!$E$2)</f>
        <v>249049106393.113-271594251847.691i</v>
      </c>
      <c r="D261" s="348" t="str">
        <f>IMPOWER(IMPRODUCT("i",A261,import_viscoanalyse_PARAM!$F$2,import_viscoanalyse_PARAM!$G$2),-1)</f>
        <v>4656.73366835344-76019092211984600000i</v>
      </c>
      <c r="E261" s="348" t="str">
        <f t="shared" si="15"/>
        <v>249049137805.943-76019092483578900000i</v>
      </c>
      <c r="F261" s="348" t="str">
        <f>IMSUM(import_viscoanalyse_PARAM!$A$2,IMDIV((import_viscoanalyse_PARAM!$B$2-import_viscoanalyse_PARAM!$A$2),E261))</f>
        <v>52.1947+3.29068717906672E-16i</v>
      </c>
      <c r="G261" s="348">
        <f t="shared" si="16"/>
        <v>52.194699999999997</v>
      </c>
      <c r="H261" s="348">
        <f t="shared" si="17"/>
        <v>3.2906871790667202E-16</v>
      </c>
    </row>
    <row r="262" spans="1:8" x14ac:dyDescent="0.25">
      <c r="A262" s="349">
        <v>1.3487337E-21</v>
      </c>
      <c r="B262" s="348" t="str">
        <f>IMPRODUCT(IMPOWER(IMPRODUCT("i",A262,import_viscoanalyse_PARAM!$G$2),-import_viscoanalyse_PARAM!$D$2),import_viscoanalyse_PARAM!$C$2)</f>
        <v>26610.5984250481-7808.21109514201i</v>
      </c>
      <c r="C262" s="348" t="str">
        <f>IMPOWER(IMPRODUCT("i",A262,import_viscoanalyse_PARAM!$G$2),-import_viscoanalyse_PARAM!$E$2)</f>
        <v>245163890339.048-267357326998.802i</v>
      </c>
      <c r="D262" s="348" t="str">
        <f>IMPOWER(IMPRODUCT("i",A262,import_viscoanalyse_PARAM!$F$2,import_viscoanalyse_PARAM!$G$2),-1)</f>
        <v>4519.99167108962-73786840329105300000i</v>
      </c>
      <c r="E262" s="348" t="str">
        <f t="shared" si="15"/>
        <v>245163921470.638-73786840596462600000i</v>
      </c>
      <c r="F262" s="348" t="str">
        <f>IMSUM(import_viscoanalyse_PARAM!$A$2,IMDIV((import_viscoanalyse_PARAM!$B$2-import_viscoanalyse_PARAM!$A$2),E262))</f>
        <v>52.1947+3.39023938385014E-16i</v>
      </c>
      <c r="G262" s="348">
        <f t="shared" si="16"/>
        <v>52.194699999999997</v>
      </c>
      <c r="H262" s="348">
        <f t="shared" si="17"/>
        <v>3.3902393838501399E-16</v>
      </c>
    </row>
    <row r="263" spans="1:8" x14ac:dyDescent="0.25">
      <c r="A263" s="349">
        <v>1.3895365999999999E-21</v>
      </c>
      <c r="B263" s="348" t="str">
        <f>IMPRODUCT(IMPOWER(IMPRODUCT("i",A263,import_viscoanalyse_PARAM!$G$2),-import_viscoanalyse_PARAM!$D$2),import_viscoanalyse_PARAM!$C$2)</f>
        <v>26466.8804750313-7766.040675899i</v>
      </c>
      <c r="C263" s="348" t="str">
        <f>IMPOWER(IMPRODUCT("i",A263,import_viscoanalyse_PARAM!$G$2),-import_viscoanalyse_PARAM!$E$2)</f>
        <v>241339279808.575-263186493982.47i</v>
      </c>
      <c r="D263" s="348" t="str">
        <f>IMPOWER(IMPRODUCT("i",A263,import_viscoanalyse_PARAM!$F$2,import_viscoanalyse_PARAM!$G$2),-1)</f>
        <v>4387.26485543302-71620134488277200000i</v>
      </c>
      <c r="E263" s="348" t="str">
        <f t="shared" si="15"/>
        <v>241339310663.72-71620134751463700000i</v>
      </c>
      <c r="F263" s="348" t="str">
        <f>IMSUM(import_viscoanalyse_PARAM!$A$2,IMDIV((import_viscoanalyse_PARAM!$B$2-import_viscoanalyse_PARAM!$A$2),E263))</f>
        <v>52.1947+3.49280343953678E-16i</v>
      </c>
      <c r="G263" s="348">
        <f t="shared" si="16"/>
        <v>52.194699999999997</v>
      </c>
      <c r="H263" s="348">
        <f t="shared" si="17"/>
        <v>3.4928034395367798E-16</v>
      </c>
    </row>
    <row r="264" spans="1:8" x14ac:dyDescent="0.25">
      <c r="A264" s="349">
        <v>1.4315738E-21</v>
      </c>
      <c r="B264" s="348" t="str">
        <f>IMPRODUCT(IMPOWER(IMPRODUCT("i",A264,import_viscoanalyse_PARAM!$G$2),-import_viscoanalyse_PARAM!$D$2),import_viscoanalyse_PARAM!$C$2)</f>
        <v>26323.9390473808-7724.09810762195i</v>
      </c>
      <c r="C264" s="348" t="str">
        <f>IMPOWER(IMPRODUCT("i",A264,import_viscoanalyse_PARAM!$G$2),-import_viscoanalyse_PARAM!$E$2)</f>
        <v>237574342782.191-259080736408.217i</v>
      </c>
      <c r="D264" s="348" t="str">
        <f>IMPOWER(IMPRODUCT("i",A264,import_viscoanalyse_PARAM!$F$2,import_viscoanalyse_PARAM!$G$2),-1)</f>
        <v>4258.43577922276-69517057498805500000i</v>
      </c>
      <c r="E264" s="348" t="str">
        <f t="shared" si="15"/>
        <v>237574373365.566-69517057757886200000i</v>
      </c>
      <c r="F264" s="348" t="str">
        <f>IMSUM(import_viscoanalyse_PARAM!$A$2,IMDIV((import_viscoanalyse_PARAM!$B$2-import_viscoanalyse_PARAM!$A$2),E264))</f>
        <v>52.1947+3.5984700887549E-16i</v>
      </c>
      <c r="G264" s="348">
        <f t="shared" si="16"/>
        <v>52.194699999999997</v>
      </c>
      <c r="H264" s="348">
        <f t="shared" si="17"/>
        <v>3.5984700887548999E-16</v>
      </c>
    </row>
    <row r="265" spans="1:8" x14ac:dyDescent="0.25">
      <c r="A265" s="349">
        <v>1.4748828000000001E-21</v>
      </c>
      <c r="B265" s="348" t="str">
        <f>IMPRODUCT(IMPOWER(IMPRODUCT("i",A265,import_viscoanalyse_PARAM!$G$2),-import_viscoanalyse_PARAM!$D$2),import_viscoanalyse_PARAM!$C$2)</f>
        <v>26181.7694122231-7682.38200244841i</v>
      </c>
      <c r="C265" s="348" t="str">
        <f>IMPOWER(IMPRODUCT("i",A265,import_viscoanalyse_PARAM!$G$2),-import_viscoanalyse_PARAM!$E$2)</f>
        <v>233868134258.639-255039023728.643i</v>
      </c>
      <c r="D265" s="348" t="str">
        <f>IMPOWER(IMPRODUCT("i",A265,import_viscoanalyse_PARAM!$F$2,import_viscoanalyse_PARAM!$G$2),-1)</f>
        <v>4133.38950763946-67475733101222400000i</v>
      </c>
      <c r="E265" s="348" t="str">
        <f t="shared" si="15"/>
        <v>233868164574.798-67475733356261400000i</v>
      </c>
      <c r="F265" s="348" t="str">
        <f>IMSUM(import_viscoanalyse_PARAM!$A$2,IMDIV((import_viscoanalyse_PARAM!$B$2-import_viscoanalyse_PARAM!$A$2),E265))</f>
        <v>52.1947+3.70733359323744E-16i</v>
      </c>
      <c r="G265" s="348">
        <f t="shared" si="16"/>
        <v>52.194699999999997</v>
      </c>
      <c r="H265" s="348">
        <f t="shared" si="17"/>
        <v>3.7073335932374401E-16</v>
      </c>
    </row>
    <row r="266" spans="1:8" x14ac:dyDescent="0.25">
      <c r="A266" s="349">
        <v>1.519502E-21</v>
      </c>
      <c r="B266" s="348" t="str">
        <f>IMPRODUCT(IMPOWER(IMPRODUCT("i",A266,import_viscoanalyse_PARAM!$G$2),-import_viscoanalyse_PARAM!$D$2),import_viscoanalyse_PARAM!$C$2)</f>
        <v>26040.3676498181-7640.89121022916i</v>
      </c>
      <c r="C266" s="348" t="str">
        <f>IMPOWER(IMPRODUCT("i",A266,import_viscoanalyse_PARAM!$G$2),-import_viscoanalyse_PARAM!$E$2)</f>
        <v>230219744548.726-251060363905.031i</v>
      </c>
      <c r="D266" s="348" t="str">
        <f>IMPOWER(IMPRODUCT("i",A266,import_viscoanalyse_PARAM!$F$2,import_viscoanalyse_PARAM!$G$2),-1)</f>
        <v>4012.01518031427-65494351549641600000i</v>
      </c>
      <c r="E266" s="348" t="str">
        <f t="shared" si="15"/>
        <v>230219774602.109-65494351800702000000i</v>
      </c>
      <c r="F266" s="348" t="str">
        <f>IMSUM(import_viscoanalyse_PARAM!$A$2,IMDIV((import_viscoanalyse_PARAM!$B$2-import_viscoanalyse_PARAM!$A$2),E266))</f>
        <v>52.1947+3.81949047699894E-16i</v>
      </c>
      <c r="G266" s="348">
        <f t="shared" si="16"/>
        <v>52.194699999999997</v>
      </c>
      <c r="H266" s="348">
        <f t="shared" si="17"/>
        <v>3.81949047699894E-16</v>
      </c>
    </row>
    <row r="267" spans="1:8" x14ac:dyDescent="0.25">
      <c r="A267" s="349">
        <v>1.5654710999999999E-21</v>
      </c>
      <c r="B267" s="348" t="str">
        <f>IMPRODUCT(IMPOWER(IMPRODUCT("i",A267,import_viscoanalyse_PARAM!$G$2),-import_viscoanalyse_PARAM!$D$2),import_viscoanalyse_PARAM!$C$2)</f>
        <v>25899.7294207773-7599.62445767976i</v>
      </c>
      <c r="C267" s="348" t="str">
        <f>IMPOWER(IMPRODUCT("i",A267,import_viscoanalyse_PARAM!$G$2),-import_viscoanalyse_PARAM!$E$2)</f>
        <v>226628266757.47-247143767945.823i</v>
      </c>
      <c r="D267" s="348" t="str">
        <f>IMPOWER(IMPRODUCT("i",A267,import_viscoanalyse_PARAM!$F$2,import_viscoanalyse_PARAM!$G$2),-1)</f>
        <v>3894.20481190479-63571150031695500000i</v>
      </c>
      <c r="E267" s="348" t="str">
        <f t="shared" si="15"/>
        <v>226628296552.404-63571150278839300000i</v>
      </c>
      <c r="F267" s="348" t="str">
        <f>IMSUM(import_viscoanalyse_PARAM!$A$2,IMDIV((import_viscoanalyse_PARAM!$B$2-import_viscoanalyse_PARAM!$A$2),E267))</f>
        <v>52.1947+3.935040531794E-16i</v>
      </c>
      <c r="G267" s="348">
        <f t="shared" si="16"/>
        <v>52.194699999999997</v>
      </c>
      <c r="H267" s="348">
        <f t="shared" si="17"/>
        <v>3.9350405317939999E-16</v>
      </c>
    </row>
    <row r="268" spans="1:8" x14ac:dyDescent="0.25">
      <c r="A268" s="349">
        <v>1.6128308999999999E-21</v>
      </c>
      <c r="B268" s="348" t="str">
        <f>IMPRODUCT(IMPOWER(IMPRODUCT("i",A268,import_viscoanalyse_PARAM!$G$2),-import_viscoanalyse_PARAM!$D$2),import_viscoanalyse_PARAM!$C$2)</f>
        <v>25759.8507221483-7558.58057023447i</v>
      </c>
      <c r="C268" s="348" t="str">
        <f>IMPOWER(IMPRODUCT("i",A268,import_viscoanalyse_PARAM!$G$2),-import_viscoanalyse_PARAM!$E$2)</f>
        <v>223092816158.682-243288271035.077i</v>
      </c>
      <c r="D268" s="348" t="str">
        <f>IMPOWER(IMPRODUCT("i",A268,import_viscoanalyse_PARAM!$F$2,import_viscoanalyse_PARAM!$G$2),-1)</f>
        <v>3779.85385232754-61704421814080700000i</v>
      </c>
      <c r="E268" s="348" t="str">
        <f t="shared" si="15"/>
        <v>223092845699.387-61704422057369000000i</v>
      </c>
      <c r="F268" s="348" t="str">
        <f>IMSUM(import_viscoanalyse_PARAM!$A$2,IMDIV((import_viscoanalyse_PARAM!$B$2-import_viscoanalyse_PARAM!$A$2),E268))</f>
        <v>52.1947+4.05408631438799E-16i</v>
      </c>
      <c r="G268" s="348">
        <f t="shared" si="16"/>
        <v>52.194699999999997</v>
      </c>
      <c r="H268" s="348">
        <f t="shared" si="17"/>
        <v>4.0540863143879898E-16</v>
      </c>
    </row>
    <row r="269" spans="1:8" x14ac:dyDescent="0.25">
      <c r="A269" s="349">
        <v>1.6616233999999999E-21</v>
      </c>
      <c r="B269" s="348" t="str">
        <f>IMPRODUCT(IMPOWER(IMPRODUCT("i",A269,import_viscoanalyse_PARAM!$G$2),-import_viscoanalyse_PARAM!$D$2),import_viscoanalyse_PARAM!$C$2)</f>
        <v>25620.7276567132-7517.75840435273i</v>
      </c>
      <c r="C269" s="348" t="str">
        <f>IMPOWER(IMPRODUCT("i",A269,import_viscoanalyse_PARAM!$G$2),-import_viscoanalyse_PARAM!$E$2)</f>
        <v>219612523826.917-239492925587.963i</v>
      </c>
      <c r="D269" s="348" t="str">
        <f>IMPOWER(IMPRODUCT("i",A269,import_viscoanalyse_PARAM!$F$2,import_viscoanalyse_PARAM!$G$2),-1)</f>
        <v>3668.86088058093-59892511244354900000i</v>
      </c>
      <c r="E269" s="348" t="str">
        <f t="shared" si="15"/>
        <v>219612553117.506-59892511483847800000i</v>
      </c>
      <c r="F269" s="348" t="str">
        <f>IMSUM(import_viscoanalyse_PARAM!$A$2,IMDIV((import_viscoanalyse_PARAM!$B$2-import_viscoanalyse_PARAM!$A$2),E269))</f>
        <v>52.1947+4.17673339792177E-16i</v>
      </c>
      <c r="G269" s="348">
        <f t="shared" si="16"/>
        <v>52.194699999999997</v>
      </c>
      <c r="H269" s="348">
        <f t="shared" si="17"/>
        <v>4.1767333979217699E-16</v>
      </c>
    </row>
    <row r="270" spans="1:8" x14ac:dyDescent="0.25">
      <c r="A270" s="349">
        <v>1.7118919999999998E-21</v>
      </c>
      <c r="B270" s="348" t="str">
        <f>IMPRODUCT(IMPOWER(IMPRODUCT("i",A270,import_viscoanalyse_PARAM!$G$2),-import_viscoanalyse_PARAM!$D$2),import_viscoanalyse_PARAM!$C$2)</f>
        <v>25482.3559771808-7477.15671377363i</v>
      </c>
      <c r="C270" s="348" t="str">
        <f>IMPOWER(IMPRODUCT("i",A270,import_viscoanalyse_PARAM!$G$2),-import_viscoanalyse_PARAM!$E$2)</f>
        <v>216186525093.696-235756788661.973i</v>
      </c>
      <c r="D270" s="348" t="str">
        <f>IMPOWER(IMPRODUCT("i",A270,import_viscoanalyse_PARAM!$F$2,import_viscoanalyse_PARAM!$G$2),-1)</f>
        <v>3561.12715668856-58133806436611400000i</v>
      </c>
      <c r="E270" s="348" t="str">
        <f t="shared" si="15"/>
        <v>216186554138.179-58133806672368200000i</v>
      </c>
      <c r="F270" s="348" t="str">
        <f>IMSUM(import_viscoanalyse_PARAM!$A$2,IMDIV((import_viscoanalyse_PARAM!$B$2-import_viscoanalyse_PARAM!$A$2),E270))</f>
        <v>52.1947+4.3030908746408E-16i</v>
      </c>
      <c r="G270" s="348">
        <f t="shared" si="16"/>
        <v>52.194699999999997</v>
      </c>
      <c r="H270" s="348">
        <f t="shared" si="17"/>
        <v>4.3030908746408001E-16</v>
      </c>
    </row>
    <row r="271" spans="1:8" x14ac:dyDescent="0.25">
      <c r="A271" s="349">
        <v>1.7636814E-21</v>
      </c>
      <c r="B271" s="348" t="str">
        <f>IMPRODUCT(IMPOWER(IMPRODUCT("i",A271,import_viscoanalyse_PARAM!$G$2),-import_viscoanalyse_PARAM!$D$2),import_viscoanalyse_PARAM!$C$2)</f>
        <v>25344.731509681-7436.77427377998i</v>
      </c>
      <c r="C271" s="348" t="str">
        <f>IMPOWER(IMPRODUCT("i",A271,import_viscoanalyse_PARAM!$G$2),-import_viscoanalyse_PARAM!$E$2)</f>
        <v>212813970137.717-232078933505.816i</v>
      </c>
      <c r="D271" s="348" t="str">
        <f>IMPOWER(IMPRODUCT("i",A271,import_viscoanalyse_PARAM!$F$2,import_viscoanalyse_PARAM!$G$2),-1)</f>
        <v>3456.55688749561-56426743610486300000i</v>
      </c>
      <c r="E271" s="348" t="str">
        <f t="shared" si="15"/>
        <v>212813998940.005-56426743842565200000i</v>
      </c>
      <c r="F271" s="348" t="str">
        <f>IMSUM(import_viscoanalyse_PARAM!$A$2,IMDIV((import_viscoanalyse_PARAM!$B$2-import_viscoanalyse_PARAM!$A$2),E271))</f>
        <v>52.1947+4.4332711045307E-16i</v>
      </c>
      <c r="G271" s="348">
        <f t="shared" si="16"/>
        <v>52.194699999999997</v>
      </c>
      <c r="H271" s="348">
        <f t="shared" si="17"/>
        <v>4.4332711045307001E-16</v>
      </c>
    </row>
    <row r="272" spans="1:8" x14ac:dyDescent="0.25">
      <c r="A272" s="349">
        <v>1.8170374999999999E-21</v>
      </c>
      <c r="B272" s="348" t="str">
        <f>IMPRODUCT(IMPOWER(IMPRODUCT("i",A272,import_viscoanalyse_PARAM!$G$2),-import_viscoanalyse_PARAM!$D$2),import_viscoanalyse_PARAM!$C$2)</f>
        <v>25207.8504987565-7396.6099824272i</v>
      </c>
      <c r="C272" s="348" t="str">
        <f>IMPOWER(IMPRODUCT("i",A272,import_viscoanalyse_PARAM!$G$2),-import_viscoanalyse_PARAM!$E$2)</f>
        <v>209494032034.084-228458458337.302i</v>
      </c>
      <c r="D272" s="348" t="str">
        <f>IMPOWER(IMPRODUCT("i",A272,import_viscoanalyse_PARAM!$F$2,import_viscoanalyse_PARAM!$G$2),-1)</f>
        <v>3355.05738902905-54769809741616900000i</v>
      </c>
      <c r="E272" s="348" t="str">
        <f t="shared" si="15"/>
        <v>209494060597.992-54769809970075400000i</v>
      </c>
      <c r="F272" s="348" t="str">
        <f>IMSUM(import_viscoanalyse_PARAM!$A$2,IMDIV((import_viscoanalyse_PARAM!$B$2-import_viscoanalyse_PARAM!$A$2),E272))</f>
        <v>52.1947+4.56738946395245E-16i</v>
      </c>
      <c r="G272" s="348">
        <f t="shared" si="16"/>
        <v>52.194699999999997</v>
      </c>
      <c r="H272" s="348">
        <f t="shared" si="17"/>
        <v>4.5673894639524497E-16</v>
      </c>
    </row>
    <row r="273" spans="1:8" x14ac:dyDescent="0.25">
      <c r="A273" s="349">
        <v>1.8720078999999998E-21</v>
      </c>
      <c r="B273" s="348" t="str">
        <f>IMPRODUCT(IMPOWER(IMPRODUCT("i",A273,import_viscoanalyse_PARAM!$G$2),-import_viscoanalyse_PARAM!$D$2),import_viscoanalyse_PARAM!$C$2)</f>
        <v>25071.7084227275-7356.66251294208i</v>
      </c>
      <c r="C273" s="348" t="str">
        <f>IMPOWER(IMPRODUCT("i",A273,import_viscoanalyse_PARAM!$G$2),-import_viscoanalyse_PARAM!$E$2)</f>
        <v>206225877766.234-224894454731.127i</v>
      </c>
      <c r="D273" s="348" t="str">
        <f>IMPOWER(IMPRODUCT("i",A273,import_viscoanalyse_PARAM!$F$2,import_viscoanalyse_PARAM!$G$2),-1)</f>
        <v>3256.53812172367-53161526812137500000i</v>
      </c>
      <c r="E273" s="348" t="str">
        <f t="shared" si="15"/>
        <v>206225906095.481-53161527037032000000i</v>
      </c>
      <c r="F273" s="348" t="str">
        <f>IMSUM(import_viscoanalyse_PARAM!$A$2,IMDIV((import_viscoanalyse_PARAM!$B$2-import_viscoanalyse_PARAM!$A$2),E273))</f>
        <v>52.1947+4.70556560246555E-16i</v>
      </c>
      <c r="G273" s="348">
        <f t="shared" si="16"/>
        <v>52.194699999999997</v>
      </c>
      <c r="H273" s="348">
        <f t="shared" si="17"/>
        <v>4.7055656024655495E-16</v>
      </c>
    </row>
    <row r="274" spans="1:8" x14ac:dyDescent="0.25">
      <c r="A274" s="349">
        <v>1.9286411999999999E-21</v>
      </c>
      <c r="B274" s="348" t="str">
        <f>IMPRODUCT(IMPOWER(IMPRODUCT("i",A274,import_viscoanalyse_PARAM!$G$2),-import_viscoanalyse_PARAM!$D$2),import_viscoanalyse_PARAM!$C$2)</f>
        <v>24936.3018700289-7316.9308642866i</v>
      </c>
      <c r="C274" s="348" t="str">
        <f>IMPOWER(IMPRODUCT("i",A274,import_viscoanalyse_PARAM!$G$2),-import_viscoanalyse_PARAM!$E$2)</f>
        <v>203008713348.77-221386056826.447i</v>
      </c>
      <c r="D274" s="348" t="str">
        <f>IMPOWER(IMPRODUCT("i",A274,import_viscoanalyse_PARAM!$F$2,import_viscoanalyse_PARAM!$G$2),-1)</f>
        <v>3160.91198846001-51600473000568300000i</v>
      </c>
      <c r="E274" s="348" t="str">
        <f t="shared" si="15"/>
        <v>203008741446.984-51600473221954400000i</v>
      </c>
      <c r="F274" s="348" t="str">
        <f>IMSUM(import_viscoanalyse_PARAM!$A$2,IMDIV((import_viscoanalyse_PARAM!$B$2-import_viscoanalyse_PARAM!$A$2),E274))</f>
        <v>52.1947+4.8479216832757E-16i</v>
      </c>
      <c r="G274" s="348">
        <f t="shared" si="16"/>
        <v>52.194699999999997</v>
      </c>
      <c r="H274" s="348">
        <f t="shared" si="17"/>
        <v>4.8479216832756995E-16</v>
      </c>
    </row>
    <row r="275" spans="1:8" x14ac:dyDescent="0.25">
      <c r="A275" s="349">
        <v>1.9869878000000002E-21</v>
      </c>
      <c r="B275" s="348" t="str">
        <f>IMPRODUCT(IMPOWER(IMPRODUCT("i",A275,import_viscoanalyse_PARAM!$G$2),-import_viscoanalyse_PARAM!$D$2),import_viscoanalyse_PARAM!$C$2)</f>
        <v>24801.6266407625-7277.41380410624i</v>
      </c>
      <c r="C275" s="348" t="str">
        <f>IMPOWER(IMPRODUCT("i",A275,import_viscoanalyse_PARAM!$G$2),-import_viscoanalyse_PARAM!$E$2)</f>
        <v>199841737885.174-217932391225.665i</v>
      </c>
      <c r="D275" s="348" t="str">
        <f>IMPOWER(IMPRODUCT("i",A275,import_viscoanalyse_PARAM!$F$2,import_viscoanalyse_PARAM!$G$2),-1)</f>
        <v>3068.0938707917-50085258786381800000i</v>
      </c>
      <c r="E275" s="348" t="str">
        <f t="shared" si="15"/>
        <v>199841765755.895-50085259004314200000i</v>
      </c>
      <c r="F275" s="348" t="str">
        <f>IMSUM(import_viscoanalyse_PARAM!$A$2,IMDIV((import_viscoanalyse_PARAM!$B$2-import_viscoanalyse_PARAM!$A$2),E275))</f>
        <v>52.1947+4.99458439415183E-16i</v>
      </c>
      <c r="G275" s="348">
        <f t="shared" si="16"/>
        <v>52.194699999999997</v>
      </c>
      <c r="H275" s="348">
        <f t="shared" si="17"/>
        <v>4.9945843941518302E-16</v>
      </c>
    </row>
    <row r="276" spans="1:8" x14ac:dyDescent="0.25">
      <c r="A276" s="349">
        <v>2.0470996E-21</v>
      </c>
      <c r="B276" s="348" t="str">
        <f>IMPRODUCT(IMPOWER(IMPRODUCT("i",A276,import_viscoanalyse_PARAM!$G$2),-import_viscoanalyse_PARAM!$D$2),import_viscoanalyse_PARAM!$C$2)</f>
        <v>24667.6786346-7238.11012926269i</v>
      </c>
      <c r="C276" s="348" t="str">
        <f>IMPOWER(IMPRODUCT("i",A276,import_viscoanalyse_PARAM!$G$2),-import_viscoanalyse_PARAM!$E$2)</f>
        <v>196724164918.995-214532600278.439i</v>
      </c>
      <c r="D276" s="348" t="str">
        <f>IMPOWER(IMPRODUCT("i",A276,import_viscoanalyse_PARAM!$F$2,import_viscoanalyse_PARAM!$G$2),-1)</f>
        <v>2978.00121230929-48614536473156000000i</v>
      </c>
      <c r="E276" s="348" t="str">
        <f t="shared" si="15"/>
        <v>196724192565.675-48614536687688600000i</v>
      </c>
      <c r="F276" s="348" t="str">
        <f>IMSUM(import_viscoanalyse_PARAM!$A$2,IMDIV((import_viscoanalyse_PARAM!$B$2-import_viscoanalyse_PARAM!$A$2),E276))</f>
        <v>52.1947+5.14568419333204E-16i</v>
      </c>
      <c r="G276" s="348">
        <f t="shared" si="16"/>
        <v>52.194699999999997</v>
      </c>
      <c r="H276" s="348">
        <f t="shared" si="17"/>
        <v>5.1456841933320397E-16</v>
      </c>
    </row>
    <row r="277" spans="1:8" x14ac:dyDescent="0.25">
      <c r="A277" s="349">
        <v>2.1090299E-21</v>
      </c>
      <c r="B277" s="348" t="str">
        <f>IMPRODUCT(IMPOWER(IMPRODUCT("i",A277,import_viscoanalyse_PARAM!$G$2),-import_viscoanalyse_PARAM!$D$2),import_viscoanalyse_PARAM!$C$2)</f>
        <v>24534.4541484872-7199.01875318782i</v>
      </c>
      <c r="C277" s="348" t="str">
        <f>IMPOWER(IMPRODUCT("i",A277,import_viscoanalyse_PARAM!$G$2),-import_viscoanalyse_PARAM!$E$2)</f>
        <v>193655228967.029-211185849206.275i</v>
      </c>
      <c r="D277" s="348" t="str">
        <f>IMPOWER(IMPRODUCT("i",A277,import_viscoanalyse_PARAM!$F$2,import_viscoanalyse_PARAM!$G$2),-1)</f>
        <v>2890.55413131785-47187002027986000000i</v>
      </c>
      <c r="E277" s="348" t="str">
        <f t="shared" si="15"/>
        <v>193655256393.037-47187002239171900000i</v>
      </c>
      <c r="F277" s="348" t="str">
        <f>IMSUM(import_viscoanalyse_PARAM!$A$2,IMDIV((import_viscoanalyse_PARAM!$B$2-import_viscoanalyse_PARAM!$A$2),E277))</f>
        <v>52.1947+5.30135505815913E-16i</v>
      </c>
      <c r="G277" s="348">
        <f t="shared" si="16"/>
        <v>52.194699999999997</v>
      </c>
      <c r="H277" s="348">
        <f t="shared" si="17"/>
        <v>5.3013550581591301E-16</v>
      </c>
    </row>
    <row r="278" spans="1:8" x14ac:dyDescent="0.25">
      <c r="A278" s="349">
        <v>2.1728337999999998E-21</v>
      </c>
      <c r="B278" s="348" t="str">
        <f>IMPRODUCT(IMPOWER(IMPRODUCT("i",A278,import_viscoanalyse_PARAM!$G$2),-import_viscoanalyse_PARAM!$D$2),import_viscoanalyse_PARAM!$C$2)</f>
        <v>24401.9490938444-7160.13847619073i</v>
      </c>
      <c r="C278" s="348" t="str">
        <f>IMPOWER(IMPRODUCT("i",A278,import_viscoanalyse_PARAM!$G$2),-import_viscoanalyse_PARAM!$E$2)</f>
        <v>190634167130.362-207891306048.911i</v>
      </c>
      <c r="D278" s="348" t="str">
        <f>IMPOWER(IMPRODUCT("i",A278,import_viscoanalyse_PARAM!$F$2,import_viscoanalyse_PARAM!$G$2),-1)</f>
        <v>2805.67482451621-45801385346814500000i</v>
      </c>
      <c r="E278" s="348" t="str">
        <f t="shared" si="15"/>
        <v>190634194338.986-45801385554705800000i</v>
      </c>
      <c r="F278" s="348" t="str">
        <f>IMSUM(import_viscoanalyse_PARAM!$A$2,IMDIV((import_viscoanalyse_PARAM!$B$2-import_viscoanalyse_PARAM!$A$2),E278))</f>
        <v>52.1947+5.46173549053907E-16i</v>
      </c>
      <c r="G278" s="348">
        <f t="shared" si="16"/>
        <v>52.194699999999997</v>
      </c>
      <c r="H278" s="348">
        <f t="shared" si="17"/>
        <v>5.46173549053907E-16</v>
      </c>
    </row>
    <row r="279" spans="1:8" x14ac:dyDescent="0.25">
      <c r="A279" s="349">
        <v>2.238568E-21</v>
      </c>
      <c r="B279" s="348" t="str">
        <f>IMPRODUCT(IMPOWER(IMPRODUCT("i",A279,import_viscoanalyse_PARAM!$G$2),-import_viscoanalyse_PARAM!$D$2),import_viscoanalyse_PARAM!$C$2)</f>
        <v>24270.1595544577-7121.4681491569i</v>
      </c>
      <c r="C279" s="348" t="str">
        <f>IMPOWER(IMPRODUCT("i",A279,import_viscoanalyse_PARAM!$G$2),-import_viscoanalyse_PARAM!$E$2)</f>
        <v>187660231912.285-204648155642.571i</v>
      </c>
      <c r="D279" s="348" t="str">
        <f>IMPOWER(IMPRODUCT("i",A279,import_viscoanalyse_PARAM!$F$2,import_viscoanalyse_PARAM!$G$2),-1)</f>
        <v>2723.28787444379-44456455273363800000i</v>
      </c>
      <c r="E279" s="348" t="str">
        <f t="shared" si="15"/>
        <v>187660258906.732-44456455478012000000i</v>
      </c>
      <c r="F279" s="348" t="str">
        <f>IMSUM(import_viscoanalyse_PARAM!$A$2,IMDIV((import_viscoanalyse_PARAM!$B$2-import_viscoanalyse_PARAM!$A$2),E279))</f>
        <v>52.1947+5.6269680142117E-16i</v>
      </c>
      <c r="G279" s="348">
        <f t="shared" si="16"/>
        <v>52.194699999999997</v>
      </c>
      <c r="H279" s="348">
        <f t="shared" si="17"/>
        <v>5.6269680142117003E-16</v>
      </c>
    </row>
    <row r="280" spans="1:8" x14ac:dyDescent="0.25">
      <c r="A280" s="349">
        <v>2.3062906999999999E-21</v>
      </c>
      <c r="B280" s="348" t="str">
        <f>IMPRODUCT(IMPOWER(IMPRODUCT("i",A280,import_viscoanalyse_PARAM!$G$2),-import_viscoanalyse_PARAM!$D$2),import_viscoanalyse_PARAM!$C$2)</f>
        <v>24139.0820482623-7083.00675036191i</v>
      </c>
      <c r="C280" s="348" t="str">
        <f>IMPOWER(IMPRODUCT("i",A280,import_viscoanalyse_PARAM!$G$2),-import_viscoanalyse_PARAM!$E$2)</f>
        <v>184732696674.383-201455605569.974i</v>
      </c>
      <c r="D280" s="348" t="str">
        <f>IMPOWER(IMPRODUCT("i",A280,import_viscoanalyse_PARAM!$F$2,import_viscoanalyse_PARAM!$G$2),-1)</f>
        <v>2643.32032840348-43151020887515800000i</v>
      </c>
      <c r="E280" s="348" t="str">
        <f t="shared" si="15"/>
        <v>184732723457.785-43151021088971400000i</v>
      </c>
      <c r="F280" s="348" t="str">
        <f>IMSUM(import_viscoanalyse_PARAM!$A$2,IMDIV((import_viscoanalyse_PARAM!$B$2-import_viscoanalyse_PARAM!$A$2),E280))</f>
        <v>52.1947+5.7971989233862E-16i</v>
      </c>
      <c r="G280" s="348">
        <f t="shared" si="16"/>
        <v>52.194699999999997</v>
      </c>
      <c r="H280" s="348">
        <f t="shared" si="17"/>
        <v>5.7971989233861996E-16</v>
      </c>
    </row>
    <row r="281" spans="1:8" x14ac:dyDescent="0.25">
      <c r="A281" s="349">
        <v>2.3760623E-21</v>
      </c>
      <c r="B281" s="348" t="str">
        <f>IMPRODUCT(IMPOWER(IMPRODUCT("i",A281,import_viscoanalyse_PARAM!$G$2),-import_viscoanalyse_PARAM!$D$2),import_viscoanalyse_PARAM!$C$2)</f>
        <v>24008.7122661972-7044.75301542021i</v>
      </c>
      <c r="C281" s="348" t="str">
        <f>IMPOWER(IMPRODUCT("i",A281,import_viscoanalyse_PARAM!$G$2),-import_viscoanalyse_PARAM!$E$2)</f>
        <v>181850827251.366-198312855205.587i</v>
      </c>
      <c r="D281" s="348" t="str">
        <f>IMPOWER(IMPRODUCT("i",A281,import_viscoanalyse_PARAM!$F$2,import_viscoanalyse_PARAM!$G$2),-1)</f>
        <v>2565.70086168106-41883917845244700000i</v>
      </c>
      <c r="E281" s="348" t="str">
        <f t="shared" si="15"/>
        <v>181850853826.779-41883918043557600000i</v>
      </c>
      <c r="F281" s="348" t="str">
        <f>IMSUM(import_viscoanalyse_PARAM!$A$2,IMDIV((import_viscoanalyse_PARAM!$B$2-import_viscoanalyse_PARAM!$A$2),E281))</f>
        <v>52.1947+5.97258004229329E-16i</v>
      </c>
      <c r="G281" s="348">
        <f t="shared" si="16"/>
        <v>52.194699999999997</v>
      </c>
      <c r="H281" s="348">
        <f t="shared" si="17"/>
        <v>5.9725800422932898E-16</v>
      </c>
    </row>
    <row r="282" spans="1:8" x14ac:dyDescent="0.25">
      <c r="A282" s="349">
        <v>2.4479445999999999E-21</v>
      </c>
      <c r="B282" s="348" t="str">
        <f>IMPRODUCT(IMPOWER(IMPRODUCT("i",A282,import_viscoanalyse_PARAM!$G$2),-import_viscoanalyse_PARAM!$D$2),import_viscoanalyse_PARAM!$C$2)</f>
        <v>23879.0467269392-7006.70592282499i</v>
      </c>
      <c r="C282" s="348" t="str">
        <f>IMPOWER(IMPRODUCT("i",A282,import_viscoanalyse_PARAM!$G$2),-import_viscoanalyse_PARAM!$E$2)</f>
        <v>179013918756.548-195219135852.93i</v>
      </c>
      <c r="D282" s="348" t="str">
        <f>IMPOWER(IMPRODUCT("i",A282,import_viscoanalyse_PARAM!$F$2,import_viscoanalyse_PARAM!$G$2),-1)</f>
        <v>2490.36072569529-40654023856742200000i</v>
      </c>
      <c r="E282" s="348" t="str">
        <f t="shared" si="15"/>
        <v>179013945126.955-40654024051961300000i</v>
      </c>
      <c r="F282" s="348" t="str">
        <f>IMSUM(import_viscoanalyse_PARAM!$A$2,IMDIV((import_viscoanalyse_PARAM!$B$2-import_viscoanalyse_PARAM!$A$2),E282))</f>
        <v>52.1947+6.15326671426839E-16i</v>
      </c>
      <c r="G282" s="348">
        <f t="shared" si="16"/>
        <v>52.194699999999997</v>
      </c>
      <c r="H282" s="348">
        <f t="shared" si="17"/>
        <v>6.1532667142683904E-16</v>
      </c>
    </row>
    <row r="283" spans="1:8" x14ac:dyDescent="0.25">
      <c r="A283" s="349">
        <v>2.5220015999999999E-21</v>
      </c>
      <c r="B283" s="348" t="str">
        <f>IMPRODUCT(IMPOWER(IMPRODUCT("i",A283,import_viscoanalyse_PARAM!$G$2),-import_viscoanalyse_PARAM!$D$2),import_viscoanalyse_PARAM!$C$2)</f>
        <v>23750.0813679538-6968.86428052764i</v>
      </c>
      <c r="C283" s="348" t="str">
        <f>IMPOWER(IMPRODUCT("i",A283,import_viscoanalyse_PARAM!$G$2),-import_viscoanalyse_PARAM!$E$2)</f>
        <v>176221264144.003-192173676460.813i</v>
      </c>
      <c r="D283" s="348" t="str">
        <f>IMPOWER(IMPRODUCT("i",A283,import_viscoanalyse_PARAM!$F$2,import_viscoanalyse_PARAM!$G$2),-1)</f>
        <v>2417.23284018451-39460243866769600000i</v>
      </c>
      <c r="E283" s="348" t="str">
        <f t="shared" si="15"/>
        <v>176221290312.317-39460244058943300000i</v>
      </c>
      <c r="F283" s="348" t="str">
        <f>IMSUM(import_viscoanalyse_PARAM!$A$2,IMDIV((import_viscoanalyse_PARAM!$B$2-import_viscoanalyse_PARAM!$A$2),E283))</f>
        <v>52.1947+6.33941981266851E-16i</v>
      </c>
      <c r="G283" s="348">
        <f t="shared" si="16"/>
        <v>52.194699999999997</v>
      </c>
      <c r="H283" s="348">
        <f t="shared" si="17"/>
        <v>6.33941981266851E-16</v>
      </c>
    </row>
    <row r="284" spans="1:8" x14ac:dyDescent="0.25">
      <c r="A284" s="349">
        <v>2.5982989999999999E-21</v>
      </c>
      <c r="B284" s="348" t="str">
        <f>IMPRODUCT(IMPOWER(IMPRODUCT("i",A284,import_viscoanalyse_PARAM!$G$2),-import_viscoanalyse_PARAM!$D$2),import_viscoanalyse_PARAM!$C$2)</f>
        <v>23621.8125651574-6931.22702513197i</v>
      </c>
      <c r="C284" s="348" t="str">
        <f>IMPOWER(IMPRODUCT("i",A284,import_viscoanalyse_PARAM!$G$2),-import_viscoanalyse_PARAM!$E$2)</f>
        <v>173472176451.351-189175727879.657i</v>
      </c>
      <c r="D284" s="348" t="str">
        <f>IMPOWER(IMPRODUCT("i",A284,import_viscoanalyse_PARAM!$F$2,import_viscoanalyse_PARAM!$G$2),-1)</f>
        <v>2346.25233297549-38301518866144200000i</v>
      </c>
      <c r="E284" s="348" t="str">
        <f t="shared" si="15"/>
        <v>173472202420.416-38301519055319900000i</v>
      </c>
      <c r="F284" s="348" t="str">
        <f>IMSUM(import_viscoanalyse_PARAM!$A$2,IMDIV((import_viscoanalyse_PARAM!$B$2-import_viscoanalyse_PARAM!$A$2),E284))</f>
        <v>52.1947+6.53120448404917E-16i</v>
      </c>
      <c r="G284" s="348">
        <f t="shared" si="16"/>
        <v>52.194699999999997</v>
      </c>
      <c r="H284" s="348">
        <f t="shared" si="17"/>
        <v>6.5312044840491701E-16</v>
      </c>
    </row>
    <row r="285" spans="1:8" x14ac:dyDescent="0.25">
      <c r="A285" s="349">
        <v>2.6769046000000001E-21</v>
      </c>
      <c r="B285" s="348" t="str">
        <f>IMPRODUCT(IMPOWER(IMPRODUCT("i",A285,import_viscoanalyse_PARAM!$G$2),-import_viscoanalyse_PARAM!$D$2),import_viscoanalyse_PARAM!$C$2)</f>
        <v>23494.2365188608-6893.79304171469i</v>
      </c>
      <c r="C285" s="348" t="str">
        <f>IMPOWER(IMPRODUCT("i",A285,import_viscoanalyse_PARAM!$G$2),-import_viscoanalyse_PARAM!$E$2)</f>
        <v>170765975210.022-186224548041.541i</v>
      </c>
      <c r="D285" s="348" t="str">
        <f>IMPOWER(IMPRODUCT("i",A285,import_viscoanalyse_PARAM!$F$2,import_viscoanalyse_PARAM!$G$2),-1)</f>
        <v>2277.35612636995-37176819139682300000i</v>
      </c>
      <c r="E285" s="348" t="str">
        <f t="shared" si="15"/>
        <v>170766000982.615-37176819325906900000i</v>
      </c>
      <c r="F285" s="348" t="str">
        <f>IMSUM(import_viscoanalyse_PARAM!$A$2,IMDIV((import_viscoanalyse_PARAM!$B$2-import_viscoanalyse_PARAM!$A$2),E285))</f>
        <v>52.1947+6.72879115362292E-16i</v>
      </c>
      <c r="G285" s="348">
        <f t="shared" si="16"/>
        <v>52.194699999999997</v>
      </c>
      <c r="H285" s="348">
        <f t="shared" si="17"/>
        <v>6.7287911536229202E-16</v>
      </c>
    </row>
    <row r="286" spans="1:8" x14ac:dyDescent="0.25">
      <c r="A286" s="349">
        <v>2.7578883000000001E-21</v>
      </c>
      <c r="B286" s="348" t="str">
        <f>IMPRODUCT(IMPOWER(IMPRODUCT("i",A286,import_viscoanalyse_PARAM!$G$2),-import_viscoanalyse_PARAM!$D$2),import_viscoanalyse_PARAM!$C$2)</f>
        <v>23367.3493784299-6856.56120040399i</v>
      </c>
      <c r="C286" s="348" t="str">
        <f>IMPOWER(IMPRODUCT("i",A286,import_viscoanalyse_PARAM!$G$2),-import_viscoanalyse_PARAM!$E$2)</f>
        <v>168101989098.997-183319404854.179i</v>
      </c>
      <c r="D286" s="348" t="str">
        <f>IMPOWER(IMPRODUCT("i",A286,import_viscoanalyse_PARAM!$F$2,import_viscoanalyse_PARAM!$G$2),-1)</f>
        <v>2210.48295919666-36085144626192200000i</v>
      </c>
      <c r="E286" s="348" t="str">
        <f t="shared" si="15"/>
        <v>168102014677.829-36085144809511600000i</v>
      </c>
      <c r="F286" s="348" t="str">
        <f>IMSUM(import_viscoanalyse_PARAM!$A$2,IMDIV((import_viscoanalyse_PARAM!$B$2-import_viscoanalyse_PARAM!$A$2),E286))</f>
        <v>52.1947+6.93235552525931E-16i</v>
      </c>
      <c r="G286" s="348">
        <f t="shared" si="16"/>
        <v>52.194699999999997</v>
      </c>
      <c r="H286" s="348">
        <f t="shared" si="17"/>
        <v>6.9323555252593095E-16</v>
      </c>
    </row>
    <row r="287" spans="1:8" x14ac:dyDescent="0.25">
      <c r="A287" s="349">
        <v>2.8413218999999999E-21</v>
      </c>
      <c r="B287" s="348" t="str">
        <f>IMPRODUCT(IMPOWER(IMPRODUCT("i",A287,import_viscoanalyse_PARAM!$G$2),-import_viscoanalyse_PARAM!$D$2),import_viscoanalyse_PARAM!$C$2)</f>
        <v>23241.1476443906-6819.53047436726i</v>
      </c>
      <c r="C287" s="348" t="str">
        <f>IMPOWER(IMPRODUCT("i",A287,import_viscoanalyse_PARAM!$G$2),-import_viscoanalyse_PARAM!$E$2)</f>
        <v>165479564169.699-180459585170.365i</v>
      </c>
      <c r="D287" s="348" t="str">
        <f>IMPOWER(IMPRODUCT("i",A287,import_viscoanalyse_PARAM!$F$2,import_viscoanalyse_PARAM!$G$2),-1)</f>
        <v>2145.57354114572-35025527437909600000i</v>
      </c>
      <c r="E287" s="348" t="str">
        <f t="shared" si="15"/>
        <v>165479589557.42-35025527618369200000i</v>
      </c>
      <c r="F287" s="348" t="str">
        <f>IMSUM(import_viscoanalyse_PARAM!$A$2,IMDIV((import_viscoanalyse_PARAM!$B$2-import_viscoanalyse_PARAM!$A$2),E287))</f>
        <v>52.1947+7.1420780787555E-16i</v>
      </c>
      <c r="G287" s="348">
        <f t="shared" si="16"/>
        <v>52.194699999999997</v>
      </c>
      <c r="H287" s="348">
        <f t="shared" si="17"/>
        <v>7.1420780787554998E-16</v>
      </c>
    </row>
    <row r="288" spans="1:8" x14ac:dyDescent="0.25">
      <c r="A288" s="349">
        <v>2.9272795999999998E-21</v>
      </c>
      <c r="B288" s="348" t="str">
        <f>IMPRODUCT(IMPOWER(IMPRODUCT("i",A288,import_viscoanalyse_PARAM!$G$2),-import_viscoanalyse_PARAM!$D$2),import_viscoanalyse_PARAM!$C$2)</f>
        <v>23115.6274866502-6782.69973976005i</v>
      </c>
      <c r="C288" s="348" t="str">
        <f>IMPOWER(IMPRODUCT("i",A288,import_viscoanalyse_PARAM!$G$2),-import_viscoanalyse_PARAM!$E$2)</f>
        <v>162898049382.587-177644379015.267i</v>
      </c>
      <c r="D288" s="348" t="str">
        <f>IMPOWER(IMPRODUCT("i",A288,import_viscoanalyse_PARAM!$F$2,import_viscoanalyse_PARAM!$G$2),-1)</f>
        <v>2082.57014140975-33997025145252000000i</v>
      </c>
      <c r="E288" s="348" t="str">
        <f t="shared" si="15"/>
        <v>162898074581.785-33997025322896400000i</v>
      </c>
      <c r="F288" s="348" t="str">
        <f>IMSUM(import_viscoanalyse_PARAM!$A$2,IMDIV((import_viscoanalyse_PARAM!$B$2-import_viscoanalyse_PARAM!$A$2),E288))</f>
        <v>52.1947+7.35814532665965E-16i</v>
      </c>
      <c r="G288" s="348">
        <f t="shared" si="16"/>
        <v>52.194699999999997</v>
      </c>
      <c r="H288" s="348">
        <f t="shared" si="17"/>
        <v>7.3581453266596499E-16</v>
      </c>
    </row>
    <row r="289" spans="1:8" x14ac:dyDescent="0.25">
      <c r="A289" s="349">
        <v>3.0158378E-21</v>
      </c>
      <c r="B289" s="348" t="str">
        <f>IMPRODUCT(IMPOWER(IMPRODUCT("i",A289,import_viscoanalyse_PARAM!$G$2),-import_viscoanalyse_PARAM!$D$2),import_viscoanalyse_PARAM!$C$2)</f>
        <v>22990.785170698-6746.06790078403i</v>
      </c>
      <c r="C289" s="348" t="str">
        <f>IMPOWER(IMPRODUCT("i",A289,import_viscoanalyse_PARAM!$G$2),-import_viscoanalyse_PARAM!$E$2)</f>
        <v>160356805452.755-174873089232.779i</v>
      </c>
      <c r="D289" s="348" t="str">
        <f>IMPOWER(IMPRODUCT("i",A289,import_viscoanalyse_PARAM!$F$2,import_viscoanalyse_PARAM!$G$2),-1)</f>
        <v>2021.41676535717-32998723660928800000i</v>
      </c>
      <c r="E289" s="348" t="str">
        <f t="shared" si="15"/>
        <v>160356830465.957-32998723835801900000i</v>
      </c>
      <c r="F289" s="348" t="str">
        <f>IMSUM(import_viscoanalyse_PARAM!$A$2,IMDIV((import_viscoanalyse_PARAM!$B$2-import_viscoanalyse_PARAM!$A$2),E289))</f>
        <v>52.1947+7.5807493115414E-16i</v>
      </c>
      <c r="G289" s="348">
        <f t="shared" si="16"/>
        <v>52.194699999999997</v>
      </c>
      <c r="H289" s="348">
        <f t="shared" si="17"/>
        <v>7.5807493115414E-16</v>
      </c>
    </row>
    <row r="290" spans="1:8" x14ac:dyDescent="0.25">
      <c r="A290" s="349">
        <v>3.107075E-21</v>
      </c>
      <c r="B290" s="348" t="str">
        <f>IMPRODUCT(IMPOWER(IMPRODUCT("i",A290,import_viscoanalyse_PARAM!$G$2),-import_viscoanalyse_PARAM!$D$2),import_viscoanalyse_PARAM!$C$2)</f>
        <v>22866.6172703473-6709.63395211096i</v>
      </c>
      <c r="C290" s="348" t="str">
        <f>IMPOWER(IMPRODUCT("i",A290,import_viscoanalyse_PARAM!$G$2),-import_viscoanalyse_PARAM!$E$2)</f>
        <v>157855208877.047-172145035877.182i</v>
      </c>
      <c r="D290" s="348" t="str">
        <f>IMPOWER(IMPRODUCT("i",A290,import_viscoanalyse_PARAM!$F$2,import_viscoanalyse_PARAM!$G$2),-1)</f>
        <v>1962.05920054002-32029737990999100000i</v>
      </c>
      <c r="E290" s="348" t="str">
        <f t="shared" si="15"/>
        <v>157855233706.723-32029738163144100000i</v>
      </c>
      <c r="F290" s="348" t="str">
        <f>IMSUM(import_viscoanalyse_PARAM!$A$2,IMDIV((import_viscoanalyse_PARAM!$B$2-import_viscoanalyse_PARAM!$A$2),E290))</f>
        <v>52.1947+7.81008735462745E-16i</v>
      </c>
      <c r="G290" s="348">
        <f t="shared" si="16"/>
        <v>52.194699999999997</v>
      </c>
      <c r="H290" s="348">
        <f t="shared" si="17"/>
        <v>7.8100873546274499E-16</v>
      </c>
    </row>
    <row r="291" spans="1:8" x14ac:dyDescent="0.25">
      <c r="A291" s="349">
        <v>3.2010724999999999E-21</v>
      </c>
      <c r="B291" s="348" t="str">
        <f>IMPRODUCT(IMPOWER(IMPRODUCT("i",A291,import_viscoanalyse_PARAM!$G$2),-import_viscoanalyse_PARAM!$D$2),import_viscoanalyse_PARAM!$C$2)</f>
        <v>22743.1198049184-6673.39672571034i</v>
      </c>
      <c r="C291" s="348" t="str">
        <f>IMPOWER(IMPRODUCT("i",A291,import_viscoanalyse_PARAM!$G$2),-import_viscoanalyse_PARAM!$E$2)</f>
        <v>155392634367.071-169459537055.916i</v>
      </c>
      <c r="D291" s="348" t="str">
        <f>IMPOWER(IMPRODUCT("i",A291,import_viscoanalyse_PARAM!$F$2,import_viscoanalyse_PARAM!$G$2),-1)</f>
        <v>1904.44455429169-31089204686361600000i</v>
      </c>
      <c r="E291" s="348" t="str">
        <f t="shared" si="15"/>
        <v>155392659015.635-31089204855821100000i</v>
      </c>
      <c r="F291" s="348" t="str">
        <f>IMSUM(import_viscoanalyse_PARAM!$A$2,IMDIV((import_viscoanalyse_PARAM!$B$2-import_viscoanalyse_PARAM!$A$2),E291))</f>
        <v>52.1947+8.04636381535378E-16i</v>
      </c>
      <c r="G291" s="348">
        <f t="shared" si="16"/>
        <v>52.194699999999997</v>
      </c>
      <c r="H291" s="348">
        <f t="shared" si="17"/>
        <v>8.0463638153537798E-16</v>
      </c>
    </row>
    <row r="292" spans="1:8" x14ac:dyDescent="0.25">
      <c r="A292" s="349">
        <v>3.2979137000000001E-21</v>
      </c>
      <c r="B292" s="348" t="str">
        <f>IMPRODUCT(IMPOWER(IMPRODUCT("i",A292,import_viscoanalyse_PARAM!$G$2),-import_viscoanalyse_PARAM!$D$2),import_viscoanalyse_PARAM!$C$2)</f>
        <v>22620.2892978362-6637.35520146868i</v>
      </c>
      <c r="C292" s="348" t="str">
        <f>IMPOWER(IMPRODUCT("i",A292,import_viscoanalyse_PARAM!$G$2),-import_viscoanalyse_PARAM!$E$2)</f>
        <v>152968476072.183-166815932073.767i</v>
      </c>
      <c r="D292" s="348" t="str">
        <f>IMPOWER(IMPRODUCT("i",A292,import_viscoanalyse_PARAM!$F$2,import_viscoanalyse_PARAM!$G$2),-1)</f>
        <v>1848.52171556759-30176289382097300000i</v>
      </c>
      <c r="E292" s="348" t="str">
        <f t="shared" si="15"/>
        <v>152968500541.994-30176289548913200000i</v>
      </c>
      <c r="F292" s="348" t="str">
        <f>IMSUM(import_viscoanalyse_PARAM!$A$2,IMDIV((import_viscoanalyse_PARAM!$B$2-import_viscoanalyse_PARAM!$A$2),E292))</f>
        <v>52.1947+8.28978833181329E-16i</v>
      </c>
      <c r="G292" s="348">
        <f t="shared" si="16"/>
        <v>52.194699999999997</v>
      </c>
      <c r="H292" s="348">
        <f t="shared" si="17"/>
        <v>8.2897883318132903E-16</v>
      </c>
    </row>
    <row r="293" spans="1:8" x14ac:dyDescent="0.25">
      <c r="A293" s="349">
        <v>3.3976845E-21</v>
      </c>
      <c r="B293" s="348" t="str">
        <f>IMPRODUCT(IMPOWER(IMPRODUCT("i",A293,import_viscoanalyse_PARAM!$G$2),-import_viscoanalyse_PARAM!$D$2),import_viscoanalyse_PARAM!$C$2)</f>
        <v>22498.1223046838-6601.50836870845i</v>
      </c>
      <c r="C293" s="348" t="str">
        <f>IMPOWER(IMPRODUCT("i",A293,import_viscoanalyse_PARAM!$G$2),-import_viscoanalyse_PARAM!$E$2)</f>
        <v>150582137764.969-164213570729.895i</v>
      </c>
      <c r="D293" s="348" t="str">
        <f>IMPOWER(IMPRODUCT("i",A293,import_viscoanalyse_PARAM!$F$2,import_viscoanalyse_PARAM!$G$2),-1)</f>
        <v>1794.24107521398-29290182230982100000i</v>
      </c>
      <c r="E293" s="348" t="str">
        <f t="shared" si="15"/>
        <v>150582162058.332-29290182395195700000i</v>
      </c>
      <c r="F293" s="348" t="str">
        <f>IMSUM(import_viscoanalyse_PARAM!$A$2,IMDIV((import_viscoanalyse_PARAM!$B$2-import_viscoanalyse_PARAM!$A$2),E293))</f>
        <v>52.1947+8.54057682621435E-16i</v>
      </c>
      <c r="G293" s="348">
        <f t="shared" si="16"/>
        <v>52.194699999999997</v>
      </c>
      <c r="H293" s="348">
        <f t="shared" si="17"/>
        <v>8.5405768262143502E-16</v>
      </c>
    </row>
    <row r="294" spans="1:8" x14ac:dyDescent="0.25">
      <c r="A294" s="349">
        <v>3.5004737000000001E-21</v>
      </c>
      <c r="B294" s="348" t="str">
        <f>IMPRODUCT(IMPOWER(IMPRODUCT("i",A294,import_viscoanalyse_PARAM!$G$2),-import_viscoanalyse_PARAM!$D$2),import_viscoanalyse_PARAM!$C$2)</f>
        <v>22376.6150334108-6565.85511474775i</v>
      </c>
      <c r="C294" s="348" t="str">
        <f>IMPOWER(IMPRODUCT("i",A294,import_viscoanalyse_PARAM!$G$2),-import_viscoanalyse_PARAM!$E$2)</f>
        <v>148233025380.862-161651805182.098i</v>
      </c>
      <c r="D294" s="348" t="str">
        <f>IMPOWER(IMPRODUCT("i",A294,import_viscoanalyse_PARAM!$F$2,import_viscoanalyse_PARAM!$G$2),-1)</f>
        <v>1741.55431892486-28430094523602200000i</v>
      </c>
      <c r="E294" s="348" t="str">
        <f t="shared" si="15"/>
        <v>148233049500.031-28430094685254000000i</v>
      </c>
      <c r="F294" s="348" t="str">
        <f>IMSUM(import_viscoanalyse_PARAM!$A$2,IMDIV((import_viscoanalyse_PARAM!$B$2-import_viscoanalyse_PARAM!$A$2),E294))</f>
        <v>52.1947+8.79895251033931E-16i</v>
      </c>
      <c r="G294" s="348">
        <f t="shared" si="16"/>
        <v>52.194699999999997</v>
      </c>
      <c r="H294" s="348">
        <f t="shared" si="17"/>
        <v>8.7989525103393102E-16</v>
      </c>
    </row>
    <row r="295" spans="1:8" x14ac:dyDescent="0.25">
      <c r="A295" s="349">
        <v>3.6063725000000004E-21</v>
      </c>
      <c r="B295" s="348" t="str">
        <f>IMPRODUCT(IMPOWER(IMPRODUCT("i",A295,import_viscoanalyse_PARAM!$G$2),-import_viscoanalyse_PARAM!$D$2),import_viscoanalyse_PARAM!$C$2)</f>
        <v>22255.7640548108-6530.39443337218i</v>
      </c>
      <c r="C295" s="348" t="str">
        <f>IMPOWER(IMPRODUCT("i",A295,import_viscoanalyse_PARAM!$G$2),-import_viscoanalyse_PARAM!$E$2)</f>
        <v>145920560764.403-159130004937.45i</v>
      </c>
      <c r="D295" s="348" t="str">
        <f>IMPOWER(IMPRODUCT("i",A295,import_viscoanalyse_PARAM!$F$2,import_viscoanalyse_PARAM!$G$2),-1)</f>
        <v>1690.41470078809-27595263153870900000i</v>
      </c>
      <c r="E295" s="348" t="str">
        <f t="shared" si="15"/>
        <v>145920584711.582-27595263313000900000i</v>
      </c>
      <c r="F295" s="348" t="str">
        <f>IMSUM(import_viscoanalyse_PARAM!$A$2,IMDIV((import_viscoanalyse_PARAM!$B$2-import_viscoanalyse_PARAM!$A$2),E295))</f>
        <v>52.1947+9.0651446287213E-16i</v>
      </c>
      <c r="G295" s="348">
        <f t="shared" si="16"/>
        <v>52.194699999999997</v>
      </c>
      <c r="H295" s="348">
        <f t="shared" si="17"/>
        <v>9.0651446287212994E-16</v>
      </c>
    </row>
    <row r="296" spans="1:8" x14ac:dyDescent="0.25">
      <c r="A296" s="349">
        <v>3.7154751000000001E-21</v>
      </c>
      <c r="B296" s="348" t="str">
        <f>IMPRODUCT(IMPOWER(IMPRODUCT("i",A296,import_viscoanalyse_PARAM!$G$2),-import_viscoanalyse_PARAM!$D$2),import_viscoanalyse_PARAM!$C$2)</f>
        <v>22135.5656837384-6495.12524326852i</v>
      </c>
      <c r="C296" s="348" t="str">
        <f>IMPOWER(IMPRODUCT("i",A296,import_viscoanalyse_PARAM!$G$2),-import_viscoanalyse_PARAM!$E$2)</f>
        <v>143644169529.547-156647543613.668i</v>
      </c>
      <c r="D296" s="348" t="str">
        <f>IMPOWER(IMPRODUCT("i",A296,import_viscoanalyse_PARAM!$F$2,import_viscoanalyse_PARAM!$G$2),-1)</f>
        <v>1640.77673149199-26784945529142000000i</v>
      </c>
      <c r="E296" s="348" t="str">
        <f t="shared" si="15"/>
        <v>143644193306.889-26784945685789600000i</v>
      </c>
      <c r="F296" s="348" t="str">
        <f>IMSUM(import_viscoanalyse_PARAM!$A$2,IMDIV((import_viscoanalyse_PARAM!$B$2-import_viscoanalyse_PARAM!$A$2),E296))</f>
        <v>52.1947+9.33938996683187E-16i</v>
      </c>
      <c r="G296" s="348">
        <f t="shared" si="16"/>
        <v>52.194699999999997</v>
      </c>
      <c r="H296" s="348">
        <f t="shared" si="17"/>
        <v>9.3393899668318692E-16</v>
      </c>
    </row>
    <row r="297" spans="1:8" x14ac:dyDescent="0.25">
      <c r="A297" s="349">
        <v>3.8278783E-21</v>
      </c>
      <c r="B297" s="348" t="str">
        <f>IMPRODUCT(IMPOWER(IMPRODUCT("i",A297,import_viscoanalyse_PARAM!$G$2),-import_viscoanalyse_PARAM!$D$2),import_viscoanalyse_PARAM!$C$2)</f>
        <v>22016.0165303995-6460.04654978688i</v>
      </c>
      <c r="C297" s="348" t="str">
        <f>IMPOWER(IMPRODUCT("i",A297,import_viscoanalyse_PARAM!$G$2),-import_viscoanalyse_PARAM!$E$2)</f>
        <v>141403291469.214-154203810290.982i</v>
      </c>
      <c r="D297" s="348" t="str">
        <f>IMPOWER(IMPRODUCT("i",A297,import_viscoanalyse_PARAM!$F$2,import_viscoanalyse_PARAM!$G$2),-1)</f>
        <v>1592.59637134176-25998422721115100000i</v>
      </c>
      <c r="E297" s="348" t="str">
        <f t="shared" si="15"/>
        <v>141403315078.827-25998422875318900000i</v>
      </c>
      <c r="F297" s="348" t="str">
        <f>IMSUM(import_viscoanalyse_PARAM!$A$2,IMDIV((import_viscoanalyse_PARAM!$B$2-import_viscoanalyse_PARAM!$A$2),E297))</f>
        <v>52.1947+9.62193184562283E-16i</v>
      </c>
      <c r="G297" s="348">
        <f t="shared" si="16"/>
        <v>52.194699999999997</v>
      </c>
      <c r="H297" s="348">
        <f t="shared" si="17"/>
        <v>9.6219318456228296E-16</v>
      </c>
    </row>
    <row r="298" spans="1:8" x14ac:dyDescent="0.25">
      <c r="A298" s="349">
        <v>3.9436820999999999E-21</v>
      </c>
      <c r="B298" s="348" t="str">
        <f>IMPRODUCT(IMPOWER(IMPRODUCT("i",A298,import_viscoanalyse_PARAM!$G$2),-import_viscoanalyse_PARAM!$D$2),import_viscoanalyse_PARAM!$C$2)</f>
        <v>21897.1129356552-6425.15727924492i</v>
      </c>
      <c r="C298" s="348" t="str">
        <f>IMPOWER(IMPRODUCT("i",A298,import_viscoanalyse_PARAM!$G$2),-import_viscoanalyse_PARAM!$E$2)</f>
        <v>139197369728.754-151798197705.53i</v>
      </c>
      <c r="D298" s="348" t="str">
        <f>IMPOWER(IMPRODUCT("i",A298,import_viscoanalyse_PARAM!$F$2,import_viscoanalyse_PARAM!$G$2),-1)</f>
        <v>1545.83075814298-25234995023656600000i</v>
      </c>
      <c r="E298" s="348" t="str">
        <f t="shared" si="15"/>
        <v>139197393172.698-25234995175454800000i</v>
      </c>
      <c r="F298" s="348" t="str">
        <f>IMSUM(import_viscoanalyse_PARAM!$A$2,IMDIV((import_viscoanalyse_PARAM!$B$2-import_viscoanalyse_PARAM!$A$2),E298))</f>
        <v>52.1947+9.91302162971353E-16i</v>
      </c>
      <c r="G298" s="348">
        <f t="shared" si="16"/>
        <v>52.194699999999997</v>
      </c>
      <c r="H298" s="348">
        <f t="shared" si="17"/>
        <v>9.9130216297135303E-16</v>
      </c>
    </row>
    <row r="299" spans="1:8" x14ac:dyDescent="0.25">
      <c r="A299" s="349">
        <v>4.0629892000000002E-21</v>
      </c>
      <c r="B299" s="348" t="str">
        <f>IMPRODUCT(IMPOWER(IMPRODUCT("i",A299,import_viscoanalyse_PARAM!$G$2),-import_viscoanalyse_PARAM!$D$2),import_viscoanalyse_PARAM!$C$2)</f>
        <v>21778.8515926114-6390.45646131775i</v>
      </c>
      <c r="C299" s="348" t="str">
        <f>IMPOWER(IMPRODUCT("i",A299,import_viscoanalyse_PARAM!$G$2),-import_viscoanalyse_PARAM!$E$2)</f>
        <v>137025862301.263-149430114785.288i</v>
      </c>
      <c r="D299" s="348" t="str">
        <f>IMPOWER(IMPRODUCT("i",A299,import_viscoanalyse_PARAM!$F$2,import_viscoanalyse_PARAM!$G$2),-1)</f>
        <v>1500.43841871839-24493985405716400000i</v>
      </c>
      <c r="E299" s="348" t="str">
        <f t="shared" si="15"/>
        <v>137025885581.553-24493985555146500000i</v>
      </c>
      <c r="F299" s="348" t="str">
        <f>IMSUM(import_viscoanalyse_PARAM!$A$2,IMDIV((import_viscoanalyse_PARAM!$B$2-import_viscoanalyse_PARAM!$A$2),E299))</f>
        <v>52.1947+1.02129174705682E-15i</v>
      </c>
      <c r="G299" s="348">
        <f t="shared" si="16"/>
        <v>52.194699999999997</v>
      </c>
      <c r="H299" s="348">
        <f t="shared" si="17"/>
        <v>1.0212917470568201E-15</v>
      </c>
    </row>
    <row r="300" spans="1:8" x14ac:dyDescent="0.25">
      <c r="A300" s="349">
        <v>4.1859056000000002E-21</v>
      </c>
      <c r="B300" s="348" t="str">
        <f>IMPRODUCT(IMPOWER(IMPRODUCT("i",A300,import_viscoanalyse_PARAM!$G$2),-import_viscoanalyse_PARAM!$D$2),import_viscoanalyse_PARAM!$C$2)</f>
        <v>21661.229012428-6355.94307229291i</v>
      </c>
      <c r="C300" s="348" t="str">
        <f>IMPOWER(IMPRODUCT("i",A300,import_viscoanalyse_PARAM!$G$2),-import_viscoanalyse_PARAM!$E$2)</f>
        <v>134888231921.235-147098975628.843i</v>
      </c>
      <c r="D300" s="348" t="str">
        <f>IMPOWER(IMPRODUCT("i",A300,import_viscoanalyse_PARAM!$F$2,import_viscoanalyse_PARAM!$G$2),-1)</f>
        <v>1456.37901880011-23774735428430000000i</v>
      </c>
      <c r="E300" s="348" t="str">
        <f t="shared" si="15"/>
        <v>134888255039.843-23774735575529000000i</v>
      </c>
      <c r="F300" s="348" t="str">
        <f>IMSUM(import_viscoanalyse_PARAM!$A$2,IMDIV((import_viscoanalyse_PARAM!$B$2-import_viscoanalyse_PARAM!$A$2),E300))</f>
        <v>52.1947+1.05218858146831E-15i</v>
      </c>
      <c r="G300" s="348">
        <f t="shared" si="16"/>
        <v>52.194699999999997</v>
      </c>
      <c r="H300" s="348">
        <f t="shared" si="17"/>
        <v>1.0521885814683101E-15</v>
      </c>
    </row>
    <row r="301" spans="1:8" x14ac:dyDescent="0.25">
      <c r="A301" s="349">
        <v>4.3125406000000003E-21</v>
      </c>
      <c r="B301" s="348" t="str">
        <f>IMPRODUCT(IMPOWER(IMPRODUCT("i",A301,import_viscoanalyse_PARAM!$G$2),-import_viscoanalyse_PARAM!$D$2),import_viscoanalyse_PARAM!$C$2)</f>
        <v>21544.2416423067-6321.6160696911i</v>
      </c>
      <c r="C301" s="348" t="str">
        <f>IMPOWER(IMPRODUCT("i",A301,import_viscoanalyse_PARAM!$G$2),-import_viscoanalyse_PARAM!$E$2)</f>
        <v>132783948234.62-144804201871.898i</v>
      </c>
      <c r="D301" s="348" t="str">
        <f>IMPOWER(IMPRODUCT("i",A301,import_viscoanalyse_PARAM!$F$2,import_viscoanalyse_PARAM!$G$2),-1)</f>
        <v>1413.61337920341-23076605509147800000i</v>
      </c>
      <c r="E301" s="348" t="str">
        <f t="shared" si="15"/>
        <v>132783971193.475-23076605653952000000i</v>
      </c>
      <c r="F301" s="348" t="str">
        <f>IMSUM(import_viscoanalyse_PARAM!$A$2,IMDIV((import_viscoanalyse_PARAM!$B$2-import_viscoanalyse_PARAM!$A$2),E301))</f>
        <v>52.1947+1.08402014035873E-15i</v>
      </c>
      <c r="G301" s="348">
        <f t="shared" si="16"/>
        <v>52.194699999999997</v>
      </c>
      <c r="H301" s="348">
        <f t="shared" si="17"/>
        <v>1.0840201403587299E-15</v>
      </c>
    </row>
    <row r="302" spans="1:8" x14ac:dyDescent="0.25">
      <c r="A302" s="349">
        <v>4.4430067E-21</v>
      </c>
      <c r="B302" s="348" t="str">
        <f>IMPRODUCT(IMPOWER(IMPRODUCT("i",A302,import_viscoanalyse_PARAM!$G$2),-import_viscoanalyse_PARAM!$D$2),import_viscoanalyse_PARAM!$C$2)</f>
        <v>21427.886052547-6287.4744471529i</v>
      </c>
      <c r="C302" s="348" t="str">
        <f>IMPOWER(IMPRODUCT("i",A302,import_viscoanalyse_PARAM!$G$2),-import_viscoanalyse_PARAM!$E$2)</f>
        <v>130712491058.398-142545226241.917i</v>
      </c>
      <c r="D302" s="348" t="str">
        <f>IMPOWER(IMPRODUCT("i",A302,import_viscoanalyse_PARAM!$F$2,import_viscoanalyse_PARAM!$G$2),-1)</f>
        <v>1372.10351056142-22398975488464500000i</v>
      </c>
      <c r="E302" s="348" t="str">
        <f t="shared" si="15"/>
        <v>130712513859.388-22398975631009700000i</v>
      </c>
      <c r="F302" s="348" t="str">
        <f>IMSUM(import_viscoanalyse_PARAM!$A$2,IMDIV((import_viscoanalyse_PARAM!$B$2-import_viscoanalyse_PARAM!$A$2),E302))</f>
        <v>52.1947+1.11681470224772E-15i</v>
      </c>
      <c r="G302" s="348">
        <f t="shared" si="16"/>
        <v>52.194699999999997</v>
      </c>
      <c r="H302" s="348">
        <f t="shared" si="17"/>
        <v>1.11681470224772E-15</v>
      </c>
    </row>
    <row r="303" spans="1:8" x14ac:dyDescent="0.25">
      <c r="A303" s="349">
        <v>4.5774197000000001E-21</v>
      </c>
      <c r="B303" s="348" t="str">
        <f>IMPRODUCT(IMPOWER(IMPRODUCT("i",A303,import_viscoanalyse_PARAM!$G$2),-import_viscoanalyse_PARAM!$D$2),import_viscoanalyse_PARAM!$C$2)</f>
        <v>21312.1589195271-6253.51722944507i</v>
      </c>
      <c r="C303" s="348" t="str">
        <f>IMPOWER(IMPRODUCT("i",A303,import_viscoanalyse_PARAM!$G$2),-import_viscoanalyse_PARAM!$E$2)</f>
        <v>128673349858.575-140321491988.868i</v>
      </c>
      <c r="D303" s="348" t="str">
        <f>IMPOWER(IMPRODUCT("i",A303,import_viscoanalyse_PARAM!$F$2,import_viscoanalyse_PARAM!$G$2),-1)</f>
        <v>1331.81256910261-21741243908305700000i</v>
      </c>
      <c r="E303" s="348" t="str">
        <f t="shared" si="15"/>
        <v>128673372503.546-21741244048627200000i</v>
      </c>
      <c r="F303" s="348" t="str">
        <f>IMSUM(import_viscoanalyse_PARAM!$A$2,IMDIV((import_viscoanalyse_PARAM!$B$2-import_viscoanalyse_PARAM!$A$2),E303))</f>
        <v>52.1947+1.15060137515818E-15i</v>
      </c>
      <c r="G303" s="348">
        <f t="shared" si="16"/>
        <v>52.194699999999997</v>
      </c>
      <c r="H303" s="348">
        <f t="shared" si="17"/>
        <v>1.15060137515818E-15</v>
      </c>
    </row>
    <row r="304" spans="1:8" x14ac:dyDescent="0.25">
      <c r="A304" s="349">
        <v>4.7158991000000003E-21</v>
      </c>
      <c r="B304" s="348" t="str">
        <f>IMPRODUCT(IMPOWER(IMPRODUCT("i",A304,import_viscoanalyse_PARAM!$G$2),-import_viscoanalyse_PARAM!$D$2),import_viscoanalyse_PARAM!$C$2)</f>
        <v>21197.0567678643-6219.74339680393i</v>
      </c>
      <c r="C304" s="348" t="str">
        <f>IMPOWER(IMPRODUCT("i",A304,import_viscoanalyse_PARAM!$G$2),-import_viscoanalyse_PARAM!$E$2)</f>
        <v>126666019073.193-138132447784.846i</v>
      </c>
      <c r="D304" s="348" t="str">
        <f>IMPOWER(IMPRODUCT("i",A304,import_viscoanalyse_PARAM!$F$2,import_viscoanalyse_PARAM!$G$2),-1)</f>
        <v>1292.70473376283-21102826005837000000i</v>
      </c>
      <c r="E304" s="348" t="str">
        <f t="shared" si="15"/>
        <v>126666041563.954-21102826143969500000i</v>
      </c>
      <c r="F304" s="348" t="str">
        <f>IMSUM(import_viscoanalyse_PARAM!$A$2,IMDIV((import_viscoanalyse_PARAM!$B$2-import_viscoanalyse_PARAM!$A$2),E304))</f>
        <v>52.1947+1.18541019716208E-15i</v>
      </c>
      <c r="G304" s="348">
        <f t="shared" si="16"/>
        <v>52.194699999999997</v>
      </c>
      <c r="H304" s="348">
        <f t="shared" si="17"/>
        <v>1.18541019716208E-15</v>
      </c>
    </row>
    <row r="305" spans="1:8" x14ac:dyDescent="0.25">
      <c r="A305" s="349">
        <v>4.8585679000000003E-21</v>
      </c>
      <c r="B305" s="348" t="str">
        <f>IMPRODUCT(IMPOWER(IMPRODUCT("i",A305,import_viscoanalyse_PARAM!$G$2),-import_viscoanalyse_PARAM!$D$2),import_viscoanalyse_PARAM!$C$2)</f>
        <v>21082.5762400409-6186.15196405032i</v>
      </c>
      <c r="C305" s="348" t="str">
        <f>IMPOWER(IMPRODUCT("i",A305,import_viscoanalyse_PARAM!$G$2),-import_viscoanalyse_PARAM!$E$2)</f>
        <v>124690002772.43-135977552806.032i</v>
      </c>
      <c r="D305" s="348" t="str">
        <f>IMPOWER(IMPRODUCT("i",A305,import_viscoanalyse_PARAM!$F$2,import_viscoanalyse_PARAM!$G$2),-1)</f>
        <v>1254.7452697981-20483154751914300000i</v>
      </c>
      <c r="E305" s="348" t="str">
        <f t="shared" si="15"/>
        <v>124690025110.751-20483154887891900000i</v>
      </c>
      <c r="F305" s="348" t="str">
        <f>IMSUM(import_viscoanalyse_PARAM!$A$2,IMDIV((import_viscoanalyse_PARAM!$B$2-import_viscoanalyse_PARAM!$A$2),E305))</f>
        <v>52.1947+1.22127208610756E-15i</v>
      </c>
      <c r="G305" s="348">
        <f t="shared" si="16"/>
        <v>52.194699999999997</v>
      </c>
      <c r="H305" s="348">
        <f t="shared" si="17"/>
        <v>1.22127208610756E-15</v>
      </c>
    </row>
    <row r="306" spans="1:8" x14ac:dyDescent="0.25">
      <c r="A306" s="349">
        <v>5.0055528000000001E-21</v>
      </c>
      <c r="B306" s="348" t="str">
        <f>IMPRODUCT(IMPOWER(IMPRODUCT("i",A306,import_viscoanalyse_PARAM!$G$2),-import_viscoanalyse_PARAM!$D$2),import_viscoanalyse_PARAM!$C$2)</f>
        <v>20968.7140109898-6152.74195552688i</v>
      </c>
      <c r="C306" s="348" t="str">
        <f>IMPOWER(IMPRODUCT("i",A306,import_viscoanalyse_PARAM!$G$2),-import_viscoanalyse_PARAM!$E$2)</f>
        <v>122744812996.775-133856274920.43i</v>
      </c>
      <c r="D306" s="348" t="str">
        <f>IMPOWER(IMPRODUCT("i",A306,import_viscoanalyse_PARAM!$F$2,import_viscoanalyse_PARAM!$G$2),-1)</f>
        <v>1217.90046656143-19881679835318800000i</v>
      </c>
      <c r="E306" s="348" t="str">
        <f t="shared" si="15"/>
        <v>122744835184.389-19881679969175100000i</v>
      </c>
      <c r="F306" s="348" t="str">
        <f>IMSUM(import_viscoanalyse_PARAM!$A$2,IMDIV((import_viscoanalyse_PARAM!$B$2-import_viscoanalyse_PARAM!$A$2),E306))</f>
        <v>52.1947+1.25821888989182E-15i</v>
      </c>
      <c r="G306" s="348">
        <f t="shared" si="16"/>
        <v>52.194699999999997</v>
      </c>
      <c r="H306" s="348">
        <f t="shared" si="17"/>
        <v>1.2582188898918199E-15</v>
      </c>
    </row>
    <row r="307" spans="1:8" x14ac:dyDescent="0.25">
      <c r="A307" s="349">
        <v>5.1569844000000001E-21</v>
      </c>
      <c r="B307" s="348" t="str">
        <f>IMPRODUCT(IMPOWER(IMPRODUCT("i",A307,import_viscoanalyse_PARAM!$G$2),-import_viscoanalyse_PARAM!$D$2),import_viscoanalyse_PARAM!$C$2)</f>
        <v>20855.466721103-6119.51238544113i</v>
      </c>
      <c r="C307" s="348" t="str">
        <f>IMPOWER(IMPRODUCT("i",A307,import_viscoanalyse_PARAM!$G$2),-import_viscoanalyse_PARAM!$E$2)</f>
        <v>120829968498.962-131768089315.911i</v>
      </c>
      <c r="D307" s="348" t="str">
        <f>IMPOWER(IMPRODUCT("i",A307,import_viscoanalyse_PARAM!$F$2,import_viscoanalyse_PARAM!$G$2),-1)</f>
        <v>1182.1375861672-19297866824724800000i</v>
      </c>
      <c r="E307" s="348" t="str">
        <f t="shared" si="15"/>
        <v>120829990537.566-19297866956492900000i</v>
      </c>
      <c r="F307" s="348" t="str">
        <f>IMSUM(import_viscoanalyse_PARAM!$A$2,IMDIV((import_viscoanalyse_PARAM!$B$2-import_viscoanalyse_PARAM!$A$2),E307))</f>
        <v>52.1947+1.2962834367341E-15i</v>
      </c>
      <c r="G307" s="348">
        <f t="shared" si="16"/>
        <v>52.194699999999997</v>
      </c>
      <c r="H307" s="348">
        <f t="shared" si="17"/>
        <v>1.2962834367341001E-15</v>
      </c>
    </row>
    <row r="308" spans="1:8" x14ac:dyDescent="0.25">
      <c r="A308" s="349">
        <v>5.3129972000000001E-21</v>
      </c>
      <c r="B308" s="348" t="str">
        <f>IMPRODUCT(IMPOWER(IMPRODUCT("i",A308,import_viscoanalyse_PARAM!$G$2),-import_viscoanalyse_PARAM!$D$2),import_viscoanalyse_PARAM!$C$2)</f>
        <v>20742.8310671542-6086.46228454435i</v>
      </c>
      <c r="C308" s="348" t="str">
        <f>IMPOWER(IMPRODUCT("i",A308,import_viscoanalyse_PARAM!$G$2),-import_viscoanalyse_PARAM!$E$2)</f>
        <v>118944996186.487-129712480073.322i</v>
      </c>
      <c r="D308" s="348" t="str">
        <f>IMPOWER(IMPRODUCT("i",A308,import_viscoanalyse_PARAM!$F$2,import_viscoanalyse_PARAM!$G$2),-1)</f>
        <v>1147.42486416479-18731197179698000000i</v>
      </c>
      <c r="E308" s="348" t="str">
        <f t="shared" si="15"/>
        <v>118945018077.743-18731197309410500000i</v>
      </c>
      <c r="F308" s="348" t="str">
        <f>IMSUM(import_viscoanalyse_PARAM!$A$2,IMDIV((import_viscoanalyse_PARAM!$B$2-import_viscoanalyse_PARAM!$A$2),E308))</f>
        <v>52.1947+1.33549953517559E-15i</v>
      </c>
      <c r="G308" s="348">
        <f t="shared" si="16"/>
        <v>52.194699999999997</v>
      </c>
      <c r="H308" s="348">
        <f t="shared" si="17"/>
        <v>1.33549953517559E-15</v>
      </c>
    </row>
    <row r="309" spans="1:8" x14ac:dyDescent="0.25">
      <c r="A309" s="349">
        <v>5.4737297999999997E-21</v>
      </c>
      <c r="B309" s="348" t="str">
        <f>IMPRODUCT(IMPOWER(IMPRODUCT("i",A309,import_viscoanalyse_PARAM!$G$2),-import_viscoanalyse_PARAM!$D$2),import_viscoanalyse_PARAM!$C$2)</f>
        <v>20630.8037406785-6053.59068205071i</v>
      </c>
      <c r="C309" s="348" t="str">
        <f>IMPOWER(IMPRODUCT("i",A309,import_viscoanalyse_PARAM!$G$2),-import_viscoanalyse_PARAM!$E$2)</f>
        <v>117089429957.687-127688938897.193i</v>
      </c>
      <c r="D309" s="348" t="str">
        <f>IMPOWER(IMPRODUCT("i",A309,import_viscoanalyse_PARAM!$F$2,import_viscoanalyse_PARAM!$G$2),-1)</f>
        <v>1113.73146159277-18181167468000200000i</v>
      </c>
      <c r="E309" s="348" t="str">
        <f t="shared" si="15"/>
        <v>117089451703.222-18181167595689100000i</v>
      </c>
      <c r="F309" s="348" t="str">
        <f>IMSUM(import_viscoanalyse_PARAM!$A$2,IMDIV((import_viscoanalyse_PARAM!$B$2-import_viscoanalyse_PARAM!$A$2),E309))</f>
        <v>52.1947+1.37590202435246E-15i</v>
      </c>
      <c r="G309" s="348">
        <f t="shared" si="16"/>
        <v>52.194699999999997</v>
      </c>
      <c r="H309" s="348">
        <f t="shared" si="17"/>
        <v>1.3759020243524599E-15</v>
      </c>
    </row>
    <row r="310" spans="1:8" x14ac:dyDescent="0.25">
      <c r="A310" s="349">
        <v>5.6393250000000002E-21</v>
      </c>
      <c r="B310" s="348" t="str">
        <f>IMPRODUCT(IMPOWER(IMPRODUCT("i",A310,import_viscoanalyse_PARAM!$G$2),-import_viscoanalyse_PARAM!$D$2),import_viscoanalyse_PARAM!$C$2)</f>
        <v>20519.3814469586-6020.89661120817i</v>
      </c>
      <c r="C310" s="348" t="str">
        <f>IMPOWER(IMPRODUCT("i",A310,import_viscoanalyse_PARAM!$G$2),-import_viscoanalyse_PARAM!$E$2)</f>
        <v>115262810917.657-125696965351.202i</v>
      </c>
      <c r="D310" s="348" t="str">
        <f>IMPOWER(IMPRODUCT("i",A310,import_viscoanalyse_PARAM!$F$2,import_viscoanalyse_PARAM!$G$2),-1)</f>
        <v>1081.02744397918-17647289022779000000i</v>
      </c>
      <c r="E310" s="348" t="str">
        <f t="shared" si="15"/>
        <v>115262832519.066-17647289148476000000i</v>
      </c>
      <c r="F310" s="348" t="str">
        <f>IMSUM(import_viscoanalyse_PARAM!$A$2,IMDIV((import_viscoanalyse_PARAM!$B$2-import_viscoanalyse_PARAM!$A$2),E310))</f>
        <v>52.1947+1.41752679913222E-15i</v>
      </c>
      <c r="G310" s="348">
        <f t="shared" si="16"/>
        <v>52.194699999999997</v>
      </c>
      <c r="H310" s="348">
        <f t="shared" si="17"/>
        <v>1.41752679913222E-15</v>
      </c>
    </row>
    <row r="311" spans="1:8" x14ac:dyDescent="0.25">
      <c r="A311" s="349">
        <v>5.8099299000000002E-21</v>
      </c>
      <c r="B311" s="348" t="str">
        <f>IMPRODUCT(IMPOWER(IMPRODUCT("i",A311,import_viscoanalyse_PARAM!$G$2),-import_viscoanalyse_PARAM!$D$2),import_viscoanalyse_PARAM!$C$2)</f>
        <v>20408.5609228274-5988.37911452249i</v>
      </c>
      <c r="C311" s="348" t="str">
        <f>IMPOWER(IMPRODUCT("i",A311,import_viscoanalyse_PARAM!$G$2),-import_viscoanalyse_PARAM!$E$2)</f>
        <v>113464687557.102-123736067053.221i</v>
      </c>
      <c r="D311" s="348" t="str">
        <f>IMPOWER(IMPRODUCT("i",A311,import_viscoanalyse_PARAM!$F$2,import_viscoanalyse_PARAM!$G$2),-1)</f>
        <v>1049.28375994999-17129087593360300000i</v>
      </c>
      <c r="E311" s="348" t="str">
        <f t="shared" si="15"/>
        <v>113464709015.947-17129087717096400000i</v>
      </c>
      <c r="F311" s="348" t="str">
        <f>IMSUM(import_viscoanalyse_PARAM!$A$2,IMDIV((import_viscoanalyse_PARAM!$B$2-import_viscoanalyse_PARAM!$A$2),E311))</f>
        <v>52.1947+1.46041083525028E-15i</v>
      </c>
      <c r="G311" s="348">
        <f t="shared" si="16"/>
        <v>52.194699999999997</v>
      </c>
      <c r="H311" s="348">
        <f t="shared" si="17"/>
        <v>1.46041083525028E-15</v>
      </c>
    </row>
    <row r="312" spans="1:8" x14ac:dyDescent="0.25">
      <c r="A312" s="349">
        <v>5.9856960000000001E-21</v>
      </c>
      <c r="B312" s="348" t="str">
        <f>IMPRODUCT(IMPOWER(IMPRODUCT("i",A312,import_viscoanalyse_PARAM!$G$2),-import_viscoanalyse_PARAM!$D$2),import_viscoanalyse_PARAM!$C$2)</f>
        <v>20298.3389531985-5956.03724860735i</v>
      </c>
      <c r="C312" s="348" t="str">
        <f>IMPOWER(IMPRODUCT("i",A312,import_viscoanalyse_PARAM!$G$2),-import_viscoanalyse_PARAM!$E$2)</f>
        <v>111694615894.718-121805759830.584i</v>
      </c>
      <c r="D312" s="348" t="str">
        <f>IMPOWER(IMPRODUCT("i",A312,import_viscoanalyse_PARAM!$F$2,import_viscoanalyse_PARAM!$G$2),-1)</f>
        <v>1018.47221952433-16626102990927600000i</v>
      </c>
      <c r="E312" s="348" t="str">
        <f t="shared" si="15"/>
        <v>111694637212.529-16626103112733400000i</v>
      </c>
      <c r="F312" s="348" t="str">
        <f>IMSUM(import_viscoanalyse_PARAM!$A$2,IMDIV((import_viscoanalyse_PARAM!$B$2-import_viscoanalyse_PARAM!$A$2),E312))</f>
        <v>52.1947+1.5045922144463E-15i</v>
      </c>
      <c r="G312" s="348">
        <f t="shared" si="16"/>
        <v>52.194699999999997</v>
      </c>
      <c r="H312" s="348">
        <f t="shared" si="17"/>
        <v>1.5045922144463E-15</v>
      </c>
    </row>
    <row r="313" spans="1:8" x14ac:dyDescent="0.25">
      <c r="A313" s="349">
        <v>6.1667795999999999E-21</v>
      </c>
      <c r="B313" s="348" t="str">
        <f>IMPRODUCT(IMPOWER(IMPRODUCT("i",A313,import_viscoanalyse_PARAM!$G$2),-import_viscoanalyse_PARAM!$D$2),import_viscoanalyse_PARAM!$C$2)</f>
        <v>20188.7122078001-5923.87003627821i</v>
      </c>
      <c r="C313" s="348" t="str">
        <f>IMPOWER(IMPRODUCT("i",A313,import_viscoanalyse_PARAM!$G$2),-import_viscoanalyse_PARAM!$E$2)</f>
        <v>109952156762.3-119905564759.427i</v>
      </c>
      <c r="D313" s="348" t="str">
        <f>IMPOWER(IMPRODUCT("i",A313,import_viscoanalyse_PARAM!$F$2,import_viscoanalyse_PARAM!$G$2),-1)</f>
        <v>988.565424085836-16137887945335900000i</v>
      </c>
      <c r="E313" s="348" t="str">
        <f t="shared" si="15"/>
        <v>109952177940.578-16137888065241500000i</v>
      </c>
      <c r="F313" s="348" t="str">
        <f>IMSUM(import_viscoanalyse_PARAM!$A$2,IMDIV((import_viscoanalyse_PARAM!$B$2-import_viscoanalyse_PARAM!$A$2),E313))</f>
        <v>52.1947+1.55011022501014E-15i</v>
      </c>
      <c r="G313" s="348">
        <f t="shared" si="16"/>
        <v>52.194699999999997</v>
      </c>
      <c r="H313" s="348">
        <f t="shared" si="17"/>
        <v>1.55011022501014E-15</v>
      </c>
    </row>
    <row r="314" spans="1:8" x14ac:dyDescent="0.25">
      <c r="A314" s="349">
        <v>6.3533414999999999E-21</v>
      </c>
      <c r="B314" s="348" t="str">
        <f>IMPRODUCT(IMPOWER(IMPRODUCT("i",A314,import_viscoanalyse_PARAM!$G$2),-import_viscoanalyse_PARAM!$D$2),import_viscoanalyse_PARAM!$C$2)</f>
        <v>20079.6775155625-5891.87654706437i</v>
      </c>
      <c r="C314" s="348" t="str">
        <f>IMPOWER(IMPRODUCT("i",A314,import_viscoanalyse_PARAM!$G$2),-import_viscoanalyse_PARAM!$E$2)</f>
        <v>108236880100.531-118035012849.357i</v>
      </c>
      <c r="D314" s="348" t="str">
        <f>IMPOWER(IMPRODUCT("i",A314,import_viscoanalyse_PARAM!$F$2,import_viscoanalyse_PARAM!$G$2),-1)</f>
        <v>959.536818620231-15664008957866200000i</v>
      </c>
      <c r="E314" s="348" t="str">
        <f t="shared" si="15"/>
        <v>108236901140.745-15664009075901200000i</v>
      </c>
      <c r="F314" s="348" t="str">
        <f>IMSUM(import_viscoanalyse_PARAM!$A$2,IMDIV((import_viscoanalyse_PARAM!$B$2-import_viscoanalyse_PARAM!$A$2),E314))</f>
        <v>52.1947+1.59700528637243E-15i</v>
      </c>
      <c r="G314" s="348">
        <f t="shared" si="16"/>
        <v>52.194699999999997</v>
      </c>
      <c r="H314" s="348">
        <f t="shared" si="17"/>
        <v>1.59700528637243E-15</v>
      </c>
    </row>
    <row r="315" spans="1:8" x14ac:dyDescent="0.25">
      <c r="A315" s="349">
        <v>6.5455472999999996E-21</v>
      </c>
      <c r="B315" s="348" t="str">
        <f>IMPRODUCT(IMPOWER(IMPRODUCT("i",A315,import_viscoanalyse_PARAM!$G$2),-import_viscoanalyse_PARAM!$D$2),import_viscoanalyse_PARAM!$C$2)</f>
        <v>19971.2317540624-5860.05586476927i</v>
      </c>
      <c r="C315" s="348" t="str">
        <f>IMPOWER(IMPRODUCT("i",A315,import_viscoanalyse_PARAM!$G$2),-import_viscoanalyse_PARAM!$E$2)</f>
        <v>106548363026.06-116193642935.549i</v>
      </c>
      <c r="D315" s="348" t="str">
        <f>IMPOWER(IMPRODUCT("i",A315,import_viscoanalyse_PARAM!$F$2,import_viscoanalyse_PARAM!$G$2),-1)</f>
        <v>931.360635117232-15204045377287800000i</v>
      </c>
      <c r="E315" s="348" t="str">
        <f t="shared" si="15"/>
        <v>106548383929.652-15204045493481400000i</v>
      </c>
      <c r="F315" s="348" t="str">
        <f>IMSUM(import_viscoanalyse_PARAM!$A$2,IMDIV((import_viscoanalyse_PARAM!$B$2-import_viscoanalyse_PARAM!$A$2),E315))</f>
        <v>52.1947+1.64531902451391E-15i</v>
      </c>
      <c r="G315" s="348">
        <f t="shared" si="16"/>
        <v>52.194699999999997</v>
      </c>
      <c r="H315" s="348">
        <f t="shared" si="17"/>
        <v>1.6453190245139101E-15</v>
      </c>
    </row>
    <row r="316" spans="1:8" x14ac:dyDescent="0.25">
      <c r="A316" s="349">
        <v>6.7435679E-21</v>
      </c>
      <c r="B316" s="348" t="str">
        <f>IMPRODUCT(IMPOWER(IMPRODUCT("i",A316,import_viscoanalyse_PARAM!$G$2),-import_viscoanalyse_PARAM!$D$2),import_viscoanalyse_PARAM!$C$2)</f>
        <v>19863.3716547101-5828.40703030739i</v>
      </c>
      <c r="C316" s="348" t="str">
        <f>IMPOWER(IMPRODUCT("i",A316,import_viscoanalyse_PARAM!$G$2),-import_viscoanalyse_PARAM!$E$2)</f>
        <v>104886186717.295-114380998282.629i</v>
      </c>
      <c r="D316" s="348" t="str">
        <f>IMPOWER(IMPRODUCT("i",A316,import_viscoanalyse_PARAM!$F$2,import_viscoanalyse_PARAM!$G$2),-1)</f>
        <v>904.011819991889-14757588215043200000i</v>
      </c>
      <c r="E316" s="348" t="str">
        <f t="shared" si="15"/>
        <v>104886207485.678-14757588329424200000i</v>
      </c>
      <c r="F316" s="348" t="str">
        <f>IMSUM(import_viscoanalyse_PARAM!$A$2,IMDIV((import_viscoanalyse_PARAM!$B$2-import_viscoanalyse_PARAM!$A$2),E316))</f>
        <v>52.1947+1.69509439764783E-15i</v>
      </c>
      <c r="G316" s="348">
        <f t="shared" si="16"/>
        <v>52.194699999999997</v>
      </c>
      <c r="H316" s="348">
        <f t="shared" si="17"/>
        <v>1.6950943976478301E-15</v>
      </c>
    </row>
    <row r="317" spans="1:8" x14ac:dyDescent="0.25">
      <c r="A317" s="349">
        <v>6.9475792000000006E-21</v>
      </c>
      <c r="B317" s="348" t="str">
        <f>IMPRODUCT(IMPOWER(IMPRODUCT("i",A317,import_viscoanalyse_PARAM!$G$2),-import_viscoanalyse_PARAM!$D$2),import_viscoanalyse_PARAM!$C$2)</f>
        <v>19756.0940634181-5796.92911819109i</v>
      </c>
      <c r="C317" s="348" t="str">
        <f>IMPOWER(IMPRODUCT("i",A317,import_viscoanalyse_PARAM!$G$2),-import_viscoanalyse_PARAM!$E$2)</f>
        <v>103249940397.68-112596630928.534i</v>
      </c>
      <c r="D317" s="348" t="str">
        <f>IMPOWER(IMPRODUCT("i",A317,import_viscoanalyse_PARAM!$F$2,import_viscoanalyse_PARAM!$G$2),-1)</f>
        <v>877.466080633939-14324240905146300000i</v>
      </c>
      <c r="E317" s="348" t="str">
        <f t="shared" si="15"/>
        <v>103249961032.24-14324241017742900000i</v>
      </c>
      <c r="F317" s="348" t="str">
        <f>IMSUM(import_viscoanalyse_PARAM!$A$2,IMDIV((import_viscoanalyse_PARAM!$B$2-import_viscoanalyse_PARAM!$A$2),E317))</f>
        <v>52.1947+1.7463756208105E-15i</v>
      </c>
      <c r="G317" s="348">
        <f t="shared" si="16"/>
        <v>52.194699999999997</v>
      </c>
      <c r="H317" s="348">
        <f t="shared" si="17"/>
        <v>1.7463756208104999E-15</v>
      </c>
    </row>
    <row r="318" spans="1:8" x14ac:dyDescent="0.25">
      <c r="A318" s="349">
        <v>7.1577623000000002E-21</v>
      </c>
      <c r="B318" s="348" t="str">
        <f>IMPRODUCT(IMPOWER(IMPRODUCT("i",A318,import_viscoanalyse_PARAM!$G$2),-import_viscoanalyse_PARAM!$D$2),import_viscoanalyse_PARAM!$C$2)</f>
        <v>19649.3959028888-5765.62122546473i</v>
      </c>
      <c r="C318" s="348" t="str">
        <f>IMPOWER(IMPRODUCT("i",A318,import_viscoanalyse_PARAM!$G$2),-import_viscoanalyse_PARAM!$E$2)</f>
        <v>101639220591.967-110840100873.46i</v>
      </c>
      <c r="D318" s="348" t="str">
        <f>IMPOWER(IMPRODUCT("i",A318,import_viscoanalyse_PARAM!$F$2,import_viscoanalyse_PARAM!$G$2),-1)</f>
        <v>851.699851854242-13903618756435000000i</v>
      </c>
      <c r="E318" s="348" t="str">
        <f t="shared" si="15"/>
        <v>101639241094.063-13903618867275100000i</v>
      </c>
      <c r="F318" s="348" t="str">
        <f>IMSUM(import_viscoanalyse_PARAM!$A$2,IMDIV((import_viscoanalyse_PARAM!$B$2-import_viscoanalyse_PARAM!$A$2),E318))</f>
        <v>52.1947+1.79920821613421E-15i</v>
      </c>
      <c r="G318" s="348">
        <f t="shared" si="16"/>
        <v>52.194699999999997</v>
      </c>
      <c r="H318" s="348">
        <f t="shared" si="17"/>
        <v>1.7992082161342098E-15</v>
      </c>
    </row>
    <row r="319" spans="1:8" x14ac:dyDescent="0.25">
      <c r="A319" s="349">
        <v>7.3743041000000001E-21</v>
      </c>
      <c r="B319" s="348" t="str">
        <f>IMPRODUCT(IMPOWER(IMPRODUCT("i",A319,import_viscoanalyse_PARAM!$G$2),-import_viscoanalyse_PARAM!$D$2),import_viscoanalyse_PARAM!$C$2)</f>
        <v>19543.2739506977-5734.48240658881i</v>
      </c>
      <c r="C319" s="348" t="str">
        <f>IMPOWER(IMPRODUCT("i",A319,import_viscoanalyse_PARAM!$G$2),-import_viscoanalyse_PARAM!$E$2)</f>
        <v>100053627683.119-109110972325.077i</v>
      </c>
      <c r="D319" s="348" t="str">
        <f>IMPOWER(IMPRODUCT("i",A319,import_viscoanalyse_PARAM!$F$2,import_viscoanalyse_PARAM!$G$2),-1)</f>
        <v>826.690221592283-13495347739779700000i</v>
      </c>
      <c r="E319" s="348" t="str">
        <f t="shared" si="15"/>
        <v>100053648054.083-13495347848890700000i</v>
      </c>
      <c r="F319" s="348" t="str">
        <f>IMSUM(import_viscoanalyse_PARAM!$A$2,IMDIV((import_viscoanalyse_PARAM!$B$2-import_viscoanalyse_PARAM!$A$2),E319))</f>
        <v>52.1947+1.85363916366604E-15i</v>
      </c>
      <c r="G319" s="348">
        <f t="shared" si="16"/>
        <v>52.194699999999997</v>
      </c>
      <c r="H319" s="348">
        <f t="shared" si="17"/>
        <v>1.8536391636660402E-15</v>
      </c>
    </row>
    <row r="320" spans="1:8" x14ac:dyDescent="0.25">
      <c r="A320" s="349">
        <v>7.5973968000000005E-21</v>
      </c>
      <c r="B320" s="348" t="str">
        <f>IMPRODUCT(IMPOWER(IMPRODUCT("i",A320,import_viscoanalyse_PARAM!$G$2),-import_viscoanalyse_PARAM!$D$2),import_viscoanalyse_PARAM!$C$2)</f>
        <v>19437.7251759836-5703.51177223339i</v>
      </c>
      <c r="C320" s="348" t="str">
        <f>IMPOWER(IMPRODUCT("i",A320,import_viscoanalyse_PARAM!$G$2),-import_viscoanalyse_PARAM!$E$2)</f>
        <v>98492770893.2078-107408819130.324i</v>
      </c>
      <c r="D320" s="348" t="str">
        <f>IMPOWER(IMPRODUCT("i",A320,import_viscoanalyse_PARAM!$F$2,import_viscoanalyse_PARAM!$G$2),-1)</f>
        <v>802.41499174005-13099065481005700000i</v>
      </c>
      <c r="E320" s="348" t="str">
        <f t="shared" si="15"/>
        <v>98492791134.348-13099065588414500000i</v>
      </c>
      <c r="F320" s="348" t="str">
        <f>IMSUM(import_viscoanalyse_PARAM!$A$2,IMDIV((import_viscoanalyse_PARAM!$B$2-import_viscoanalyse_PARAM!$A$2),E320))</f>
        <v>52.1947+1.90971677568551E-15i</v>
      </c>
      <c r="G320" s="348">
        <f t="shared" si="16"/>
        <v>52.194699999999997</v>
      </c>
      <c r="H320" s="348">
        <f t="shared" si="17"/>
        <v>1.9097167756855099E-15</v>
      </c>
    </row>
    <row r="321" spans="1:8" x14ac:dyDescent="0.25">
      <c r="A321" s="349">
        <v>7.8272386999999997E-21</v>
      </c>
      <c r="B321" s="348" t="str">
        <f>IMPRODUCT(IMPOWER(IMPRODUCT("i",A321,import_viscoanalyse_PARAM!$G$2),-import_viscoanalyse_PARAM!$D$2),import_viscoanalyse_PARAM!$C$2)</f>
        <v>19332.7464278956-5672.70839786046i</v>
      </c>
      <c r="C321" s="348" t="str">
        <f>IMPOWER(IMPRODUCT("i",A321,import_viscoanalyse_PARAM!$G$2),-import_viscoanalyse_PARAM!$E$2)</f>
        <v>96956263518.0775-105733219578.691i</v>
      </c>
      <c r="D321" s="348" t="str">
        <f>IMPOWER(IMPRODUCT("i",A321,import_viscoanalyse_PARAM!$F$2,import_viscoanalyse_PARAM!$G$2),-1)</f>
        <v>778.852584439246-12714419731237200000i</v>
      </c>
      <c r="E321" s="348" t="str">
        <f t="shared" si="15"/>
        <v>96956283630.6765-12714419836970400000i</v>
      </c>
      <c r="F321" s="348" t="str">
        <f>IMSUM(import_viscoanalyse_PARAM!$A$2,IMDIV((import_viscoanalyse_PARAM!$B$2-import_viscoanalyse_PARAM!$A$2),E321))</f>
        <v>52.1947+1.9674908977963E-15i</v>
      </c>
      <c r="G321" s="348">
        <f t="shared" si="16"/>
        <v>52.194699999999997</v>
      </c>
      <c r="H321" s="348">
        <f t="shared" si="17"/>
        <v>1.9674908977962999E-15</v>
      </c>
    </row>
    <row r="322" spans="1:8" x14ac:dyDescent="0.25">
      <c r="A322" s="349">
        <v>8.0640339999999998E-21</v>
      </c>
      <c r="B322" s="348" t="str">
        <f>IMPRODUCT(IMPOWER(IMPRODUCT("i",A322,import_viscoanalyse_PARAM!$G$2),-import_viscoanalyse_PARAM!$D$2),import_viscoanalyse_PARAM!$C$2)</f>
        <v>19228.3346211456-5642.07137816974i</v>
      </c>
      <c r="C322" s="348" t="str">
        <f>IMPOWER(IMPRODUCT("i",A322,import_viscoanalyse_PARAM!$G$2),-import_viscoanalyse_PARAM!$E$2)</f>
        <v>95443725610.7866-104083759328.577i</v>
      </c>
      <c r="D322" s="348" t="str">
        <f>IMPOWER(IMPRODUCT("i",A322,import_viscoanalyse_PARAM!$F$2,import_viscoanalyse_PARAM!$G$2),-1)</f>
        <v>755.982066856102-12341068771335000000i</v>
      </c>
      <c r="E322" s="348" t="str">
        <f t="shared" si="15"/>
        <v>95443745596.1033-12341068875418800000i</v>
      </c>
      <c r="F322" s="348" t="str">
        <f>IMSUM(import_viscoanalyse_PARAM!$A$2,IMDIV((import_viscoanalyse_PARAM!$B$2-import_viscoanalyse_PARAM!$A$2),E322))</f>
        <v>52.1947+2.02701285865331E-15i</v>
      </c>
      <c r="G322" s="348">
        <f t="shared" si="16"/>
        <v>52.194699999999997</v>
      </c>
      <c r="H322" s="348">
        <f t="shared" si="17"/>
        <v>2.02701285865331E-15</v>
      </c>
    </row>
    <row r="323" spans="1:8" x14ac:dyDescent="0.25">
      <c r="A323" s="349">
        <v>8.3079928999999992E-21</v>
      </c>
      <c r="B323" s="348" t="str">
        <f>IMPRODUCT(IMPOWER(IMPRODUCT("i",A323,import_viscoanalyse_PARAM!$G$2),-import_viscoanalyse_PARAM!$D$2),import_viscoanalyse_PARAM!$C$2)</f>
        <v>19124.486762155-5611.59983477093i</v>
      </c>
      <c r="C323" s="348" t="str">
        <f>IMPOWER(IMPRODUCT("i",A323,import_viscoanalyse_PARAM!$G$2),-import_viscoanalyse_PARAM!$E$2)</f>
        <v>93954784224.988-102460031672.703i</v>
      </c>
      <c r="D323" s="348" t="str">
        <f>IMPOWER(IMPRODUCT("i",A323,import_viscoanalyse_PARAM!$F$2,import_viscoanalyse_PARAM!$G$2),-1)</f>
        <v>733.783136781193-11978681176819900000i</v>
      </c>
      <c r="E323" s="348" t="str">
        <f t="shared" ref="E323:E386" si="18">IMSUM(1,B323,C323,D323)</f>
        <v>93954804084.2579-11978681279279900000i</v>
      </c>
      <c r="F323" s="348" t="str">
        <f>IMSUM(import_viscoanalyse_PARAM!$A$2,IMDIV((import_viscoanalyse_PARAM!$B$2-import_viscoanalyse_PARAM!$A$2),E323))</f>
        <v>52.1947+2.08833549509916E-15i</v>
      </c>
      <c r="G323" s="348">
        <f t="shared" ref="G323:G386" si="19">IMREAL(F323)</f>
        <v>52.194699999999997</v>
      </c>
      <c r="H323" s="348">
        <f t="shared" ref="H323:H386" si="20">IMAGINARY(F323)</f>
        <v>2.0883354950991602E-15</v>
      </c>
    </row>
    <row r="324" spans="1:8" x14ac:dyDescent="0.25">
      <c r="A324" s="349">
        <v>8.5593322999999998E-21</v>
      </c>
      <c r="B324" s="348" t="str">
        <f>IMPRODUCT(IMPOWER(IMPRODUCT("i",A324,import_viscoanalyse_PARAM!$G$2),-import_viscoanalyse_PARAM!$D$2),import_viscoanalyse_PARAM!$C$2)</f>
        <v>19021.1997288652-5581.29285157442i</v>
      </c>
      <c r="C324" s="348" t="str">
        <f>IMPOWER(IMPRODUCT("i",A324,import_viscoanalyse_PARAM!$G$2),-import_viscoanalyse_PARAM!$E$2)</f>
        <v>92489070160.1879-100861633988.74i</v>
      </c>
      <c r="D324" s="348" t="str">
        <f>IMPOWER(IMPRODUCT("i",A324,import_viscoanalyse_PARAM!$F$2,import_viscoanalyse_PARAM!$G$2),-1)</f>
        <v>712.236057305298-11626934751485600000i</v>
      </c>
      <c r="E324" s="348" t="str">
        <f t="shared" si="18"/>
        <v>92489089894.6237-11626934852347200000i</v>
      </c>
      <c r="F324" s="348" t="str">
        <f>IMSUM(import_viscoanalyse_PARAM!$A$2,IMDIV((import_viscoanalyse_PARAM!$B$2-import_viscoanalyse_PARAM!$A$2),E324))</f>
        <v>52.1947+2.15151332811932E-15i</v>
      </c>
      <c r="G324" s="348">
        <f t="shared" si="19"/>
        <v>52.194699999999997</v>
      </c>
      <c r="H324" s="348">
        <f t="shared" si="20"/>
        <v>2.15151332811932E-15</v>
      </c>
    </row>
    <row r="325" spans="1:8" x14ac:dyDescent="0.25">
      <c r="A325" s="349">
        <v>8.8182754000000005E-21</v>
      </c>
      <c r="B325" s="348" t="str">
        <f>IMPRODUCT(IMPOWER(IMPRODUCT("i",A325,import_viscoanalyse_PARAM!$G$2),-import_viscoanalyse_PARAM!$D$2),import_viscoanalyse_PARAM!$C$2)</f>
        <v>18918.4705259056-5551.14954966395i</v>
      </c>
      <c r="C325" s="348" t="str">
        <f>IMPOWER(IMPRODUCT("i",A325,import_viscoanalyse_PARAM!$G$2),-import_viscoanalyse_PARAM!$E$2)</f>
        <v>91046221543.4177-99288171645.2022i</v>
      </c>
      <c r="D325" s="348" t="str">
        <f>IMPOWER(IMPRODUCT("i",A325,import_viscoanalyse_PARAM!$F$2,import_viscoanalyse_PARAM!$G$2),-1)</f>
        <v>691.321694321078-11285517139596600000i</v>
      </c>
      <c r="E325" s="348" t="str">
        <f t="shared" si="18"/>
        <v>91046241154.2099-11285517238884800000i</v>
      </c>
      <c r="F325" s="348" t="str">
        <f>IMSUM(import_viscoanalyse_PARAM!$A$2,IMDIV((import_viscoanalyse_PARAM!$B$2-import_viscoanalyse_PARAM!$A$2),E325))</f>
        <v>52.1947+2.21660246229635E-15i</v>
      </c>
      <c r="G325" s="348">
        <f t="shared" si="19"/>
        <v>52.194699999999997</v>
      </c>
      <c r="H325" s="348">
        <f t="shared" si="20"/>
        <v>2.2166024622963502E-15</v>
      </c>
    </row>
    <row r="326" spans="1:8" x14ac:dyDescent="0.25">
      <c r="A326" s="349">
        <v>9.0850521999999995E-21</v>
      </c>
      <c r="B326" s="348" t="str">
        <f>IMPRODUCT(IMPOWER(IMPRODUCT("i",A326,import_viscoanalyse_PARAM!$G$2),-import_viscoanalyse_PARAM!$D$2),import_viscoanalyse_PARAM!$C$2)</f>
        <v>18816.29615281-5521.16904862819i</v>
      </c>
      <c r="C326" s="348" t="str">
        <f>IMPOWER(IMPRODUCT("i",A326,import_viscoanalyse_PARAM!$G$2),-import_viscoanalyse_PARAM!$E$2)</f>
        <v>89625881838.2509-97739255830.2406i</v>
      </c>
      <c r="D326" s="348" t="str">
        <f>IMPOWER(IMPRODUCT("i",A326,import_viscoanalyse_PARAM!$F$2,import_viscoanalyse_PARAM!$G$2),-1)</f>
        <v>671.021470907771-10954125081238800000i</v>
      </c>
      <c r="E326" s="348" t="str">
        <f t="shared" si="18"/>
        <v>89625901326.5685-10954125178978100000i</v>
      </c>
      <c r="F326" s="348" t="str">
        <f>IMSUM(import_viscoanalyse_PARAM!$A$2,IMDIV((import_viscoanalyse_PARAM!$B$2-import_viscoanalyse_PARAM!$A$2),E326))</f>
        <v>52.1947+2.28366071149222E-15i</v>
      </c>
      <c r="G326" s="348">
        <f t="shared" si="19"/>
        <v>52.194699999999997</v>
      </c>
      <c r="H326" s="348">
        <f t="shared" si="20"/>
        <v>2.2836607114922199E-15</v>
      </c>
    </row>
    <row r="327" spans="1:8" x14ac:dyDescent="0.25">
      <c r="A327" s="349">
        <v>9.3598997000000005E-21</v>
      </c>
      <c r="B327" s="348" t="str">
        <f>IMPRODUCT(IMPOWER(IMPRODUCT("i",A327,import_viscoanalyse_PARAM!$G$2),-import_viscoanalyse_PARAM!$D$2),import_viscoanalyse_PARAM!$C$2)</f>
        <v>18714.6736088311-5491.35046797329i</v>
      </c>
      <c r="C327" s="348" t="str">
        <f>IMPOWER(IMPRODUCT("i",A327,import_viscoanalyse_PARAM!$G$2),-import_viscoanalyse_PARAM!$E$2)</f>
        <v>88227699839.4388-96214503545.786i</v>
      </c>
      <c r="D327" s="348" t="str">
        <f>IMPOWER(IMPRODUCT("i",A327,import_viscoanalyse_PARAM!$F$2,import_viscoanalyse_PARAM!$G$2),-1)</f>
        <v>651.317352312855-10632464167151600000i</v>
      </c>
      <c r="E327" s="348" t="str">
        <f t="shared" si="18"/>
        <v>88227719206.4298-10632464263366100000i</v>
      </c>
      <c r="F327" s="348" t="str">
        <f>IMSUM(import_viscoanalyse_PARAM!$A$2,IMDIV((import_viscoanalyse_PARAM!$B$2-import_viscoanalyse_PARAM!$A$2),E327))</f>
        <v>52.1947+2.35274764912122E-15i</v>
      </c>
      <c r="G327" s="348">
        <f t="shared" si="19"/>
        <v>52.194699999999997</v>
      </c>
      <c r="H327" s="348">
        <f t="shared" si="20"/>
        <v>2.3527476491212198E-15</v>
      </c>
    </row>
    <row r="328" spans="1:8" x14ac:dyDescent="0.25">
      <c r="A328" s="349">
        <v>9.6430621E-21</v>
      </c>
      <c r="B328" s="348" t="str">
        <f>IMPRODUCT(IMPOWER(IMPRODUCT("i",A328,import_viscoanalyse_PARAM!$G$2),-import_viscoanalyse_PARAM!$D$2),import_viscoanalyse_PARAM!$C$2)</f>
        <v>18613.5998992638-5461.69292897831i</v>
      </c>
      <c r="C328" s="348" t="str">
        <f>IMPOWER(IMPRODUCT("i",A328,import_viscoanalyse_PARAM!$G$2),-import_viscoanalyse_PARAM!$E$2)</f>
        <v>86851329684.7464-94713537620.4592i</v>
      </c>
      <c r="D328" s="348" t="str">
        <f>IMPOWER(IMPRODUCT("i",A328,import_viscoanalyse_PARAM!$F$2,import_viscoanalyse_PARAM!$G$2),-1)</f>
        <v>632.191831525992-10320248603229800000i</v>
      </c>
      <c r="E328" s="348" t="str">
        <f t="shared" si="18"/>
        <v>86851348931.5381-10320248697943300000i</v>
      </c>
      <c r="F328" s="348" t="str">
        <f>IMSUM(import_viscoanalyse_PARAM!$A$2,IMDIV((import_viscoanalyse_PARAM!$B$2-import_viscoanalyse_PARAM!$A$2),E328))</f>
        <v>52.1947+2.42392465842275E-15i</v>
      </c>
      <c r="G328" s="348">
        <f t="shared" si="19"/>
        <v>52.194699999999997</v>
      </c>
      <c r="H328" s="348">
        <f t="shared" si="20"/>
        <v>2.42392465842275E-15</v>
      </c>
    </row>
    <row r="329" spans="1:8" x14ac:dyDescent="0.25">
      <c r="A329" s="349">
        <v>9.9347908999999996E-21</v>
      </c>
      <c r="B329" s="348" t="str">
        <f>IMPRODUCT(IMPOWER(IMPRODUCT("i",A329,import_viscoanalyse_PARAM!$G$2),-import_viscoanalyse_PARAM!$D$2),import_viscoanalyse_PARAM!$C$2)</f>
        <v>18513.0720767403-5432.1955668123i</v>
      </c>
      <c r="C329" s="348" t="str">
        <f>IMPOWER(IMPRODUCT("i",A329,import_viscoanalyse_PARAM!$G$2),-import_viscoanalyse_PARAM!$E$2)</f>
        <v>85496431331.3566-93235987229.1009i</v>
      </c>
      <c r="D329" s="348" t="str">
        <f>IMPOWER(IMPRODUCT("i",A329,import_viscoanalyse_PARAM!$F$2,import_viscoanalyse_PARAM!$G$2),-1)</f>
        <v>613.627921501386-10017201083556100000i</v>
      </c>
      <c r="E329" s="348" t="str">
        <f t="shared" si="18"/>
        <v>85496450459.0566-10017201176792100000i</v>
      </c>
      <c r="F329" s="348" t="str">
        <f>IMSUM(import_viscoanalyse_PARAM!$A$2,IMDIV((import_viscoanalyse_PARAM!$B$2-import_viscoanalyse_PARAM!$A$2),E329))</f>
        <v>52.1947+2.49725495759794E-15i</v>
      </c>
      <c r="G329" s="348">
        <f t="shared" si="19"/>
        <v>52.194699999999997</v>
      </c>
      <c r="H329" s="348">
        <f t="shared" si="20"/>
        <v>2.4972549575979398E-15</v>
      </c>
    </row>
    <row r="330" spans="1:8" x14ac:dyDescent="0.25">
      <c r="A330" s="349">
        <v>1.0235345E-20</v>
      </c>
      <c r="B330" s="348" t="str">
        <f>IMPRODUCT(IMPOWER(IMPRODUCT("i",A330,import_viscoanalyse_PARAM!$G$2),-import_viscoanalyse_PARAM!$D$2),import_viscoanalyse_PARAM!$C$2)</f>
        <v>18413.0872762639-5402.85754081393i</v>
      </c>
      <c r="C330" s="348" t="str">
        <f>IMPOWER(IMPRODUCT("i",A330,import_viscoanalyse_PARAM!$G$2),-import_viscoanalyse_PARAM!$E$2)</f>
        <v>84162670916.1409-91781488285.6563i</v>
      </c>
      <c r="D330" s="348" t="str">
        <f>IMPOWER(IMPRODUCT("i",A330,import_viscoanalyse_PARAM!$F$2,import_viscoanalyse_PARAM!$G$2),-1)</f>
        <v>595.609145614328-9723052634609130000i</v>
      </c>
      <c r="E330" s="348" t="str">
        <f t="shared" si="18"/>
        <v>84162689925.8373-9723052726390620000i</v>
      </c>
      <c r="F330" s="348" t="str">
        <f>IMSUM(import_viscoanalyse_PARAM!$A$2,IMDIV((import_viscoanalyse_PARAM!$B$2-import_viscoanalyse_PARAM!$A$2),E330))</f>
        <v>52.1947+2.57280362494612E-15i</v>
      </c>
      <c r="G330" s="348">
        <f t="shared" si="19"/>
        <v>52.194699999999997</v>
      </c>
      <c r="H330" s="348">
        <f t="shared" si="20"/>
        <v>2.5728036249461201E-15</v>
      </c>
    </row>
    <row r="331" spans="1:8" x14ac:dyDescent="0.25">
      <c r="A331" s="349">
        <v>1.0544992E-20</v>
      </c>
      <c r="B331" s="348" t="str">
        <f>IMPRODUCT(IMPOWER(IMPRODUCT("i",A331,import_viscoanalyse_PARAM!$G$2),-import_viscoanalyse_PARAM!$D$2),import_viscoanalyse_PARAM!$C$2)</f>
        <v>18313.6423658608-5373.67793198431i</v>
      </c>
      <c r="C331" s="348" t="str">
        <f>IMPOWER(IMPRODUCT("i",A331,import_viscoanalyse_PARAM!$G$2),-import_viscoanalyse_PARAM!$E$2)</f>
        <v>82849716040.4364-90349678301.1071i</v>
      </c>
      <c r="D331" s="348" t="str">
        <f>IMPOWER(IMPRODUCT("i",A331,import_viscoanalyse_PARAM!$F$2,import_viscoanalyse_PARAM!$G$2),-1)</f>
        <v>578.119460926845-9437541362609230000i</v>
      </c>
      <c r="E331" s="348" t="str">
        <f t="shared" si="18"/>
        <v>82849734933.1982-9437541452958910000i</v>
      </c>
      <c r="F331" s="348" t="str">
        <f>IMSUM(import_viscoanalyse_PARAM!$A$2,IMDIV((import_viscoanalyse_PARAM!$B$2-import_viscoanalyse_PARAM!$A$2),E331))</f>
        <v>52.1947+2.65063792563867E-15i</v>
      </c>
      <c r="G331" s="348">
        <f t="shared" si="19"/>
        <v>52.194699999999997</v>
      </c>
      <c r="H331" s="348">
        <f t="shared" si="20"/>
        <v>2.6506379256386701E-15</v>
      </c>
    </row>
    <row r="332" spans="1:8" x14ac:dyDescent="0.25">
      <c r="A332" s="349">
        <v>1.0864007E-20</v>
      </c>
      <c r="B332" s="348" t="str">
        <f>IMPRODUCT(IMPOWER(IMPRODUCT("i",A332,import_viscoanalyse_PARAM!$G$2),-import_viscoanalyse_PARAM!$D$2),import_viscoanalyse_PARAM!$C$2)</f>
        <v>18214.7344322705-5344.65588550039i</v>
      </c>
      <c r="C332" s="348" t="str">
        <f>IMPOWER(IMPRODUCT("i",A332,import_viscoanalyse_PARAM!$G$2),-import_viscoanalyse_PARAM!$E$2)</f>
        <v>81557242195.3753-88940203390.4523i</v>
      </c>
      <c r="D332" s="348" t="str">
        <f>IMPOWER(IMPRODUCT("i",A332,import_viscoanalyse_PARAM!$F$2,import_viscoanalyse_PARAM!$G$2),-1)</f>
        <v>561.143332337496-9160413663980830000i</v>
      </c>
      <c r="E332" s="348" t="str">
        <f t="shared" si="18"/>
        <v>81557260972.2531-9160413752921040000i</v>
      </c>
      <c r="F332" s="348" t="str">
        <f>IMSUM(import_viscoanalyse_PARAM!$A$2,IMDIV((import_viscoanalyse_PARAM!$B$2-import_viscoanalyse_PARAM!$A$2),E332))</f>
        <v>52.1947+2.73082701008163E-15i</v>
      </c>
      <c r="G332" s="348">
        <f t="shared" si="19"/>
        <v>52.194699999999997</v>
      </c>
      <c r="H332" s="348">
        <f t="shared" si="20"/>
        <v>2.7308270100816301E-15</v>
      </c>
    </row>
    <row r="333" spans="1:8" x14ac:dyDescent="0.25">
      <c r="A333" s="349">
        <v>1.1192673E-20</v>
      </c>
      <c r="B333" s="348" t="str">
        <f>IMPRODUCT(IMPOWER(IMPRODUCT("i",A333,import_viscoanalyse_PARAM!$G$2),-import_viscoanalyse_PARAM!$D$2),import_viscoanalyse_PARAM!$C$2)</f>
        <v>18116.3607023369-5315.79058764919i</v>
      </c>
      <c r="C333" s="348" t="str">
        <f>IMPOWER(IMPRODUCT("i",A333,import_viscoanalyse_PARAM!$G$2),-import_viscoanalyse_PARAM!$E$2)</f>
        <v>80284931533.2876-87552716932.8936i</v>
      </c>
      <c r="D333" s="348" t="str">
        <f>IMPOWER(IMPRODUCT("i",A333,import_viscoanalyse_PARAM!$F$2,import_viscoanalyse_PARAM!$G$2),-1)</f>
        <v>544.665701438602-8891423716960530000i</v>
      </c>
      <c r="E333" s="348" t="str">
        <f t="shared" si="18"/>
        <v>80284950195.314-8891423804513250000i</v>
      </c>
      <c r="F333" s="348" t="str">
        <f>IMSUM(import_viscoanalyse_PARAM!$A$2,IMDIV((import_viscoanalyse_PARAM!$B$2-import_viscoanalyse_PARAM!$A$2),E333))</f>
        <v>52.1947+2.81344201446142E-15i</v>
      </c>
      <c r="G333" s="348">
        <f t="shared" si="19"/>
        <v>52.194699999999997</v>
      </c>
      <c r="H333" s="348">
        <f t="shared" si="20"/>
        <v>2.8134420144614201E-15</v>
      </c>
    </row>
    <row r="334" spans="1:8" x14ac:dyDescent="0.25">
      <c r="A334" s="349">
        <v>1.1531282E-20</v>
      </c>
      <c r="B334" s="348" t="str">
        <f>IMPRODUCT(IMPOWER(IMPRODUCT("i",A334,import_viscoanalyse_PARAM!$G$2),-import_viscoanalyse_PARAM!$D$2),import_viscoanalyse_PARAM!$C$2)</f>
        <v>18018.5182805779-5287.08118882427i</v>
      </c>
      <c r="C334" s="348" t="str">
        <f>IMPOWER(IMPRODUCT("i",A334,import_viscoanalyse_PARAM!$G$2),-import_viscoanalyse_PARAM!$E$2)</f>
        <v>79032469365.783-86186875752.9055i</v>
      </c>
      <c r="D334" s="348" t="str">
        <f>IMPOWER(IMPRODUCT("i",A334,import_viscoanalyse_PARAM!$F$2,import_viscoanalyse_PARAM!$G$2),-1)</f>
        <v>528.671928283246-8630332530969520000i</v>
      </c>
      <c r="E334" s="348" t="str">
        <f t="shared" si="18"/>
        <v>79032487913.9732-8630332617156400000i</v>
      </c>
      <c r="F334" s="348" t="str">
        <f>IMSUM(import_viscoanalyse_PARAM!$A$2,IMDIV((import_viscoanalyse_PARAM!$B$2-import_viscoanalyse_PARAM!$A$2),E334))</f>
        <v>52.1947+2.89855633724605E-15i</v>
      </c>
      <c r="G334" s="348">
        <f t="shared" si="19"/>
        <v>52.194699999999997</v>
      </c>
      <c r="H334" s="348">
        <f t="shared" si="20"/>
        <v>2.8985563372460501E-15</v>
      </c>
    </row>
    <row r="335" spans="1:8" x14ac:dyDescent="0.25">
      <c r="A335" s="349">
        <v>1.1880134E-20</v>
      </c>
      <c r="B335" s="348" t="str">
        <f>IMPRODUCT(IMPOWER(IMPRODUCT("i",A335,import_viscoanalyse_PARAM!$G$2),-import_viscoanalyse_PARAM!$D$2),import_viscoanalyse_PARAM!$C$2)</f>
        <v>17921.2045166809-5258.52691135802i</v>
      </c>
      <c r="C335" s="348" t="str">
        <f>IMPOWER(IMPRODUCT("i",A335,import_viscoanalyse_PARAM!$G$2),-import_viscoanalyse_PARAM!$E$2)</f>
        <v>77799548810.924-84842345188.0939i</v>
      </c>
      <c r="D335" s="348" t="str">
        <f>IMPOWER(IMPRODUCT("i",A335,import_viscoanalyse_PARAM!$F$2,import_viscoanalyse_PARAM!$G$2),-1)</f>
        <v>513.147839116788-8376908725809260000i</v>
      </c>
      <c r="E335" s="348" t="str">
        <f t="shared" si="18"/>
        <v>77799567246.2764-8376908810651610000i</v>
      </c>
      <c r="F335" s="348" t="str">
        <f>IMSUM(import_viscoanalyse_PARAM!$A$2,IMDIV((import_viscoanalyse_PARAM!$B$2-import_viscoanalyse_PARAM!$A$2),E335))</f>
        <v>52.1947+2.98624538782035E-15i</v>
      </c>
      <c r="G335" s="348">
        <f t="shared" si="19"/>
        <v>52.194699999999997</v>
      </c>
      <c r="H335" s="348">
        <f t="shared" si="20"/>
        <v>2.9862453878203501E-15</v>
      </c>
    </row>
    <row r="336" spans="1:8" x14ac:dyDescent="0.25">
      <c r="A336" s="349">
        <v>1.2239541000000001E-20</v>
      </c>
      <c r="B336" s="348" t="str">
        <f>IMPRODUCT(IMPOWER(IMPRODUCT("i",A336,import_viscoanalyse_PARAM!$G$2),-import_viscoanalyse_PARAM!$D$2),import_viscoanalyse_PARAM!$C$2)</f>
        <v>17824.4159780801-5230.12674805043i</v>
      </c>
      <c r="C336" s="348" t="str">
        <f>IMPOWER(IMPRODUCT("i",A336,import_viscoanalyse_PARAM!$G$2),-import_viscoanalyse_PARAM!$E$2)</f>
        <v>76585857752.0651-83518784867.485i</v>
      </c>
      <c r="D336" s="348" t="str">
        <f>IMPOWER(IMPRODUCT("i",A336,import_viscoanalyse_PARAM!$F$2,import_viscoanalyse_PARAM!$G$2),-1)</f>
        <v>498.079551391502-8130925675103620000i</v>
      </c>
      <c r="E336" s="348" t="str">
        <f t="shared" si="18"/>
        <v>76585876075.5606-8130925758622410000i</v>
      </c>
      <c r="F336" s="348" t="str">
        <f>IMSUM(import_viscoanalyse_PARAM!$A$2,IMDIV((import_viscoanalyse_PARAM!$B$2-import_viscoanalyse_PARAM!$A$2),E336))</f>
        <v>52.1947+3.07658759194455E-15i</v>
      </c>
      <c r="G336" s="348">
        <f t="shared" si="19"/>
        <v>52.194699999999997</v>
      </c>
      <c r="H336" s="348">
        <f t="shared" si="20"/>
        <v>3.0765875919445498E-15</v>
      </c>
    </row>
    <row r="337" spans="1:8" x14ac:dyDescent="0.25">
      <c r="A337" s="349">
        <v>1.260982E-20</v>
      </c>
      <c r="B337" s="348" t="str">
        <f>IMPRODUCT(IMPOWER(IMPRODUCT("i",A337,import_viscoanalyse_PARAM!$G$2),-import_viscoanalyse_PARAM!$D$2),import_viscoanalyse_PARAM!$C$2)</f>
        <v>17728.1504437727-5201.88004720392i</v>
      </c>
      <c r="C337" s="348" t="str">
        <f>IMPOWER(IMPRODUCT("i",A337,import_viscoanalyse_PARAM!$G$2),-import_viscoanalyse_PARAM!$E$2)</f>
        <v>75391103894.5727-82215876036.5029i</v>
      </c>
      <c r="D337" s="348" t="str">
        <f>IMPOWER(IMPRODUCT("i",A337,import_viscoanalyse_PARAM!$F$2,import_viscoanalyse_PARAM!$G$2),-1)</f>
        <v>483.453775749207-7892166436030250000i</v>
      </c>
      <c r="E337" s="348" t="str">
        <f t="shared" si="18"/>
        <v>75391122107.1769-7892166518246130000i</v>
      </c>
      <c r="F337" s="348" t="str">
        <f>IMSUM(import_viscoanalyse_PARAM!$A$2,IMDIV((import_viscoanalyse_PARAM!$B$2-import_viscoanalyse_PARAM!$A$2),E337))</f>
        <v>52.1947+3.16966263220193E-15i</v>
      </c>
      <c r="G337" s="348">
        <f t="shared" si="19"/>
        <v>52.194699999999997</v>
      </c>
      <c r="H337" s="348">
        <f t="shared" si="20"/>
        <v>3.1696626322019299E-15</v>
      </c>
    </row>
    <row r="338" spans="1:8" x14ac:dyDescent="0.25">
      <c r="A338" s="349">
        <v>1.2991301E-20</v>
      </c>
      <c r="B338" s="348" t="str">
        <f>IMPRODUCT(IMPOWER(IMPRODUCT("i",A338,import_viscoanalyse_PARAM!$G$2),-import_viscoanalyse_PARAM!$D$2),import_viscoanalyse_PARAM!$C$2)</f>
        <v>17632.4048011486-5173.78589550135i</v>
      </c>
      <c r="C338" s="348" t="str">
        <f>IMPOWER(IMPRODUCT("i",A338,import_viscoanalyse_PARAM!$G$2),-import_viscoanalyse_PARAM!$E$2)</f>
        <v>74214988226.0034-80933292614.6326i</v>
      </c>
      <c r="D338" s="348" t="str">
        <f>IMPOWER(IMPRODUCT("i",A338,import_viscoanalyse_PARAM!$F$2,import_viscoanalyse_PARAM!$G$2),-1)</f>
        <v>469.257473944903-7660418165077040000i</v>
      </c>
      <c r="E338" s="348" t="str">
        <f t="shared" si="18"/>
        <v>74215006328.6657-7660418246010340000i</v>
      </c>
      <c r="F338" s="348" t="str">
        <f>IMSUM(import_viscoanalyse_PARAM!$A$2,IMDIV((import_viscoanalyse_PARAM!$B$2-import_viscoanalyse_PARAM!$A$2),E338))</f>
        <v>52.1947+3.2655534589157E-15i</v>
      </c>
      <c r="G338" s="348">
        <f t="shared" si="19"/>
        <v>52.194699999999997</v>
      </c>
      <c r="H338" s="348">
        <f t="shared" si="20"/>
        <v>3.2655534589157002E-15</v>
      </c>
    </row>
    <row r="339" spans="1:8" x14ac:dyDescent="0.25">
      <c r="A339" s="349">
        <v>1.3384323E-20</v>
      </c>
      <c r="B339" s="348" t="str">
        <f>IMPRODUCT(IMPOWER(IMPRODUCT("i",A339,import_viscoanalyse_PARAM!$G$2),-import_viscoanalyse_PARAM!$D$2),import_viscoanalyse_PARAM!$C$2)</f>
        <v>17537.1762174631-5145.84346174504i</v>
      </c>
      <c r="C339" s="348" t="str">
        <f>IMPOWER(IMPRODUCT("i",A339,import_viscoanalyse_PARAM!$G$2),-import_viscoanalyse_PARAM!$E$2)</f>
        <v>73057219689.5954-79670717197.2279i</v>
      </c>
      <c r="D339" s="348" t="str">
        <f>IMPOWER(IMPRODUCT("i",A339,import_viscoanalyse_PARAM!$F$2,import_viscoanalyse_PARAM!$G$2),-1)</f>
        <v>455.478031314538-7435474933501190000i</v>
      </c>
      <c r="E339" s="348" t="str">
        <f t="shared" si="18"/>
        <v>73057237683.2496-7435475013171910000i</v>
      </c>
      <c r="F339" s="348" t="str">
        <f>IMSUM(import_viscoanalyse_PARAM!$A$2,IMDIV((import_viscoanalyse_PARAM!$B$2-import_viscoanalyse_PARAM!$A$2),E339))</f>
        <v>52.1947+3.36434528469064E-15i</v>
      </c>
      <c r="G339" s="348">
        <f t="shared" si="19"/>
        <v>52.194699999999997</v>
      </c>
      <c r="H339" s="348">
        <f t="shared" si="20"/>
        <v>3.3643452846906399E-15</v>
      </c>
    </row>
    <row r="340" spans="1:8" x14ac:dyDescent="0.25">
      <c r="A340" s="349">
        <v>1.3789236000000001E-20</v>
      </c>
      <c r="B340" s="348" t="str">
        <f>IMPRODUCT(IMPOWER(IMPRODUCT("i",A340,import_viscoanalyse_PARAM!$G$2),-import_viscoanalyse_PARAM!$D$2),import_viscoanalyse_PARAM!$C$2)</f>
        <v>17442.4617068396-5118.05186980454i</v>
      </c>
      <c r="C340" s="348" t="str">
        <f>IMPOWER(IMPRODUCT("i",A340,import_viscoanalyse_PARAM!$G$2),-import_viscoanalyse_PARAM!$E$2)</f>
        <v>71917509762.0239-78427835142.4192i</v>
      </c>
      <c r="D340" s="348" t="str">
        <f>IMPOWER(IMPRODUCT("i",A340,import_viscoanalyse_PARAM!$F$2,import_viscoanalyse_PARAM!$G$2),-1)</f>
        <v>442.103180373293-7217136480105480000i</v>
      </c>
      <c r="E340" s="348" t="str">
        <f t="shared" si="18"/>
        <v>71917527647.5888-7217136558533320000i</v>
      </c>
      <c r="F340" s="348" t="str">
        <f>IMSUM(import_viscoanalyse_PARAM!$A$2,IMDIV((import_viscoanalyse_PARAM!$B$2-import_viscoanalyse_PARAM!$A$2),E340))</f>
        <v>52.1947+3.4661260871422E-15i</v>
      </c>
      <c r="G340" s="348">
        <f t="shared" si="19"/>
        <v>52.194699999999997</v>
      </c>
      <c r="H340" s="348">
        <f t="shared" si="20"/>
        <v>3.4661260871422E-15</v>
      </c>
    </row>
    <row r="341" spans="1:8" x14ac:dyDescent="0.25">
      <c r="A341" s="349">
        <v>1.4206396999999999E-20</v>
      </c>
      <c r="B341" s="348" t="str">
        <f>IMPRODUCT(IMPOWER(IMPRODUCT("i",A341,import_viscoanalyse_PARAM!$G$2),-import_viscoanalyse_PARAM!$D$2),import_viscoanalyse_PARAM!$C$2)</f>
        <v>17348.2591159689-5090.41048784543i</v>
      </c>
      <c r="C341" s="348" t="str">
        <f>IMPOWER(IMPRODUCT("i",A341,import_viscoanalyse_PARAM!$G$2),-import_viscoanalyse_PARAM!$E$2)</f>
        <v>70795584165.5539-77204347343.5066i</v>
      </c>
      <c r="D341" s="348" t="str">
        <f>IMPOWER(IMPRODUCT("i",A341,import_viscoanalyse_PARAM!$F$2,import_viscoanalyse_PARAM!$G$2),-1)</f>
        <v>429.121126948506-7005210270301690000i</v>
      </c>
      <c r="E341" s="348" t="str">
        <f t="shared" si="18"/>
        <v>70795601943.9341-7005210347506040000i</v>
      </c>
      <c r="F341" s="348" t="str">
        <f>IMSUM(import_viscoanalyse_PARAM!$A$2,IMDIV((import_viscoanalyse_PARAM!$B$2-import_viscoanalyse_PARAM!$A$2),E341))</f>
        <v>52.1947+3.57098560343815E-15i</v>
      </c>
      <c r="G341" s="348">
        <f t="shared" si="19"/>
        <v>52.194699999999997</v>
      </c>
      <c r="H341" s="348">
        <f t="shared" si="20"/>
        <v>3.5709856034381501E-15</v>
      </c>
    </row>
    <row r="342" spans="1:8" x14ac:dyDescent="0.25">
      <c r="A342" s="349">
        <v>1.4636180000000002E-20</v>
      </c>
      <c r="B342" s="348" t="str">
        <f>IMPRODUCT(IMPOWER(IMPRODUCT("i",A342,import_viscoanalyse_PARAM!$G$2),-import_viscoanalyse_PARAM!$D$2),import_viscoanalyse_PARAM!$C$2)</f>
        <v>17254.5649112974-5062.91827903518i</v>
      </c>
      <c r="C342" s="348" t="str">
        <f>IMPOWER(IMPRODUCT("i",A342,import_viscoanalyse_PARAM!$G$2),-import_viscoanalyse_PARAM!$E$2)</f>
        <v>69691156350.8908-75999941311.3495i</v>
      </c>
      <c r="D342" s="348" t="str">
        <f>IMPOWER(IMPRODUCT("i",A342,import_viscoanalyse_PARAM!$F$2,import_viscoanalyse_PARAM!$G$2),-1)</f>
        <v>416.52023209047-6799506303446910000i</v>
      </c>
      <c r="E342" s="348" t="str">
        <f t="shared" si="18"/>
        <v>69691174022.9759-6799506379446860000i</v>
      </c>
      <c r="F342" s="348" t="str">
        <f>IMSUM(import_viscoanalyse_PARAM!$A$2,IMDIV((import_viscoanalyse_PARAM!$B$2-import_viscoanalyse_PARAM!$A$2),E342))</f>
        <v>52.1947+3.67901784394458E-15i</v>
      </c>
      <c r="G342" s="348">
        <f t="shared" si="19"/>
        <v>52.194699999999997</v>
      </c>
      <c r="H342" s="348">
        <f t="shared" si="20"/>
        <v>3.6790178439445798E-15</v>
      </c>
    </row>
    <row r="343" spans="1:8" x14ac:dyDescent="0.25">
      <c r="A343" s="349">
        <v>1.5078964000000001E-20</v>
      </c>
      <c r="B343" s="348" t="str">
        <f>IMPRODUCT(IMPOWER(IMPRODUCT("i",A343,import_viscoanalyse_PARAM!$G$2),-import_viscoanalyse_PARAM!$D$2),import_viscoanalyse_PARAM!$C$2)</f>
        <v>17161.3769625811-5035.57461830732i</v>
      </c>
      <c r="C343" s="348" t="str">
        <f>IMPOWER(IMPRODUCT("i",A343,import_viscoanalyse_PARAM!$G$2),-import_viscoanalyse_PARAM!$E$2)</f>
        <v>68603960583.9663-74814327256.3295i</v>
      </c>
      <c r="D343" s="348" t="str">
        <f>IMPOWER(IMPRODUCT("i",A343,import_viscoanalyse_PARAM!$F$2,import_viscoanalyse_PARAM!$G$2),-1)</f>
        <v>404.289385565075-6599843209943560000i</v>
      </c>
      <c r="E343" s="348" t="str">
        <f t="shared" si="18"/>
        <v>68603978150.6326-6599843284757890000i</v>
      </c>
      <c r="F343" s="348" t="str">
        <f>IMSUM(import_viscoanalyse_PARAM!$A$2,IMDIV((import_viscoanalyse_PARAM!$B$2-import_viscoanalyse_PARAM!$A$2),E343))</f>
        <v>52.1947+3.79031807585075E-15i</v>
      </c>
      <c r="G343" s="348">
        <f t="shared" si="19"/>
        <v>52.194699999999997</v>
      </c>
      <c r="H343" s="348">
        <f t="shared" si="20"/>
        <v>3.7903180758507502E-15</v>
      </c>
    </row>
    <row r="344" spans="1:8" x14ac:dyDescent="0.25">
      <c r="A344" s="349">
        <v>1.5535142999999999E-20</v>
      </c>
      <c r="B344" s="348" t="str">
        <f>IMPRODUCT(IMPOWER(IMPRODUCT("i",A344,import_viscoanalyse_PARAM!$G$2),-import_viscoanalyse_PARAM!$D$2),import_viscoanalyse_PARAM!$C$2)</f>
        <v>17068.6923829875-5008.37865859338i</v>
      </c>
      <c r="C344" s="348" t="str">
        <f>IMPOWER(IMPRODUCT("i",A344,import_viscoanalyse_PARAM!$G$2),-import_viscoanalyse_PARAM!$E$2)</f>
        <v>67533726231.5013-73647210046.1171i</v>
      </c>
      <c r="D344" s="348" t="str">
        <f>IMPOWER(IMPRODUCT("i",A344,import_viscoanalyse_PARAM!$F$2,import_viscoanalyse_PARAM!$G$2),-1)</f>
        <v>392.41770034031-6406043263868450000i</v>
      </c>
      <c r="E344" s="348" t="str">
        <f t="shared" si="18"/>
        <v>67533743693.6114-6406043337515660000i</v>
      </c>
      <c r="F344" s="348" t="str">
        <f>IMSUM(import_viscoanalyse_PARAM!$A$2,IMDIV((import_viscoanalyse_PARAM!$B$2-import_viscoanalyse_PARAM!$A$2),E344))</f>
        <v>52.1947+3.90498533681499E-15i</v>
      </c>
      <c r="G344" s="348">
        <f t="shared" si="19"/>
        <v>52.194699999999997</v>
      </c>
      <c r="H344" s="348">
        <f t="shared" si="20"/>
        <v>3.9049853368149903E-15</v>
      </c>
    </row>
    <row r="345" spans="1:8" x14ac:dyDescent="0.25">
      <c r="A345" s="349">
        <v>1.6005124E-20</v>
      </c>
      <c r="B345" s="348" t="str">
        <f>IMPRODUCT(IMPOWER(IMPRODUCT("i",A345,import_viscoanalyse_PARAM!$G$2),-import_viscoanalyse_PARAM!$D$2),import_viscoanalyse_PARAM!$C$2)</f>
        <v>16976.5081080597-4981.32950070555i</v>
      </c>
      <c r="C345" s="348" t="str">
        <f>IMPOWER(IMPRODUCT("i",A345,import_viscoanalyse_PARAM!$G$2),-import_viscoanalyse_PARAM!$E$2)</f>
        <v>66480184740.1445-72498296816.5956i</v>
      </c>
      <c r="D345" s="348" t="str">
        <f>IMPOWER(IMPRODUCT("i",A345,import_viscoanalyse_PARAM!$F$2,import_viscoanalyse_PARAM!$G$2),-1)</f>
        <v>380.894586665989-6217933592291040000i</v>
      </c>
      <c r="E345" s="348" t="str">
        <f t="shared" si="18"/>
        <v>66480202098.5472-6217933664789340000i</v>
      </c>
      <c r="F345" s="348" t="str">
        <f>IMSUM(import_viscoanalyse_PARAM!$A$2,IMDIV((import_viscoanalyse_PARAM!$B$2-import_viscoanalyse_PARAM!$A$2),E345))</f>
        <v>52.1947+4.02312193223559E-15i</v>
      </c>
      <c r="G345" s="348">
        <f t="shared" si="19"/>
        <v>52.194699999999997</v>
      </c>
      <c r="H345" s="348">
        <f t="shared" si="20"/>
        <v>4.0231219322355902E-15</v>
      </c>
    </row>
    <row r="346" spans="1:8" x14ac:dyDescent="0.25">
      <c r="A346" s="349">
        <v>1.6489322E-20</v>
      </c>
      <c r="B346" s="348" t="str">
        <f>IMPRODUCT(IMPOWER(IMPRODUCT("i",A346,import_viscoanalyse_PARAM!$G$2),-import_viscoanalyse_PARAM!$D$2),import_viscoanalyse_PARAM!$C$2)</f>
        <v>16884.8219279447-4954.42649621799i</v>
      </c>
      <c r="C346" s="348" t="str">
        <f>IMPOWER(IMPRODUCT("i",A346,import_viscoanalyse_PARAM!$G$2),-import_viscoanalyse_PARAM!$E$2)</f>
        <v>65443081298.0924-71367309689.1486i</v>
      </c>
      <c r="D346" s="348" t="str">
        <f>IMPOWER(IMPRODUCT("i",A346,import_viscoanalyse_PARAM!$F$2,import_viscoanalyse_PARAM!$G$2),-1)</f>
        <v>369.709869848978-6035348097901390000i</v>
      </c>
      <c r="E346" s="348" t="str">
        <f t="shared" si="18"/>
        <v>65443098553.6242-6035348169268700000i</v>
      </c>
      <c r="F346" s="348" t="str">
        <f>IMSUM(import_viscoanalyse_PARAM!$A$2,IMDIV((import_viscoanalyse_PARAM!$B$2-import_viscoanalyse_PARAM!$A$2),E346))</f>
        <v>52.1947+4.14483217842776E-15i</v>
      </c>
      <c r="G346" s="348">
        <f t="shared" si="19"/>
        <v>52.194699999999997</v>
      </c>
      <c r="H346" s="348">
        <f t="shared" si="20"/>
        <v>4.1448321784277603E-15</v>
      </c>
    </row>
    <row r="347" spans="1:8" x14ac:dyDescent="0.25">
      <c r="A347" s="349">
        <v>1.6988169000000001E-20</v>
      </c>
      <c r="B347" s="348" t="str">
        <f>IMPRODUCT(IMPOWER(IMPRODUCT("i",A347,import_viscoanalyse_PARAM!$G$2),-import_viscoanalyse_PARAM!$D$2),import_viscoanalyse_PARAM!$C$2)</f>
        <v>16793.630796139-4927.66875121091i</v>
      </c>
      <c r="C347" s="348" t="str">
        <f>IMPOWER(IMPRODUCT("i",A347,import_viscoanalyse_PARAM!$G$2),-import_viscoanalyse_PARAM!$E$2)</f>
        <v>64422155445.9472-70253964626.3172i</v>
      </c>
      <c r="D347" s="348" t="str">
        <f>IMPOWER(IMPRODUCT("i",A347,import_viscoanalyse_PARAM!$F$2,import_viscoanalyse_PARAM!$G$2),-1)</f>
        <v>358.853569829561-5858123860692890000i</v>
      </c>
      <c r="E347" s="348" t="str">
        <f t="shared" si="18"/>
        <v>64422172599.4316-5858123930946860000i</v>
      </c>
      <c r="F347" s="348" t="str">
        <f>IMSUM(import_viscoanalyse_PARAM!$A$2,IMDIV((import_viscoanalyse_PARAM!$B$2-import_viscoanalyse_PARAM!$A$2),E347))</f>
        <v>52.1947+4.27022466490508E-15i</v>
      </c>
      <c r="G347" s="348">
        <f t="shared" si="19"/>
        <v>52.194699999999997</v>
      </c>
      <c r="H347" s="348">
        <f t="shared" si="20"/>
        <v>4.2702246649050797E-15</v>
      </c>
    </row>
    <row r="348" spans="1:8" x14ac:dyDescent="0.25">
      <c r="A348" s="349">
        <v>1.7502107000000001E-20</v>
      </c>
      <c r="B348" s="348" t="str">
        <f>IMPRODUCT(IMPOWER(IMPRODUCT("i",A348,import_viscoanalyse_PARAM!$G$2),-import_viscoanalyse_PARAM!$D$2),import_viscoanalyse_PARAM!$C$2)</f>
        <v>16702.9322509844-4901.05554337253i</v>
      </c>
      <c r="C348" s="348" t="str">
        <f>IMPOWER(IMPRODUCT("i",A348,import_viscoanalyse_PARAM!$G$2),-import_viscoanalyse_PARAM!$E$2)</f>
        <v>63417157176.1777-69157988988.6635i</v>
      </c>
      <c r="D348" s="348" t="str">
        <f>IMPOWER(IMPRODUCT("i",A348,import_viscoanalyse_PARAM!$F$2,import_viscoanalyse_PARAM!$G$2),-1)</f>
        <v>348.316067917873-5686103859860030000i</v>
      </c>
      <c r="E348" s="348" t="str">
        <f t="shared" si="18"/>
        <v>63417174228.426-5686103929018020000i</v>
      </c>
      <c r="F348" s="348" t="str">
        <f>IMSUM(import_viscoanalyse_PARAM!$A$2,IMDIV((import_viscoanalyse_PARAM!$B$2-import_viscoanalyse_PARAM!$A$2),E348))</f>
        <v>52.1947+4.39941049482719E-15i</v>
      </c>
      <c r="G348" s="348">
        <f t="shared" si="19"/>
        <v>52.194699999999997</v>
      </c>
      <c r="H348" s="348">
        <f t="shared" si="20"/>
        <v>4.3994104948271899E-15</v>
      </c>
    </row>
    <row r="349" spans="1:8" x14ac:dyDescent="0.25">
      <c r="A349" s="349">
        <v>1.8031594000000001E-20</v>
      </c>
      <c r="B349" s="348" t="str">
        <f>IMPRODUCT(IMPOWER(IMPRODUCT("i",A349,import_viscoanalyse_PARAM!$G$2),-import_viscoanalyse_PARAM!$D$2),import_viscoanalyse_PARAM!$C$2)</f>
        <v>16612.7233825818-4874.58601886614i</v>
      </c>
      <c r="C349" s="348" t="str">
        <f>IMPOWER(IMPRODUCT("i",A349,import_viscoanalyse_PARAM!$G$2),-import_viscoanalyse_PARAM!$E$2)</f>
        <v>62427835273.476-68079108819.6389i</v>
      </c>
      <c r="D349" s="348" t="str">
        <f>IMPOWER(IMPRODUCT("i",A349,import_viscoanalyse_PARAM!$F$2,import_viscoanalyse_PARAM!$G$2),-1)</f>
        <v>338.087974391941-5519134812395570000i</v>
      </c>
      <c r="E349" s="348" t="str">
        <f t="shared" si="18"/>
        <v>62427852225.2874-5519134880474680000i</v>
      </c>
      <c r="F349" s="348" t="str">
        <f>IMSUM(import_viscoanalyse_PARAM!$A$2,IMDIV((import_viscoanalyse_PARAM!$B$2-import_viscoanalyse_PARAM!$A$2),E349))</f>
        <v>52.1947+4.53250479318753E-15i</v>
      </c>
      <c r="G349" s="348">
        <f t="shared" si="19"/>
        <v>52.194699999999997</v>
      </c>
      <c r="H349" s="348">
        <f t="shared" si="20"/>
        <v>4.5325047931875299E-15</v>
      </c>
    </row>
    <row r="350" spans="1:8" x14ac:dyDescent="0.25">
      <c r="A350" s="349">
        <v>1.8577097999999999E-20</v>
      </c>
      <c r="B350" s="348" t="str">
        <f>IMPRODUCT(IMPOWER(IMPRODUCT("i",A350,import_viscoanalyse_PARAM!$G$2),-import_viscoanalyse_PARAM!$D$2),import_viscoanalyse_PARAM!$C$2)</f>
        <v>16523.0019454793-4848.25951882036i</v>
      </c>
      <c r="C350" s="348" t="str">
        <f>IMPOWER(IMPRODUCT("i",A350,import_viscoanalyse_PARAM!$G$2),-import_viscoanalyse_PARAM!$E$2)</f>
        <v>61453949531.0257-67017062167.7293i</v>
      </c>
      <c r="D350" s="348" t="str">
        <f>IMPOWER(IMPRODUCT("i",A350,import_viscoanalyse_PARAM!$F$2,import_viscoanalyse_PARAM!$G$2),-1)</f>
        <v>328.160248200116-5357069127179250000i</v>
      </c>
      <c r="E350" s="348" t="str">
        <f t="shared" si="18"/>
        <v>61453966383.1879-5357069194196320000i</v>
      </c>
      <c r="F350" s="348" t="str">
        <f>IMSUM(import_viscoanalyse_PARAM!$A$2,IMDIV((import_viscoanalyse_PARAM!$B$2-import_viscoanalyse_PARAM!$A$2),E350))</f>
        <v>52.1947+4.66962519862559E-15i</v>
      </c>
      <c r="G350" s="348">
        <f t="shared" si="19"/>
        <v>52.194699999999997</v>
      </c>
      <c r="H350" s="348">
        <f t="shared" si="20"/>
        <v>4.6696251986255899E-15</v>
      </c>
    </row>
    <row r="351" spans="1:8" x14ac:dyDescent="0.25">
      <c r="A351" s="349">
        <v>1.9139106000000001E-20</v>
      </c>
      <c r="B351" s="348" t="str">
        <f>IMPRODUCT(IMPOWER(IMPRODUCT("i",A351,import_viscoanalyse_PARAM!$G$2),-import_viscoanalyse_PARAM!$D$2),import_viscoanalyse_PARAM!$C$2)</f>
        <v>16433.7649101129-4822.07515428571i</v>
      </c>
      <c r="C351" s="348" t="str">
        <f>IMPOWER(IMPRODUCT("i",A351,import_viscoanalyse_PARAM!$G$2),-import_viscoanalyse_PARAM!$E$2)</f>
        <v>60495254845.9651-65971581742.1605i</v>
      </c>
      <c r="D351" s="348" t="str">
        <f>IMPOWER(IMPRODUCT("i",A351,import_viscoanalyse_PARAM!$F$2,import_viscoanalyse_PARAM!$G$2),-1)</f>
        <v>318.524025652916-5199762108448710000i</v>
      </c>
      <c r="E351" s="348" t="str">
        <f t="shared" si="18"/>
        <v>60495271599.254-5199762174420300000i</v>
      </c>
      <c r="F351" s="348" t="str">
        <f>IMSUM(import_viscoanalyse_PARAM!$A$2,IMDIV((import_viscoanalyse_PARAM!$B$2-import_viscoanalyse_PARAM!$A$2),E351))</f>
        <v>52.1947+4.81089412570852E-15i</v>
      </c>
      <c r="G351" s="348">
        <f t="shared" si="19"/>
        <v>52.194699999999997</v>
      </c>
      <c r="H351" s="348">
        <f t="shared" si="20"/>
        <v>4.8108941257085198E-15</v>
      </c>
    </row>
    <row r="352" spans="1:8" x14ac:dyDescent="0.25">
      <c r="A352" s="349">
        <v>1.9718116000000001E-20</v>
      </c>
      <c r="B352" s="348" t="str">
        <f>IMPRODUCT(IMPOWER(IMPRODUCT("i",A352,import_viscoanalyse_PARAM!$G$2),-import_viscoanalyse_PARAM!$D$2),import_viscoanalyse_PARAM!$C$2)</f>
        <v>16345.0098659335-4796.03221794728i</v>
      </c>
      <c r="C352" s="348" t="str">
        <f>IMPOWER(IMPRODUCT("i",A352,import_viscoanalyse_PARAM!$G$2),-import_viscoanalyse_PARAM!$E$2)</f>
        <v>59551516445.4916-64942411517.3457i</v>
      </c>
      <c r="D352" s="348" t="str">
        <f>IMPOWER(IMPRODUCT("i",A352,import_viscoanalyse_PARAM!$F$2,import_viscoanalyse_PARAM!$G$2),-1)</f>
        <v>309.170769180883-5047074384205020000i</v>
      </c>
      <c r="E352" s="348" t="str">
        <f t="shared" si="18"/>
        <v>59551533100.6722-5047074449147440000i</v>
      </c>
      <c r="F352" s="348" t="str">
        <f>IMSUM(import_viscoanalyse_PARAM!$A$2,IMDIV((import_viscoanalyse_PARAM!$B$2-import_viscoanalyse_PARAM!$A$2),E352))</f>
        <v>52.1947+4.95643675401413E-15i</v>
      </c>
      <c r="G352" s="348">
        <f t="shared" si="19"/>
        <v>52.194699999999997</v>
      </c>
      <c r="H352" s="348">
        <f t="shared" si="20"/>
        <v>4.9564367540141301E-15</v>
      </c>
    </row>
    <row r="353" spans="1:8" x14ac:dyDescent="0.25">
      <c r="A353" s="349">
        <v>2.0314643000000001E-20</v>
      </c>
      <c r="B353" s="348" t="str">
        <f>IMPRODUCT(IMPOWER(IMPRODUCT("i",A353,import_viscoanalyse_PARAM!$G$2),-import_viscoanalyse_PARAM!$D$2),import_viscoanalyse_PARAM!$C$2)</f>
        <v>16256.7341134141-4770.12991769666i</v>
      </c>
      <c r="C353" s="348" t="str">
        <f>IMPOWER(IMPRODUCT("i",A353,import_viscoanalyse_PARAM!$G$2),-import_viscoanalyse_PARAM!$E$2)</f>
        <v>58622499989.9888-63929295940.0979i</v>
      </c>
      <c r="D353" s="348" t="str">
        <f>IMPOWER(IMPRODUCT("i",A353,import_viscoanalyse_PARAM!$F$2,import_viscoanalyse_PARAM!$G$2),-1)</f>
        <v>300.092159656356-4898870148413790000i</v>
      </c>
      <c r="E353" s="348" t="str">
        <f t="shared" si="18"/>
        <v>58622516547.8151-4898870212343090000i</v>
      </c>
      <c r="F353" s="348" t="str">
        <f>IMSUM(import_viscoanalyse_PARAM!$A$2,IMDIV((import_viscoanalyse_PARAM!$B$2-import_viscoanalyse_PARAM!$A$2),E353))</f>
        <v>52.1947+5.10638253631857E-15i</v>
      </c>
      <c r="G353" s="348">
        <f t="shared" si="19"/>
        <v>52.194699999999997</v>
      </c>
      <c r="H353" s="348">
        <f t="shared" si="20"/>
        <v>5.1063825363185703E-15</v>
      </c>
    </row>
    <row r="354" spans="1:8" x14ac:dyDescent="0.25">
      <c r="A354" s="349">
        <v>2.0929215999999999E-20</v>
      </c>
      <c r="B354" s="348" t="str">
        <f>IMPRODUCT(IMPOWER(IMPRODUCT("i",A354,import_viscoanalyse_PARAM!$G$2),-import_viscoanalyse_PARAM!$D$2),import_viscoanalyse_PARAM!$C$2)</f>
        <v>16168.9351992761-4744.36753368097i</v>
      </c>
      <c r="C354" s="348" t="str">
        <f>IMPOWER(IMPRODUCT("i",A354,import_viscoanalyse_PARAM!$G$2),-import_viscoanalyse_PARAM!$E$2)</f>
        <v>57707977227.442-62931986095.9119i</v>
      </c>
      <c r="D354" s="348" t="str">
        <f>IMPOWER(IMPRODUCT("i",A354,import_viscoanalyse_PARAM!$F$2,import_viscoanalyse_PARAM!$G$2),-1)</f>
        <v>291.280145922231-4755017969539970000i</v>
      </c>
      <c r="E354" s="348" t="str">
        <f t="shared" si="18"/>
        <v>57707993688.6573-4755018032471960000i</v>
      </c>
      <c r="F354" s="348" t="str">
        <f>IMSUM(import_viscoanalyse_PARAM!$A$2,IMDIV((import_viscoanalyse_PARAM!$B$2-import_viscoanalyse_PARAM!$A$2),E354))</f>
        <v>52.1947+5.26086444450251E-15i</v>
      </c>
      <c r="G354" s="348">
        <f t="shared" si="19"/>
        <v>52.194699999999997</v>
      </c>
      <c r="H354" s="348">
        <f t="shared" si="20"/>
        <v>5.2608644445025096E-15</v>
      </c>
    </row>
    <row r="355" spans="1:8" x14ac:dyDescent="0.25">
      <c r="A355" s="349">
        <v>2.1562381000000001E-20</v>
      </c>
      <c r="B355" s="348" t="str">
        <f>IMPRODUCT(IMPOWER(IMPRODUCT("i",A355,import_viscoanalyse_PARAM!$G$2),-import_viscoanalyse_PARAM!$D$2),import_viscoanalyse_PARAM!$C$2)</f>
        <v>16081.6105346269-4718.74430625473i</v>
      </c>
      <c r="C355" s="348" t="str">
        <f>IMPOWER(IMPRODUCT("i",A355,import_viscoanalyse_PARAM!$G$2),-import_viscoanalyse_PARAM!$E$2)</f>
        <v>56807721896.5348-61950235241.1881i</v>
      </c>
      <c r="D355" s="348" t="str">
        <f>IMPOWER(IMPRODUCT("i",A355,import_viscoanalyse_PARAM!$F$2,import_viscoanalyse_PARAM!$G$2),-1)</f>
        <v>282.726897855941-4615390024338370000i</v>
      </c>
      <c r="E355" s="348" t="str">
        <f t="shared" si="18"/>
        <v>56807738261.8722-4615390086288610000i</v>
      </c>
      <c r="F355" s="348" t="str">
        <f>IMSUM(import_viscoanalyse_PARAM!$A$2,IMDIV((import_viscoanalyse_PARAM!$B$2-import_viscoanalyse_PARAM!$A$2),E355))</f>
        <v>52.1947+5.42001972364503E-15i</v>
      </c>
      <c r="G355" s="348">
        <f t="shared" si="19"/>
        <v>52.194699999999997</v>
      </c>
      <c r="H355" s="348">
        <f t="shared" si="20"/>
        <v>5.4200197236450297E-15</v>
      </c>
    </row>
    <row r="356" spans="1:8" x14ac:dyDescent="0.25">
      <c r="A356" s="349">
        <v>2.2214702000000001E-20</v>
      </c>
      <c r="B356" s="348" t="str">
        <f>IMPRODUCT(IMPOWER(IMPRODUCT("i",A356,import_viscoanalyse_PARAM!$G$2),-import_viscoanalyse_PARAM!$D$2),import_viscoanalyse_PARAM!$C$2)</f>
        <v>15994.7573517932-4693.25942331379i</v>
      </c>
      <c r="C356" s="348" t="str">
        <f>IMPOWER(IMPRODUCT("i",A356,import_viscoanalyse_PARAM!$G$2),-import_viscoanalyse_PARAM!$E$2)</f>
        <v>55921509313.4927-60983798352.6759i</v>
      </c>
      <c r="D356" s="348" t="str">
        <f>IMPOWER(IMPRODUCT("i",A356,import_viscoanalyse_PARAM!$F$2,import_viscoanalyse_PARAM!$G$2),-1)</f>
        <v>274.424797168915-4479861947658960000i</v>
      </c>
      <c r="E356" s="348" t="str">
        <f t="shared" si="18"/>
        <v>55921525583.6749-4479862008642760000i</v>
      </c>
      <c r="F356" s="348" t="str">
        <f>IMSUM(import_viscoanalyse_PARAM!$A$2,IMDIV((import_viscoanalyse_PARAM!$B$2-import_viscoanalyse_PARAM!$A$2),E356))</f>
        <v>52.1947+5.5839901433881E-15i</v>
      </c>
      <c r="G356" s="348">
        <f t="shared" si="19"/>
        <v>52.194699999999997</v>
      </c>
      <c r="H356" s="348">
        <f t="shared" si="20"/>
        <v>5.5839901433881002E-15</v>
      </c>
    </row>
    <row r="357" spans="1:8" x14ac:dyDescent="0.25">
      <c r="A357" s="349">
        <v>2.2886756999999999E-20</v>
      </c>
      <c r="B357" s="348" t="str">
        <f>IMPRODUCT(IMPOWER(IMPRODUCT("i",A357,import_viscoanalyse_PARAM!$G$2),-import_viscoanalyse_PARAM!$D$2),import_viscoanalyse_PARAM!$C$2)</f>
        <v>15908.373306022-4667.91219684937i</v>
      </c>
      <c r="C357" s="348" t="str">
        <f>IMPOWER(IMPRODUCT("i",A357,import_viscoanalyse_PARAM!$G$2),-import_viscoanalyse_PARAM!$E$2)</f>
        <v>55049122463.188-60032438769.9746i</v>
      </c>
      <c r="D357" s="348" t="str">
        <f>IMPOWER(IMPRODUCT("i",A357,import_viscoanalyse_PARAM!$F$2,import_viscoanalyse_PARAM!$G$2),-1)</f>
        <v>266.366488293552-4348313663153900000i</v>
      </c>
      <c r="E357" s="348" t="str">
        <f t="shared" si="18"/>
        <v>55049138638.9278-4348313723186340000i</v>
      </c>
      <c r="F357" s="348" t="str">
        <f>IMSUM(import_viscoanalyse_PARAM!$A$2,IMDIV((import_viscoanalyse_PARAM!$B$2-import_viscoanalyse_PARAM!$A$2),E357))</f>
        <v>52.1947+5.75292099247826E-15i</v>
      </c>
      <c r="G357" s="348">
        <f t="shared" si="19"/>
        <v>52.194699999999997</v>
      </c>
      <c r="H357" s="348">
        <f t="shared" si="20"/>
        <v>5.7529209924782596E-15</v>
      </c>
    </row>
    <row r="358" spans="1:8" x14ac:dyDescent="0.25">
      <c r="A358" s="349">
        <v>2.3579144E-20</v>
      </c>
      <c r="B358" s="348" t="str">
        <f>IMPRODUCT(IMPOWER(IMPRODUCT("i",A358,import_viscoanalyse_PARAM!$G$2),-import_viscoanalyse_PARAM!$D$2),import_viscoanalyse_PARAM!$C$2)</f>
        <v>15822.4557382712-4642.70184663239i</v>
      </c>
      <c r="C358" s="348" t="str">
        <f>IMPOWER(IMPRODUCT("i",A358,import_viscoanalyse_PARAM!$G$2),-import_viscoanalyse_PARAM!$E$2)</f>
        <v>54190344402.0269-59095919910.6935i</v>
      </c>
      <c r="D358" s="348" t="str">
        <f>IMPOWER(IMPRODUCT("i",A358,import_viscoanalyse_PARAM!$F$2,import_viscoanalyse_PARAM!$G$2),-1)</f>
        <v>258.544800884963-4220628118153190000i</v>
      </c>
      <c r="E358" s="348" t="str">
        <f t="shared" si="18"/>
        <v>54190360484.0274-4220628177249110000i</v>
      </c>
      <c r="F358" s="348" t="str">
        <f>IMSUM(import_viscoanalyse_PARAM!$A$2,IMDIV((import_viscoanalyse_PARAM!$B$2-import_viscoanalyse_PARAM!$A$2),E358))</f>
        <v>52.1947+5.92696258695416E-15i</v>
      </c>
      <c r="G358" s="348">
        <f t="shared" si="19"/>
        <v>52.194699999999997</v>
      </c>
      <c r="H358" s="348">
        <f t="shared" si="20"/>
        <v>5.9269625869541598E-15</v>
      </c>
    </row>
    <row r="359" spans="1:8" x14ac:dyDescent="0.25">
      <c r="A359" s="349">
        <v>2.4292476999999999E-20</v>
      </c>
      <c r="B359" s="348" t="str">
        <f>IMPRODUCT(IMPOWER(IMPRODUCT("i",A359,import_viscoanalyse_PARAM!$G$2),-import_viscoanalyse_PARAM!$D$2),import_viscoanalyse_PARAM!$C$2)</f>
        <v>15737.0022627908-4617.62767262445i</v>
      </c>
      <c r="C359" s="348" t="str">
        <f>IMPOWER(IMPRODUCT("i",A359,import_viscoanalyse_PARAM!$G$2),-import_viscoanalyse_PARAM!$E$2)</f>
        <v>53344964157.7047-58174011704.2811i</v>
      </c>
      <c r="D359" s="348" t="str">
        <f>IMPOWER(IMPRODUCT("i",A359,import_viscoanalyse_PARAM!$F$2,import_viscoanalyse_PARAM!$G$2),-1)</f>
        <v>250.952798700515-4096692081601370000i</v>
      </c>
      <c r="E359" s="348" t="str">
        <f t="shared" si="18"/>
        <v>53344980146.6598-4096692139775390000i</v>
      </c>
      <c r="F359" s="348" t="str">
        <f>IMSUM(import_viscoanalyse_PARAM!$A$2,IMDIV((import_viscoanalyse_PARAM!$B$2-import_viscoanalyse_PARAM!$A$2),E359))</f>
        <v>52.1947+6.10626926468815E-15i</v>
      </c>
      <c r="G359" s="348">
        <f t="shared" si="19"/>
        <v>52.194699999999997</v>
      </c>
      <c r="H359" s="348">
        <f t="shared" si="20"/>
        <v>6.1062692646881497E-15</v>
      </c>
    </row>
    <row r="360" spans="1:8" x14ac:dyDescent="0.25">
      <c r="A360" s="349">
        <v>2.5027389999999999E-20</v>
      </c>
      <c r="B360" s="348" t="str">
        <f>IMPRODUCT(IMPOWER(IMPRODUCT("i",A360,import_viscoanalyse_PARAM!$G$2),-import_viscoanalyse_PARAM!$D$2),import_viscoanalyse_PARAM!$C$2)</f>
        <v>15652.0103311606-4592.68892705576i</v>
      </c>
      <c r="C360" s="348" t="str">
        <f>IMPOWER(IMPRODUCT("i",A360,import_viscoanalyse_PARAM!$G$2),-import_viscoanalyse_PARAM!$E$2)</f>
        <v>52512772298.4032-57266485760.1246i</v>
      </c>
      <c r="D360" s="348" t="str">
        <f>IMPOWER(IMPRODUCT("i",A360,import_viscoanalyse_PARAM!$F$2,import_viscoanalyse_PARAM!$G$2),-1)</f>
        <v>243.583733282531-3976395387948290000i</v>
      </c>
      <c r="E360" s="348" t="str">
        <f t="shared" si="18"/>
        <v>52512788194.9973-3976395445214780000i</v>
      </c>
      <c r="F360" s="348" t="str">
        <f>IMSUM(import_viscoanalyse_PARAM!$A$2,IMDIV((import_viscoanalyse_PARAM!$B$2-import_viscoanalyse_PARAM!$A$2),E360))</f>
        <v>52.1947+6.29100039084488E-15i</v>
      </c>
      <c r="G360" s="348">
        <f t="shared" si="19"/>
        <v>52.194699999999997</v>
      </c>
      <c r="H360" s="348">
        <f t="shared" si="20"/>
        <v>6.2910003908448801E-15</v>
      </c>
    </row>
    <row r="361" spans="1:8" x14ac:dyDescent="0.25">
      <c r="A361" s="349">
        <v>2.5784537E-20</v>
      </c>
      <c r="B361" s="348" t="str">
        <f>IMPRODUCT(IMPOWER(IMPRODUCT("i",A361,import_viscoanalyse_PARAM!$G$2),-import_viscoanalyse_PARAM!$D$2),import_viscoanalyse_PARAM!$C$2)</f>
        <v>15567.4773228967-4567.88484101123i</v>
      </c>
      <c r="C361" s="348" t="str">
        <f>IMPOWER(IMPRODUCT("i",A361,import_viscoanalyse_PARAM!$G$2),-import_viscoanalyse_PARAM!$E$2)</f>
        <v>51693561844.8084-56373116362.1284i</v>
      </c>
      <c r="D361" s="348" t="str">
        <f>IMPOWER(IMPRODUCT("i",A361,import_viscoanalyse_PARAM!$F$2,import_viscoanalyse_PARAM!$G$2),-1)</f>
        <v>236.431047434277-3859630993893090000i</v>
      </c>
      <c r="E361" s="348" t="str">
        <f t="shared" si="18"/>
        <v>51693577649.7168-3859631050266210000i</v>
      </c>
      <c r="F361" s="348" t="str">
        <f>IMSUM(import_viscoanalyse_PARAM!$A$2,IMDIV((import_viscoanalyse_PARAM!$B$2-import_viscoanalyse_PARAM!$A$2),E361))</f>
        <v>52.1947+6.481320357881E-15i</v>
      </c>
      <c r="G361" s="348">
        <f t="shared" si="19"/>
        <v>52.194699999999997</v>
      </c>
      <c r="H361" s="348">
        <f t="shared" si="20"/>
        <v>6.4813203578809998E-15</v>
      </c>
    </row>
    <row r="362" spans="1:8" x14ac:dyDescent="0.25">
      <c r="A362" s="349">
        <v>2.6564589000000001E-20</v>
      </c>
      <c r="B362" s="348" t="str">
        <f>IMPRODUCT(IMPOWER(IMPRODUCT("i",A362,import_viscoanalyse_PARAM!$G$2),-import_viscoanalyse_PARAM!$D$2),import_viscoanalyse_PARAM!$C$2)</f>
        <v>15483.400939806-4543.21474014382i</v>
      </c>
      <c r="C362" s="348" t="str">
        <f>IMPOWER(IMPRODUCT("i",A362,import_viscoanalyse_PARAM!$G$2),-import_viscoanalyse_PARAM!$E$2)</f>
        <v>50887132024.8444-55493684563.3446i</v>
      </c>
      <c r="D362" s="348" t="str">
        <f>IMPOWER(IMPRODUCT("i",A362,import_viscoanalyse_PARAM!$F$2,import_viscoanalyse_PARAM!$G$2),-1)</f>
        <v>229.488402418644-3746295422390440000i</v>
      </c>
      <c r="E362" s="348" t="str">
        <f t="shared" si="18"/>
        <v>50887147738.7337-3746295477884130000i</v>
      </c>
      <c r="F362" s="348" t="str">
        <f>IMSUM(import_viscoanalyse_PARAM!$A$2,IMDIV((import_viscoanalyse_PARAM!$B$2-import_viscoanalyse_PARAM!$A$2),E362))</f>
        <v>52.1947+6.67739783145149E-15i</v>
      </c>
      <c r="G362" s="348">
        <f t="shared" si="19"/>
        <v>52.194699999999997</v>
      </c>
      <c r="H362" s="348">
        <f t="shared" si="20"/>
        <v>6.6773978314514903E-15</v>
      </c>
    </row>
    <row r="363" spans="1:8" x14ac:dyDescent="0.25">
      <c r="A363" s="349">
        <v>2.7368240000000002E-20</v>
      </c>
      <c r="B363" s="348" t="str">
        <f>IMPRODUCT(IMPOWER(IMPRODUCT("i",A363,import_viscoanalyse_PARAM!$G$2),-import_viscoanalyse_PARAM!$D$2),import_viscoanalyse_PARAM!$C$2)</f>
        <v>15399.7786016437-4518.67786734555i</v>
      </c>
      <c r="C363" s="348" t="str">
        <f>IMPOWER(IMPRODUCT("i",A363,import_viscoanalyse_PARAM!$G$2),-import_viscoanalyse_PARAM!$E$2)</f>
        <v>50093282364.2502-54627971741.5998i</v>
      </c>
      <c r="D363" s="348" t="str">
        <f>IMPOWER(IMPRODUCT("i",A363,import_viscoanalyse_PARAM!$F$2,import_viscoanalyse_PARAM!$G$2),-1)</f>
        <v>222.74962111257-3636287834671990000i</v>
      </c>
      <c r="E363" s="348" t="str">
        <f t="shared" si="18"/>
        <v>50093297987.7784-3636287889299970000i</v>
      </c>
      <c r="F363" s="348" t="str">
        <f>IMSUM(import_viscoanalyse_PARAM!$A$2,IMDIV((import_viscoanalyse_PARAM!$B$2-import_viscoanalyse_PARAM!$A$2),E363))</f>
        <v>52.1947+6.87940725859739E-15i</v>
      </c>
      <c r="G363" s="348">
        <f t="shared" si="19"/>
        <v>52.194699999999997</v>
      </c>
      <c r="H363" s="348">
        <f t="shared" si="20"/>
        <v>6.8794072585973903E-15</v>
      </c>
    </row>
    <row r="364" spans="1:8" x14ac:dyDescent="0.25">
      <c r="A364" s="349">
        <v>2.8196204000000003E-20</v>
      </c>
      <c r="B364" s="348" t="str">
        <f>IMPRODUCT(IMPOWER(IMPRODUCT("i",A364,import_viscoanalyse_PARAM!$G$2),-import_viscoanalyse_PARAM!$D$2),import_viscoanalyse_PARAM!$C$2)</f>
        <v>15316.6078519035-4494.27350181648i</v>
      </c>
      <c r="C364" s="348" t="str">
        <f>IMPOWER(IMPRODUCT("i",A364,import_viscoanalyse_PARAM!$G$2),-import_viscoanalyse_PARAM!$E$2)</f>
        <v>49311816575.9957-53775763840.9999i</v>
      </c>
      <c r="D364" s="348" t="str">
        <f>IMPOWER(IMPRODUCT("i",A364,import_viscoanalyse_PARAM!$F$2,import_viscoanalyse_PARAM!$G$2),-1)</f>
        <v>216.208716978991-3529510503200480000i</v>
      </c>
      <c r="E364" s="348" t="str">
        <f t="shared" si="18"/>
        <v>49311832109.8123-3529510556976250000i</v>
      </c>
      <c r="F364" s="348" t="str">
        <f>IMSUM(import_viscoanalyse_PARAM!$A$2,IMDIV((import_viscoanalyse_PARAM!$B$2-import_viscoanalyse_PARAM!$A$2),E364))</f>
        <v>52.1947+7.0875281136518E-15i</v>
      </c>
      <c r="G364" s="348">
        <f t="shared" si="19"/>
        <v>52.194699999999997</v>
      </c>
      <c r="H364" s="348">
        <f t="shared" si="20"/>
        <v>7.0875281136518002E-15</v>
      </c>
    </row>
    <row r="365" spans="1:8" x14ac:dyDescent="0.25">
      <c r="A365" s="349">
        <v>2.9049216000000001E-20</v>
      </c>
      <c r="B365" s="348" t="str">
        <f>IMPRODUCT(IMPOWER(IMPRODUCT("i",A365,import_viscoanalyse_PARAM!$G$2),-import_viscoanalyse_PARAM!$D$2),import_viscoanalyse_PARAM!$C$2)</f>
        <v>15233.8863051236-4470.00094360274i</v>
      </c>
      <c r="C365" s="348" t="str">
        <f>IMPOWER(IMPRODUCT("i",A365,import_viscoanalyse_PARAM!$G$2),-import_viscoanalyse_PARAM!$E$2)</f>
        <v>48542541970.8477-52936850729.1383i</v>
      </c>
      <c r="D365" s="348" t="str">
        <f>IMPOWER(IMPRODUCT("i",A365,import_viscoanalyse_PARAM!$F$2,import_viscoanalyse_PARAM!$G$2),-1)</f>
        <v>209.859883671831-3425868641975860000i</v>
      </c>
      <c r="E365" s="348" t="str">
        <f t="shared" si="18"/>
        <v>48542557415.5939-3425868694912720000i</v>
      </c>
      <c r="F365" s="348" t="str">
        <f>IMSUM(import_viscoanalyse_PARAM!$A$2,IMDIV((import_viscoanalyse_PARAM!$B$2-import_viscoanalyse_PARAM!$A$2),E365))</f>
        <v>52.1947+7.30194514960455E-15i</v>
      </c>
      <c r="G365" s="348">
        <f t="shared" si="19"/>
        <v>52.194699999999997</v>
      </c>
      <c r="H365" s="348">
        <f t="shared" si="20"/>
        <v>7.3019451496045499E-15</v>
      </c>
    </row>
    <row r="366" spans="1:8" x14ac:dyDescent="0.25">
      <c r="A366" s="349">
        <v>2.9928033999999998E-20</v>
      </c>
      <c r="B366" s="348" t="str">
        <f>IMPRODUCT(IMPOWER(IMPRODUCT("i",A366,import_viscoanalyse_PARAM!$G$2),-import_viscoanalyse_PARAM!$D$2),import_viscoanalyse_PARAM!$C$2)</f>
        <v>15151.6115130042-4445.85947431234i</v>
      </c>
      <c r="C366" s="348" t="str">
        <f>IMPOWER(IMPRODUCT("i",A366,import_viscoanalyse_PARAM!$G$2),-import_viscoanalyse_PARAM!$E$2)</f>
        <v>47785268156.8756-52111024778.8739i</v>
      </c>
      <c r="D366" s="348" t="str">
        <f>IMPOWER(IMPRODUCT("i",A366,import_viscoanalyse_PARAM!$F$2,import_viscoanalyse_PARAM!$G$2),-1)</f>
        <v>203.697479444119-3325270152004750000i</v>
      </c>
      <c r="E366" s="348" t="str">
        <f t="shared" si="18"/>
        <v>47785283513.1846-3325270204115780000i</v>
      </c>
      <c r="F366" s="348" t="str">
        <f>IMSUM(import_viscoanalyse_PARAM!$A$2,IMDIV((import_viscoanalyse_PARAM!$B$2-import_viscoanalyse_PARAM!$A$2),E366))</f>
        <v>52.1947+7.52284890083146E-15i</v>
      </c>
      <c r="G366" s="348">
        <f t="shared" si="19"/>
        <v>52.194699999999997</v>
      </c>
      <c r="H366" s="348">
        <f t="shared" si="20"/>
        <v>7.5228489008314599E-15</v>
      </c>
    </row>
    <row r="367" spans="1:8" x14ac:dyDescent="0.25">
      <c r="A367" s="349">
        <v>3.0833437999999999E-20</v>
      </c>
      <c r="B367" s="348" t="str">
        <f>IMPRODUCT(IMPOWER(IMPRODUCT("i",A367,import_viscoanalyse_PARAM!$G$2),-import_viscoanalyse_PARAM!$D$2),import_viscoanalyse_PARAM!$C$2)</f>
        <v>15069.7811254485-4421.84840436848i</v>
      </c>
      <c r="C367" s="348" t="str">
        <f>IMPOWER(IMPRODUCT("i",A367,import_viscoanalyse_PARAM!$G$2),-import_viscoanalyse_PARAM!$E$2)</f>
        <v>47039808488.7871-51298082448.8679i</v>
      </c>
      <c r="D367" s="348" t="str">
        <f>IMPOWER(IMPRODUCT("i",A367,import_viscoanalyse_PARAM!$F$2,import_viscoanalyse_PARAM!$G$2),-1)</f>
        <v>197.716034472636-3227625740872080000i</v>
      </c>
      <c r="E367" s="348" t="str">
        <f t="shared" si="18"/>
        <v>47039823757.2843-3227625792170170000i</v>
      </c>
      <c r="F367" s="348" t="str">
        <f>IMSUM(import_viscoanalyse_PARAM!$A$2,IMDIV((import_viscoanalyse_PARAM!$B$2-import_viscoanalyse_PARAM!$A$2),E367))</f>
        <v>52.1947+7.7504354317296E-15i</v>
      </c>
      <c r="G367" s="348">
        <f t="shared" si="19"/>
        <v>52.194699999999997</v>
      </c>
      <c r="H367" s="348">
        <f t="shared" si="20"/>
        <v>7.7504354317296002E-15</v>
      </c>
    </row>
    <row r="368" spans="1:8" x14ac:dyDescent="0.25">
      <c r="A368" s="349">
        <v>3.1766233E-20</v>
      </c>
      <c r="B368" s="348" t="str">
        <f>IMPRODUCT(IMPOWER(IMPRODUCT("i",A368,import_viscoanalyse_PARAM!$G$2),-import_viscoanalyse_PARAM!$D$2),import_viscoanalyse_PARAM!$C$2)</f>
        <v>14988.3926782891-4397.96701072315i</v>
      </c>
      <c r="C368" s="348" t="str">
        <f>IMPOWER(IMPRODUCT("i",A368,import_viscoanalyse_PARAM!$G$2),-import_viscoanalyse_PARAM!$E$2)</f>
        <v>46305978078.4318-50497822113.9887i</v>
      </c>
      <c r="D368" s="348" t="str">
        <f>IMPOWER(IMPRODUCT("i",A368,import_viscoanalyse_PARAM!$F$2,import_viscoanalyse_PARAM!$G$2),-1)</f>
        <v>191.910230291325-3132848587000650000i</v>
      </c>
      <c r="E368" s="348" t="str">
        <f t="shared" si="18"/>
        <v>46305993259.7347-3132848637498480000i</v>
      </c>
      <c r="F368" s="348" t="str">
        <f>IMSUM(import_viscoanalyse_PARAM!$A$2,IMDIV((import_viscoanalyse_PARAM!$B$2-import_viscoanalyse_PARAM!$A$2),E368))</f>
        <v>52.1947+7.98490709081126E-15i</v>
      </c>
      <c r="G368" s="348">
        <f t="shared" si="19"/>
        <v>52.194699999999997</v>
      </c>
      <c r="H368" s="348">
        <f t="shared" si="20"/>
        <v>7.9849070908112594E-15</v>
      </c>
    </row>
    <row r="369" spans="1:8" x14ac:dyDescent="0.25">
      <c r="A369" s="349">
        <v>3.2727248E-20</v>
      </c>
      <c r="B369" s="348" t="str">
        <f>IMPRODUCT(IMPOWER(IMPRODUCT("i",A369,import_viscoanalyse_PARAM!$G$2),-import_viscoanalyse_PARAM!$D$2),import_viscoanalyse_PARAM!$C$2)</f>
        <v>14907.4437563641-4374.21458470783i</v>
      </c>
      <c r="C369" s="348" t="str">
        <f>IMPOWER(IMPRODUCT("i",A369,import_viscoanalyse_PARAM!$G$2),-import_viscoanalyse_PARAM!$E$2)</f>
        <v>45583595256.7039-49710045659.5527i</v>
      </c>
      <c r="D369" s="348" t="str">
        <f>IMPOWER(IMPRODUCT("i",A369,import_viscoanalyse_PARAM!$F$2,import_viscoanalyse_PARAM!$G$2),-1)</f>
        <v>186.274907395754-3040854463790640000i</v>
      </c>
      <c r="E369" s="348" t="str">
        <f t="shared" si="18"/>
        <v>45583610351.4226-3040854513500690000i</v>
      </c>
      <c r="F369" s="348" t="str">
        <f>IMSUM(import_viscoanalyse_PARAM!$A$2,IMDIV((import_viscoanalyse_PARAM!$B$2-import_viscoanalyse_PARAM!$A$2),E369))</f>
        <v>52.1947+8.22647225933926E-15i</v>
      </c>
      <c r="G369" s="348">
        <f t="shared" si="19"/>
        <v>52.194699999999997</v>
      </c>
      <c r="H369" s="348">
        <f t="shared" si="20"/>
        <v>8.2264722593392605E-15</v>
      </c>
    </row>
    <row r="370" spans="1:8" x14ac:dyDescent="0.25">
      <c r="A370" s="349">
        <v>3.3717336E-20</v>
      </c>
      <c r="B370" s="348" t="str">
        <f>IMPRODUCT(IMPOWER(IMPRODUCT("i",A370,import_viscoanalyse_PARAM!$G$2),-import_viscoanalyse_PARAM!$D$2),import_viscoanalyse_PARAM!$C$2)</f>
        <v>14826.9320467749-4350.59044766053i</v>
      </c>
      <c r="C370" s="348" t="str">
        <f>IMPOWER(IMPRODUCT("i",A370,import_viscoanalyse_PARAM!$G$2),-import_viscoanalyse_PARAM!$E$2)</f>
        <v>44872481980.2622-48934558924.8631i</v>
      </c>
      <c r="D370" s="348" t="str">
        <f>IMPOWER(IMPRODUCT("i",A370,import_viscoanalyse_PARAM!$F$2,import_viscoanalyse_PARAM!$G$2),-1)</f>
        <v>180.805063914833-2951561717935940000i</v>
      </c>
      <c r="E370" s="348" t="str">
        <f t="shared" si="18"/>
        <v>44872496988.9993-2951561766870500000i</v>
      </c>
      <c r="F370" s="348" t="str">
        <f>IMSUM(import_viscoanalyse_PARAM!$A$2,IMDIV((import_viscoanalyse_PARAM!$B$2-import_viscoanalyse_PARAM!$A$2),E370))</f>
        <v>52.1947+8.47534535132686E-15i</v>
      </c>
      <c r="G370" s="348">
        <f t="shared" si="19"/>
        <v>52.194699999999997</v>
      </c>
      <c r="H370" s="348">
        <f t="shared" si="20"/>
        <v>8.4753453513268601E-15</v>
      </c>
    </row>
    <row r="371" spans="1:8" x14ac:dyDescent="0.25">
      <c r="A371" s="349">
        <v>3.4737376999999999E-20</v>
      </c>
      <c r="B371" s="348" t="str">
        <f>IMPRODUCT(IMPOWER(IMPRODUCT("i",A371,import_viscoanalyse_PARAM!$G$2),-import_viscoanalyse_PARAM!$D$2),import_viscoanalyse_PARAM!$C$2)</f>
        <v>14746.8551507861-4327.09389573274i</v>
      </c>
      <c r="C371" s="348" t="str">
        <f>IMPOWER(IMPRODUCT("i",A371,import_viscoanalyse_PARAM!$G$2),-import_viscoanalyse_PARAM!$E$2)</f>
        <v>44172462111.5785-48171169827.5597i</v>
      </c>
      <c r="D371" s="348" t="str">
        <f>IMPOWER(IMPRODUCT("i",A371,import_viscoanalyse_PARAM!$F$2,import_viscoanalyse_PARAM!$G$2),-1)</f>
        <v>175.495838114602-2864890983806390000i</v>
      </c>
      <c r="E371" s="348" t="str">
        <f t="shared" si="18"/>
        <v>44172477034.9295-2864891031977560000i</v>
      </c>
      <c r="F371" s="348" t="str">
        <f>IMSUM(import_viscoanalyse_PARAM!$A$2,IMDIV((import_viscoanalyse_PARAM!$B$2-import_viscoanalyse_PARAM!$A$2),E371))</f>
        <v>52.1947+8.73174756763172E-15i</v>
      </c>
      <c r="G371" s="348">
        <f t="shared" si="19"/>
        <v>52.194699999999997</v>
      </c>
      <c r="H371" s="348">
        <f t="shared" si="20"/>
        <v>8.73174756763172E-15</v>
      </c>
    </row>
    <row r="372" spans="1:8" x14ac:dyDescent="0.25">
      <c r="A372" s="349">
        <v>3.5788278000000002E-20</v>
      </c>
      <c r="B372" s="348" t="str">
        <f>IMPRODUCT(IMPOWER(IMPRODUCT("i",A372,import_viscoanalyse_PARAM!$G$2),-import_viscoanalyse_PARAM!$D$2),import_viscoanalyse_PARAM!$C$2)</f>
        <v>14667.2106582951-4303.72422174035i</v>
      </c>
      <c r="C372" s="348" t="str">
        <f>IMPOWER(IMPRODUCT("i",A372,import_viscoanalyse_PARAM!$G$2),-import_viscoanalyse_PARAM!$E$2)</f>
        <v>43483362061.6374-47419689064.4986i</v>
      </c>
      <c r="D372" s="348" t="str">
        <f>IMPOWER(IMPRODUCT("i",A372,import_viscoanalyse_PARAM!$F$2,import_viscoanalyse_PARAM!$G$2),-1)</f>
        <v>170.342509648491-2780765203857620000i</v>
      </c>
      <c r="E372" s="348" t="str">
        <f t="shared" si="18"/>
        <v>43483376900.1906-2780765251277310000i</v>
      </c>
      <c r="F372" s="348" t="str">
        <f>IMSUM(import_viscoanalyse_PARAM!$A$2,IMDIV((import_viscoanalyse_PARAM!$B$2-import_viscoanalyse_PARAM!$A$2),E372))</f>
        <v>52.1947+8.99590689595586E-15i</v>
      </c>
      <c r="G372" s="348">
        <f t="shared" si="19"/>
        <v>52.194699999999997</v>
      </c>
      <c r="H372" s="348">
        <f t="shared" si="20"/>
        <v>8.99590689595586E-15</v>
      </c>
    </row>
    <row r="373" spans="1:8" x14ac:dyDescent="0.25">
      <c r="A373" s="349">
        <v>3.687097E-20</v>
      </c>
      <c r="B373" s="348" t="str">
        <f>IMPRODUCT(IMPOWER(IMPRODUCT("i",A373,import_viscoanalyse_PARAM!$G$2),-import_viscoanalyse_PARAM!$D$2),import_viscoanalyse_PARAM!$C$2)</f>
        <v>14587.9964259145-4280.48079676031i</v>
      </c>
      <c r="C373" s="348" t="str">
        <f>IMPOWER(IMPRODUCT("i",A373,import_viscoanalyse_PARAM!$G$2),-import_viscoanalyse_PARAM!$E$2)</f>
        <v>42805013127.1313-46679932660.5224i</v>
      </c>
      <c r="D373" s="348" t="str">
        <f>IMPOWER(IMPRODUCT("i",A373,import_viscoanalyse_PARAM!$F$2,import_viscoanalyse_PARAM!$G$2),-1)</f>
        <v>165.34051288908-2699109846266140000i</v>
      </c>
      <c r="E373" s="348" t="str">
        <f t="shared" si="18"/>
        <v>42805027881.4682-2699109892946080000i</v>
      </c>
      <c r="F373" s="348" t="str">
        <f>IMSUM(import_viscoanalyse_PARAM!$A$2,IMDIV((import_viscoanalyse_PARAM!$B$2-import_viscoanalyse_PARAM!$A$2),E373))</f>
        <v>52.1947+9.26805735675162E-15i</v>
      </c>
      <c r="G373" s="348">
        <f t="shared" si="19"/>
        <v>52.194699999999997</v>
      </c>
      <c r="H373" s="348">
        <f t="shared" si="20"/>
        <v>9.2680573567516197E-15</v>
      </c>
    </row>
    <row r="374" spans="1:8" x14ac:dyDescent="0.25">
      <c r="A374" s="349">
        <v>3.7986417E-20</v>
      </c>
      <c r="B374" s="348" t="str">
        <f>IMPRODUCT(IMPOWER(IMPRODUCT("i",A374,import_viscoanalyse_PARAM!$G$2),-import_viscoanalyse_PARAM!$D$2),import_viscoanalyse_PARAM!$C$2)</f>
        <v>14509.209966634-4257.36289104187i</v>
      </c>
      <c r="C374" s="348" t="str">
        <f>IMPOWER(IMPRODUCT("i",A374,import_viscoanalyse_PARAM!$G$2),-import_viscoanalyse_PARAM!$E$2)</f>
        <v>42137246191.0129-45951716189.2799i</v>
      </c>
      <c r="D374" s="348" t="str">
        <f>IMPOWER(IMPRODUCT("i",A374,import_viscoanalyse_PARAM!$F$2,import_viscoanalyse_PARAM!$G$2),-1)</f>
        <v>160.485393779515-2619852200547980000i</v>
      </c>
      <c r="E374" s="348" t="str">
        <f t="shared" si="18"/>
        <v>42137260861.7083-2619852246499700000i</v>
      </c>
      <c r="F374" s="348" t="str">
        <f>IMSUM(import_viscoanalyse_PARAM!$A$2,IMDIV((import_viscoanalyse_PARAM!$B$2-import_viscoanalyse_PARAM!$A$2),E374))</f>
        <v>52.1947+9.54844126550358E-15i</v>
      </c>
      <c r="G374" s="348">
        <f t="shared" si="19"/>
        <v>52.194699999999997</v>
      </c>
      <c r="H374" s="348">
        <f t="shared" si="20"/>
        <v>9.5484412655035804E-15</v>
      </c>
    </row>
    <row r="375" spans="1:8" x14ac:dyDescent="0.25">
      <c r="A375" s="349">
        <v>3.913561E-20</v>
      </c>
      <c r="B375" s="348" t="str">
        <f>IMPRODUCT(IMPOWER(IMPRODUCT("i",A375,import_viscoanalyse_PARAM!$G$2),-import_viscoanalyse_PARAM!$D$2),import_viscoanalyse_PARAM!$C$2)</f>
        <v>14430.8489683664-4234.36982616124i</v>
      </c>
      <c r="C375" s="348" t="str">
        <f>IMPOWER(IMPRODUCT("i",A375,import_viscoanalyse_PARAM!$G$2),-import_viscoanalyse_PARAM!$E$2)</f>
        <v>41479896164.9013-45234859617.781i</v>
      </c>
      <c r="D375" s="348" t="str">
        <f>IMPOWER(IMPRODUCT("i",A375,import_viscoanalyse_PARAM!$F$2,import_viscoanalyse_PARAM!$G$2),-1)</f>
        <v>155.772839378711-2542921859870930000i</v>
      </c>
      <c r="E375" s="348" t="str">
        <f t="shared" si="18"/>
        <v>41479910752.5231-2542921905105790000i</v>
      </c>
      <c r="F375" s="348" t="str">
        <f>IMSUM(import_viscoanalyse_PARAM!$A$2,IMDIV((import_viscoanalyse_PARAM!$B$2-import_viscoanalyse_PARAM!$A$2),E375))</f>
        <v>52.1947+9.83730772454033E-15i</v>
      </c>
      <c r="G375" s="348">
        <f t="shared" si="19"/>
        <v>52.194699999999997</v>
      </c>
      <c r="H375" s="348">
        <f t="shared" si="20"/>
        <v>9.8373077245403293E-15</v>
      </c>
    </row>
    <row r="376" spans="1:8" x14ac:dyDescent="0.25">
      <c r="A376" s="349">
        <v>4.0319568000000002E-20</v>
      </c>
      <c r="B376" s="348" t="str">
        <f>IMPRODUCT(IMPOWER(IMPRODUCT("i",A376,import_viscoanalyse_PARAM!$G$2),-import_viscoanalyse_PARAM!$D$2),import_viscoanalyse_PARAM!$C$2)</f>
        <v>14352.9112599539-4211.50096504674i</v>
      </c>
      <c r="C376" s="348" t="str">
        <f>IMPOWER(IMPRODUCT("i",A376,import_viscoanalyse_PARAM!$G$2),-import_viscoanalyse_PARAM!$E$2)</f>
        <v>40832801597.0957-44529186878.9258i</v>
      </c>
      <c r="D376" s="348" t="str">
        <f>IMPOWER(IMPRODUCT("i",A376,import_viscoanalyse_PARAM!$F$2,import_viscoanalyse_PARAM!$G$2),-1)</f>
        <v>151.198670841857-2468250606464420000i</v>
      </c>
      <c r="E376" s="348" t="str">
        <f t="shared" si="18"/>
        <v>40832816102.2056-2468250650993610000i</v>
      </c>
      <c r="F376" s="348" t="str">
        <f>IMSUM(import_viscoanalyse_PARAM!$A$2,IMDIV((import_viscoanalyse_PARAM!$B$2-import_viscoanalyse_PARAM!$A$2),E376))</f>
        <v>52.1947+1.01349128743995E-14i</v>
      </c>
      <c r="G376" s="348">
        <f t="shared" si="19"/>
        <v>52.194699999999997</v>
      </c>
      <c r="H376" s="348">
        <f t="shared" si="20"/>
        <v>1.01349128743995E-14</v>
      </c>
    </row>
    <row r="377" spans="1:8" x14ac:dyDescent="0.25">
      <c r="A377" s="349">
        <v>4.1539345000000001E-20</v>
      </c>
      <c r="B377" s="348" t="str">
        <f>IMPRODUCT(IMPOWER(IMPRODUCT("i",A377,import_viscoanalyse_PARAM!$G$2),-import_viscoanalyse_PARAM!$D$2),import_viscoanalyse_PARAM!$C$2)</f>
        <v>14275.3944084411-4188.75559380875i</v>
      </c>
      <c r="C377" s="348" t="str">
        <f>IMPOWER(IMPRODUCT("i",A377,import_viscoanalyse_PARAM!$G$2),-import_viscoanalyse_PARAM!$E$2)</f>
        <v>40195801286.1373-43834522178.5096i</v>
      </c>
      <c r="D377" s="348" t="str">
        <f>IMPOWER(IMPRODUCT("i",A377,import_viscoanalyse_PARAM!$F$2,import_viscoanalyse_PARAM!$G$2),-1)</f>
        <v>146.758816021723-2395771964348100000i</v>
      </c>
      <c r="E377" s="348" t="str">
        <f t="shared" si="18"/>
        <v>40195815709.2905-2395772008182630000i</v>
      </c>
      <c r="F377" s="348" t="str">
        <f>IMSUM(import_viscoanalyse_PARAM!$A$2,IMDIV((import_viscoanalyse_PARAM!$B$2-import_viscoanalyse_PARAM!$A$2),E377))</f>
        <v>52.1947+1.04415216533797E-14i</v>
      </c>
      <c r="G377" s="348">
        <f t="shared" si="19"/>
        <v>52.194699999999997</v>
      </c>
      <c r="H377" s="348">
        <f t="shared" si="20"/>
        <v>1.0441521653379699E-14</v>
      </c>
    </row>
    <row r="378" spans="1:8" x14ac:dyDescent="0.25">
      <c r="A378" s="349">
        <v>4.2796022999999998E-20</v>
      </c>
      <c r="B378" s="348" t="str">
        <f>IMPRODUCT(IMPOWER(IMPRODUCT("i",A378,import_viscoanalyse_PARAM!$G$2),-import_viscoanalyse_PARAM!$D$2),import_viscoanalyse_PARAM!$C$2)</f>
        <v>14198.2962432519-4166.13307554634i</v>
      </c>
      <c r="C378" s="348" t="str">
        <f>IMPOWER(IMPRODUCT("i",A378,import_viscoanalyse_PARAM!$G$2),-import_viscoanalyse_PARAM!$E$2)</f>
        <v>39568738599.1944-43150694704.5292i</v>
      </c>
      <c r="D378" s="348" t="str">
        <f>IMPOWER(IMPRODUCT("i",A378,import_viscoanalyse_PARAM!$F$2,import_viscoanalyse_PARAM!$G$2),-1)</f>
        <v>142.449336717991-2325421644165000000i</v>
      </c>
      <c r="E378" s="348" t="str">
        <f t="shared" si="18"/>
        <v>39568752940.94-2325421687315700000i</v>
      </c>
      <c r="F378" s="348" t="str">
        <f>IMSUM(import_viscoanalyse_PARAM!$A$2,IMDIV((import_viscoanalyse_PARAM!$B$2-import_viscoanalyse_PARAM!$A$2),E378))</f>
        <v>52.1947+1.07574060379888E-14i</v>
      </c>
      <c r="G378" s="348">
        <f t="shared" si="19"/>
        <v>52.194699999999997</v>
      </c>
      <c r="H378" s="348">
        <f t="shared" si="20"/>
        <v>1.07574060379888E-14</v>
      </c>
    </row>
    <row r="379" spans="1:8" x14ac:dyDescent="0.25">
      <c r="A379" s="349">
        <v>4.4090719000000001E-20</v>
      </c>
      <c r="B379" s="348" t="str">
        <f>IMPRODUCT(IMPOWER(IMPRODUCT("i",A379,import_viscoanalyse_PARAM!$G$2),-import_viscoanalyse_PARAM!$D$2),import_viscoanalyse_PARAM!$C$2)</f>
        <v>14121.6144632399-4143.63273504583i</v>
      </c>
      <c r="C379" s="348" t="str">
        <f>IMPOWER(IMPRODUCT("i",A379,import_viscoanalyse_PARAM!$G$2),-import_viscoanalyse_PARAM!$E$2)</f>
        <v>38951458181.7289-42477535038.9926i</v>
      </c>
      <c r="D379" s="348" t="str">
        <f>IMPOWER(IMPRODUCT("i",A379,import_viscoanalyse_PARAM!$F$2,import_viscoanalyse_PARAM!$G$2),-1)</f>
        <v>138.266402290194-2257137112424570000i</v>
      </c>
      <c r="E379" s="348" t="str">
        <f t="shared" si="18"/>
        <v>38951472442.6098-2257137154902110000i</v>
      </c>
      <c r="F379" s="348" t="str">
        <f>IMSUM(import_viscoanalyse_PARAM!$A$2,IMDIV((import_viscoanalyse_PARAM!$B$2-import_viscoanalyse_PARAM!$A$2),E379))</f>
        <v>52.1947+1.10828468024952E-14i</v>
      </c>
      <c r="G379" s="348">
        <f t="shared" si="19"/>
        <v>52.194699999999997</v>
      </c>
      <c r="H379" s="348">
        <f t="shared" si="20"/>
        <v>1.1082846802495201E-14</v>
      </c>
    </row>
    <row r="380" spans="1:8" x14ac:dyDescent="0.25">
      <c r="A380" s="349">
        <v>4.5424582999999999E-20</v>
      </c>
      <c r="B380" s="348" t="str">
        <f>IMPRODUCT(IMPOWER(IMPRODUCT("i",A380,import_viscoanalyse_PARAM!$G$2),-import_viscoanalyse_PARAM!$D$2),import_viscoanalyse_PARAM!$C$2)</f>
        <v>14045.3468282162-4121.25391498021i</v>
      </c>
      <c r="C380" s="348" t="str">
        <f>IMPOWER(IMPRODUCT("i",A380,import_viscoanalyse_PARAM!$G$2),-import_viscoanalyse_PARAM!$E$2)</f>
        <v>38343807497.3587-41814876837.177i</v>
      </c>
      <c r="D380" s="348" t="str">
        <f>IMPOWER(IMPRODUCT("i",A380,import_viscoanalyse_PARAM!$F$2,import_viscoanalyse_PARAM!$G$2),-1)</f>
        <v>134.206297293205-2190857716148620000i</v>
      </c>
      <c r="E380" s="348" t="str">
        <f t="shared" si="18"/>
        <v>38343821677.9118-2190857757963500000i</v>
      </c>
      <c r="F380" s="348" t="str">
        <f>IMSUM(import_viscoanalyse_PARAM!$A$2,IMDIV((import_viscoanalyse_PARAM!$B$2-import_viscoanalyse_PARAM!$A$2),E380))</f>
        <v>52.1947+1.14181330161996E-14i</v>
      </c>
      <c r="G380" s="348">
        <f t="shared" si="19"/>
        <v>52.194699999999997</v>
      </c>
      <c r="H380" s="348">
        <f t="shared" si="20"/>
        <v>1.14181330161996E-14</v>
      </c>
    </row>
    <row r="381" spans="1:8" x14ac:dyDescent="0.25">
      <c r="A381" s="349">
        <v>4.6798799999999999E-20</v>
      </c>
      <c r="B381" s="348" t="str">
        <f>IMPRODUCT(IMPOWER(IMPRODUCT("i",A381,import_viscoanalyse_PARAM!$G$2),-import_viscoanalyse_PARAM!$D$2),import_viscoanalyse_PARAM!$C$2)</f>
        <v>13969.4910978571-4098.99595798281i</v>
      </c>
      <c r="C381" s="348" t="str">
        <f>IMPOWER(IMPRODUCT("i",A381,import_viscoanalyse_PARAM!$G$2),-import_viscoanalyse_PARAM!$E$2)</f>
        <v>37745636291.2111-41162556242.4022i</v>
      </c>
      <c r="D381" s="348" t="str">
        <f>IMPOWER(IMPRODUCT("i",A381,import_viscoanalyse_PARAM!$F$2,import_viscoanalyse_PARAM!$G$2),-1)</f>
        <v>130.265414722555-2126524572604070000i</v>
      </c>
      <c r="E381" s="348" t="str">
        <f t="shared" si="18"/>
        <v>37745650391.9676-2126524613766630000i</v>
      </c>
      <c r="F381" s="348" t="str">
        <f>IMSUM(import_viscoanalyse_PARAM!$A$2,IMDIV((import_viscoanalyse_PARAM!$B$2-import_viscoanalyse_PARAM!$A$2),E381))</f>
        <v>52.1947+1.17635625461635E-14i</v>
      </c>
      <c r="G381" s="348">
        <f t="shared" si="19"/>
        <v>52.194699999999997</v>
      </c>
      <c r="H381" s="348">
        <f t="shared" si="20"/>
        <v>1.1763562546163501E-14</v>
      </c>
    </row>
    <row r="382" spans="1:8" x14ac:dyDescent="0.25">
      <c r="A382" s="349">
        <v>4.8214590999999998E-20</v>
      </c>
      <c r="B382" s="348" t="str">
        <f>IMPRODUCT(IMPOWER(IMPRODUCT("i",A382,import_viscoanalyse_PARAM!$G$2),-import_viscoanalyse_PARAM!$D$2),import_viscoanalyse_PARAM!$C$2)</f>
        <v>13894.0450364178-4076.85820803049i</v>
      </c>
      <c r="C382" s="348" t="str">
        <f>IMPOWER(IMPRODUCT("i",A382,import_viscoanalyse_PARAM!$G$2),-import_viscoanalyse_PARAM!$E$2)</f>
        <v>37156796594.9101-40520411891.4699i</v>
      </c>
      <c r="D382" s="348" t="str">
        <f>IMPOWER(IMPRODUCT("i",A382,import_viscoanalyse_PARAM!$F$2,import_viscoanalyse_PARAM!$G$2),-1)</f>
        <v>126.440253128309-2064080522188470000i</v>
      </c>
      <c r="E382" s="348" t="str">
        <f t="shared" si="18"/>
        <v>37156810616.3954-2064080562708890000i</v>
      </c>
      <c r="F382" s="348" t="str">
        <f>IMSUM(import_viscoanalyse_PARAM!$A$2,IMDIV((import_viscoanalyse_PARAM!$B$2-import_viscoanalyse_PARAM!$A$2),E382))</f>
        <v>52.1947+1.21194423085743E-14i</v>
      </c>
      <c r="G382" s="348">
        <f t="shared" si="19"/>
        <v>52.194699999999997</v>
      </c>
      <c r="H382" s="348">
        <f t="shared" si="20"/>
        <v>1.21194423085743E-14</v>
      </c>
    </row>
    <row r="383" spans="1:8" x14ac:dyDescent="0.25">
      <c r="A383" s="349">
        <v>4.9673213000000003E-20</v>
      </c>
      <c r="B383" s="348" t="str">
        <f>IMPRODUCT(IMPOWER(IMPRODUCT("i",A383,import_viscoanalyse_PARAM!$G$2),-import_viscoanalyse_PARAM!$D$2),import_viscoanalyse_PARAM!$C$2)</f>
        <v>13819.0064688262-4054.84002690304i</v>
      </c>
      <c r="C383" s="348" t="str">
        <f>IMPOWER(IMPRODUCT("i",A383,import_viscoanalyse_PARAM!$G$2),-import_viscoanalyse_PARAM!$E$2)</f>
        <v>36577143124.5544-39888285348.6679i</v>
      </c>
      <c r="D383" s="348" t="str">
        <f>IMPOWER(IMPRODUCT("i",A383,import_viscoanalyse_PARAM!$F$2,import_viscoanalyse_PARAM!$G$2),-1)</f>
        <v>122.727416294128-2003470123190610000i</v>
      </c>
      <c r="E383" s="348" t="str">
        <f t="shared" si="18"/>
        <v>36577157067.2883-2003470163078900000i</v>
      </c>
      <c r="F383" s="348" t="str">
        <f>IMSUM(import_viscoanalyse_PARAM!$A$2,IMDIV((import_viscoanalyse_PARAM!$B$2-import_viscoanalyse_PARAM!$A$2),E383))</f>
        <v>52.1947+1.2486088268745E-14i</v>
      </c>
      <c r="G383" s="348">
        <f t="shared" si="19"/>
        <v>52.194699999999997</v>
      </c>
      <c r="H383" s="348">
        <f t="shared" si="20"/>
        <v>1.2486088268744999E-14</v>
      </c>
    </row>
    <row r="384" spans="1:8" x14ac:dyDescent="0.25">
      <c r="A384" s="349">
        <v>5.1175962999999998E-20</v>
      </c>
      <c r="B384" s="348" t="str">
        <f>IMPRODUCT(IMPOWER(IMPRODUCT("i",A384,import_viscoanalyse_PARAM!$G$2),-import_viscoanalyse_PARAM!$D$2),import_viscoanalyse_PARAM!$C$2)</f>
        <v>13744.3731316583-4032.94075045564i</v>
      </c>
      <c r="C384" s="348" t="str">
        <f>IMPOWER(IMPRODUCT("i",A384,import_viscoanalyse_PARAM!$G$2),-import_viscoanalyse_PARAM!$E$2)</f>
        <v>36006532092.4504-39266019809.9364i</v>
      </c>
      <c r="D384" s="348" t="str">
        <f>IMPOWER(IMPRODUCT("i",A384,import_viscoanalyse_PARAM!$F$2,import_viscoanalyse_PARAM!$G$2),-1)</f>
        <v>119.123602823417-1944639481789200000i</v>
      </c>
      <c r="E384" s="348" t="str">
        <f t="shared" si="18"/>
        <v>36006545956.9471-1944639521055220000i</v>
      </c>
      <c r="F384" s="348" t="str">
        <f>IMSUM(import_viscoanalyse_PARAM!$A$2,IMDIV((import_viscoanalyse_PARAM!$B$2-import_viscoanalyse_PARAM!$A$2),E384))</f>
        <v>52.1947+1.28638264465724E-14i</v>
      </c>
      <c r="G384" s="348">
        <f t="shared" si="19"/>
        <v>52.194699999999997</v>
      </c>
      <c r="H384" s="348">
        <f t="shared" si="20"/>
        <v>1.28638264465724E-14</v>
      </c>
    </row>
    <row r="385" spans="1:8" x14ac:dyDescent="0.25">
      <c r="A385" s="349">
        <v>5.2724175000000001E-20</v>
      </c>
      <c r="B385" s="348" t="str">
        <f>IMPRODUCT(IMPOWER(IMPRODUCT("i",A385,import_viscoanalyse_PARAM!$G$2),-import_viscoanalyse_PARAM!$D$2),import_viscoanalyse_PARAM!$C$2)</f>
        <v>13670.1428855448-4011.15975094403i</v>
      </c>
      <c r="C385" s="348" t="str">
        <f>IMPOWER(IMPRODUCT("i",A385,import_viscoanalyse_PARAM!$G$2),-import_viscoanalyse_PARAM!$E$2)</f>
        <v>35444822810.6207-38653461851.5327i</v>
      </c>
      <c r="D385" s="348" t="str">
        <f>IMPOWER(IMPRODUCT("i",A385,import_viscoanalyse_PARAM!$F$2,import_viscoanalyse_PARAM!$G$2),-1)</f>
        <v>115.62561368704-1887536375265870000i</v>
      </c>
      <c r="E385" s="348" t="str">
        <f t="shared" si="18"/>
        <v>35444836597.3892-1887536413919340000i</v>
      </c>
      <c r="F385" s="348" t="str">
        <f>IMSUM(import_viscoanalyse_PARAM!$A$2,IMDIV((import_viscoanalyse_PARAM!$B$2-import_viscoanalyse_PARAM!$A$2),E385))</f>
        <v>52.1947+1.32529921624436E-14i</v>
      </c>
      <c r="G385" s="348">
        <f t="shared" si="19"/>
        <v>52.194699999999997</v>
      </c>
      <c r="H385" s="348">
        <f t="shared" si="20"/>
        <v>1.32529921624436E-14</v>
      </c>
    </row>
    <row r="386" spans="1:8" x14ac:dyDescent="0.25">
      <c r="A386" s="349">
        <v>5.4319225000000005E-20</v>
      </c>
      <c r="B386" s="348" t="str">
        <f>IMPRODUCT(IMPOWER(IMPRODUCT("i",A386,import_viscoanalyse_PARAM!$G$2),-import_viscoanalyse_PARAM!$D$2),import_viscoanalyse_PARAM!$C$2)</f>
        <v>13596.3135229734-3989.49638062935i</v>
      </c>
      <c r="C386" s="348" t="str">
        <f>IMPOWER(IMPRODUCT("i",A386,import_viscoanalyse_PARAM!$G$2),-import_viscoanalyse_PARAM!$E$2)</f>
        <v>34891876180.5527-38050459783.0652i</v>
      </c>
      <c r="D386" s="348" t="str">
        <f>IMPOWER(IMPRODUCT("i",A386,import_viscoanalyse_PARAM!$F$2,import_viscoanalyse_PARAM!$G$2),-1)</f>
        <v>112.23034000426-1832110052534500000i</v>
      </c>
      <c r="E386" s="348" t="str">
        <f t="shared" si="18"/>
        <v>34891889890.0966-1832110090584960000i</v>
      </c>
      <c r="F386" s="348" t="str">
        <f>IMSUM(import_viscoanalyse_PARAM!$A$2,IMDIV((import_viscoanalyse_PARAM!$B$2-import_viscoanalyse_PARAM!$A$2),E386))</f>
        <v>52.1947+1.36539312940594E-14i</v>
      </c>
      <c r="G386" s="348">
        <f t="shared" si="19"/>
        <v>52.194699999999997</v>
      </c>
      <c r="H386" s="348">
        <f t="shared" si="20"/>
        <v>1.36539312940594E-14</v>
      </c>
    </row>
    <row r="387" spans="1:8" x14ac:dyDescent="0.25">
      <c r="A387" s="349">
        <v>5.5962529E-20</v>
      </c>
      <c r="B387" s="348" t="str">
        <f>IMPRODUCT(IMPOWER(IMPRODUCT("i",A387,import_viscoanalyse_PARAM!$G$2),-import_viscoanalyse_PARAM!$D$2),import_viscoanalyse_PARAM!$C$2)</f>
        <v>13522.8829229426-3967.95001715699i</v>
      </c>
      <c r="C387" s="348" t="str">
        <f>IMPOWER(IMPRODUCT("i",A387,import_viscoanalyse_PARAM!$G$2),-import_viscoanalyse_PARAM!$E$2)</f>
        <v>34347555830.7783-37456864888.0524i</v>
      </c>
      <c r="D387" s="348" t="str">
        <f>IMPOWER(IMPRODUCT("i",A387,import_viscoanalyse_PARAM!$F$2,import_viscoanalyse_PARAM!$G$2),-1)</f>
        <v>108.934767592756-1778311308418230000i</v>
      </c>
      <c r="E387" s="348" t="str">
        <f t="shared" ref="E387:E450" si="21">IMSUM(1,B387,C387,D387)</f>
        <v>34347569463.596-1778311345875100000i</v>
      </c>
      <c r="F387" s="348" t="str">
        <f>IMSUM(import_viscoanalyse_PARAM!$A$2,IMDIV((import_viscoanalyse_PARAM!$B$2-import_viscoanalyse_PARAM!$A$2),E387))</f>
        <v>52.1947+1.40669997737038E-14i</v>
      </c>
      <c r="G387" s="348">
        <f t="shared" ref="G387:G450" si="22">IMREAL(F387)</f>
        <v>52.194699999999997</v>
      </c>
      <c r="H387" s="348">
        <f t="shared" ref="H387:H450" si="23">IMAGINARY(F387)</f>
        <v>1.4066999773703801E-14</v>
      </c>
    </row>
    <row r="388" spans="1:8" x14ac:dyDescent="0.25">
      <c r="A388" s="349">
        <v>5.7655547000000004E-20</v>
      </c>
      <c r="B388" s="348" t="str">
        <f>IMPRODUCT(IMPOWER(IMPRODUCT("i",A388,import_viscoanalyse_PARAM!$G$2),-import_viscoanalyse_PARAM!$D$2),import_viscoanalyse_PARAM!$C$2)</f>
        <v>13449.8489221312-3946.52002575473i</v>
      </c>
      <c r="C388" s="348" t="str">
        <f>IMPOWER(IMPRODUCT("i",A388,import_viscoanalyse_PARAM!$G$2),-import_viscoanalyse_PARAM!$E$2)</f>
        <v>33811727114.7162-36872530331.0447i</v>
      </c>
      <c r="D388" s="348" t="str">
        <f>IMPOWER(IMPRODUCT("i",A388,import_viscoanalyse_PARAM!$F$2,import_viscoanalyse_PARAM!$G$2),-1)</f>
        <v>105.735968310523-1726092342309810000i</v>
      </c>
      <c r="E388" s="348" t="str">
        <f t="shared" si="21"/>
        <v>33811740671.3011-1726092379182340000i</v>
      </c>
      <c r="F388" s="348" t="str">
        <f>IMSUM(import_viscoanalyse_PARAM!$A$2,IMDIV((import_viscoanalyse_PARAM!$B$2-import_viscoanalyse_PARAM!$A$2),E388))</f>
        <v>52.1947+1.44925645937038E-14i</v>
      </c>
      <c r="G388" s="348">
        <f t="shared" si="22"/>
        <v>52.194699999999997</v>
      </c>
      <c r="H388" s="348">
        <f t="shared" si="23"/>
        <v>1.44925645937038E-14</v>
      </c>
    </row>
    <row r="389" spans="1:8" x14ac:dyDescent="0.25">
      <c r="A389" s="349">
        <v>5.9399783999999999E-20</v>
      </c>
      <c r="B389" s="348" t="str">
        <f>IMPRODUCT(IMPOWER(IMPRODUCT("i",A389,import_viscoanalyse_PARAM!$G$2),-import_viscoanalyse_PARAM!$D$2),import_viscoanalyse_PARAM!$C$2)</f>
        <v>13377.2093358069-3925.20576536776i</v>
      </c>
      <c r="C389" s="348" t="str">
        <f>IMPOWER(IMPRODUCT("i",A389,import_viscoanalyse_PARAM!$G$2),-import_viscoanalyse_PARAM!$E$2)</f>
        <v>33284257249.457-36297311308.973i</v>
      </c>
      <c r="D389" s="348" t="str">
        <f>IMPOWER(IMPRODUCT("i",A389,import_viscoanalyse_PARAM!$F$2,import_viscoanalyse_PARAM!$G$2),-1)</f>
        <v>102.631098633589-1675406734953500000i</v>
      </c>
      <c r="E389" s="348" t="str">
        <f t="shared" si="21"/>
        <v>33284270730.2974-1675406771250820000i</v>
      </c>
      <c r="F389" s="348" t="str">
        <f>IMSUM(import_viscoanalyse_PARAM!$A$2,IMDIV((import_viscoanalyse_PARAM!$B$2-import_viscoanalyse_PARAM!$A$2),E389))</f>
        <v>52.1947+1.49310040577931E-14i</v>
      </c>
      <c r="G389" s="348">
        <f t="shared" si="22"/>
        <v>52.194699999999997</v>
      </c>
      <c r="H389" s="348">
        <f t="shared" si="23"/>
        <v>1.49310040577931E-14</v>
      </c>
    </row>
    <row r="390" spans="1:8" x14ac:dyDescent="0.25">
      <c r="A390" s="349">
        <v>6.1196788999999998E-20</v>
      </c>
      <c r="B390" s="348" t="str">
        <f>IMPRODUCT(IMPOWER(IMPRODUCT("i",A390,import_viscoanalyse_PARAM!$G$2),-import_viscoanalyse_PARAM!$D$2),import_viscoanalyse_PARAM!$C$2)</f>
        <v>13304.9620558709-3904.00661742757i</v>
      </c>
      <c r="C390" s="348" t="str">
        <f>IMPOWER(IMPRODUCT("i",A390,import_viscoanalyse_PARAM!$G$2),-import_viscoanalyse_PARAM!$E$2)</f>
        <v>32765015996.6498-35731065793.6727i</v>
      </c>
      <c r="D390" s="348" t="str">
        <f>IMPOWER(IMPRODUCT("i",A390,import_viscoanalyse_PARAM!$F$2,import_viscoanalyse_PARAM!$G$2),-1)</f>
        <v>99.6174013397645-1626209475931550000i</v>
      </c>
      <c r="E390" s="348" t="str">
        <f t="shared" si="21"/>
        <v>32765029402.2293-1626209511662620000i</v>
      </c>
      <c r="F390" s="348" t="str">
        <f>IMSUM(import_viscoanalyse_PARAM!$A$2,IMDIV((import_viscoanalyse_PARAM!$B$2-import_viscoanalyse_PARAM!$A$2),E390))</f>
        <v>52.1947+1.53827075297477E-14i</v>
      </c>
      <c r="G390" s="348">
        <f t="shared" si="22"/>
        <v>52.194699999999997</v>
      </c>
      <c r="H390" s="348">
        <f t="shared" si="23"/>
        <v>1.53827075297477E-14</v>
      </c>
    </row>
    <row r="391" spans="1:8" x14ac:dyDescent="0.25">
      <c r="A391" s="349">
        <v>6.3048158999999999E-20</v>
      </c>
      <c r="B391" s="348" t="str">
        <f>IMPRODUCT(IMPOWER(IMPRODUCT("i",A391,import_viscoanalyse_PARAM!$G$2),-import_viscoanalyse_PARAM!$D$2),import_viscoanalyse_PARAM!$C$2)</f>
        <v>13233.1049399922-3882.9219533209i</v>
      </c>
      <c r="C391" s="348" t="str">
        <f>IMPOWER(IMPRODUCT("i",A391,import_viscoanalyse_PARAM!$G$2),-import_viscoanalyse_PARAM!$E$2)</f>
        <v>32253874821.9567-35173653615.248i</v>
      </c>
      <c r="D391" s="348" t="str">
        <f>IMPOWER(IMPRODUCT("i",A391,import_viscoanalyse_PARAM!$F$2,import_viscoanalyse_PARAM!$G$2),-1)</f>
        <v>96.692198268912-1578456845478760000i</v>
      </c>
      <c r="E391" s="348" t="str">
        <f t="shared" si="21"/>
        <v>32253888152.7538-1578456880652420000i</v>
      </c>
      <c r="F391" s="348" t="str">
        <f>IMSUM(import_viscoanalyse_PARAM!$A$2,IMDIV((import_viscoanalyse_PARAM!$B$2-import_viscoanalyse_PARAM!$A$2),E391))</f>
        <v>52.1947+1.58480764388447E-14i</v>
      </c>
      <c r="G391" s="348">
        <f t="shared" si="22"/>
        <v>52.194699999999997</v>
      </c>
      <c r="H391" s="348">
        <f t="shared" si="23"/>
        <v>1.58480764388447E-14</v>
      </c>
    </row>
    <row r="392" spans="1:8" x14ac:dyDescent="0.25">
      <c r="A392" s="349">
        <v>6.4955536999999998E-20</v>
      </c>
      <c r="B392" s="348" t="str">
        <f>IMPRODUCT(IMPOWER(IMPRODUCT("i",A392,import_viscoanalyse_PARAM!$G$2),-import_viscoanalyse_PARAM!$D$2),import_viscoanalyse_PARAM!$C$2)</f>
        <v>13161.6359450493-3861.95117354521i</v>
      </c>
      <c r="C392" s="348" t="str">
        <f>IMPOWER(IMPRODUCT("i",A392,import_viscoanalyse_PARAM!$G$2),-import_viscoanalyse_PARAM!$E$2)</f>
        <v>31750707815.1629-34624937465.4743i</v>
      </c>
      <c r="D392" s="348" t="str">
        <f>IMPOWER(IMPRODUCT("i",A392,import_viscoanalyse_PARAM!$F$2,import_viscoanalyse_PARAM!$G$2),-1)</f>
        <v>93.8528934110402-1532106464894340000i</v>
      </c>
      <c r="E392" s="348" t="str">
        <f t="shared" si="21"/>
        <v>31750721071.6517-1532106499519280000i</v>
      </c>
      <c r="F392" s="348" t="str">
        <f>IMSUM(import_viscoanalyse_PARAM!$A$2,IMDIV((import_viscoanalyse_PARAM!$B$2-import_viscoanalyse_PARAM!$A$2),E392))</f>
        <v>52.1947+1.63275237771323E-14i</v>
      </c>
      <c r="G392" s="348">
        <f t="shared" si="22"/>
        <v>52.194699999999997</v>
      </c>
      <c r="H392" s="348">
        <f t="shared" si="23"/>
        <v>1.6327523777132301E-14</v>
      </c>
    </row>
    <row r="393" spans="1:8" x14ac:dyDescent="0.25">
      <c r="A393" s="349">
        <v>6.6920618000000002E-20</v>
      </c>
      <c r="B393" s="348" t="str">
        <f>IMPRODUCT(IMPOWER(IMPRODUCT("i",A393,import_viscoanalyse_PARAM!$G$2),-import_viscoanalyse_PARAM!$D$2),import_viscoanalyse_PARAM!$C$2)</f>
        <v>13090.5529508386-3841.09365597995i</v>
      </c>
      <c r="C393" s="348" t="str">
        <f>IMPOWER(IMPRODUCT("i",A393,import_viscoanalyse_PARAM!$G$2),-import_viscoanalyse_PARAM!$E$2)</f>
        <v>31255390405.5624-34084781496.895i</v>
      </c>
      <c r="D393" s="348" t="str">
        <f>IMPOWER(IMPRODUCT("i",A393,import_viscoanalyse_PARAM!$F$2,import_viscoanalyse_PARAM!$G$2),-1)</f>
        <v>91.0969634278913-1487117141810960000i</v>
      </c>
      <c r="E393" s="348" t="str">
        <f t="shared" si="21"/>
        <v>31255403588.2123-1487117175895750000i</v>
      </c>
      <c r="F393" s="348" t="str">
        <f>IMSUM(import_viscoanalyse_PARAM!$A$2,IMDIV((import_viscoanalyse_PARAM!$B$2-import_viscoanalyse_PARAM!$A$2),E393))</f>
        <v>52.1947+1.68214756076179E-14i</v>
      </c>
      <c r="G393" s="348">
        <f t="shared" si="22"/>
        <v>52.194699999999997</v>
      </c>
      <c r="H393" s="348">
        <f t="shared" si="23"/>
        <v>1.6821475607617901E-14</v>
      </c>
    </row>
    <row r="394" spans="1:8" x14ac:dyDescent="0.25">
      <c r="A394" s="349">
        <v>6.8945149000000002E-20</v>
      </c>
      <c r="B394" s="348" t="str">
        <f>IMPRODUCT(IMPOWER(IMPRODUCT("i",A394,import_viscoanalyse_PARAM!$G$2),-import_viscoanalyse_PARAM!$D$2),import_viscoanalyse_PARAM!$C$2)</f>
        <v>13019.8538262104-3820.3487752929i</v>
      </c>
      <c r="C394" s="348" t="str">
        <f>IMPOWER(IMPRODUCT("i",A394,import_viscoanalyse_PARAM!$G$2),-import_viscoanalyse_PARAM!$E$2)</f>
        <v>30767799817.3241-33553051819.4091i</v>
      </c>
      <c r="D394" s="348" t="str">
        <f>IMPOWER(IMPRODUCT("i",A394,import_viscoanalyse_PARAM!$F$2,import_viscoanalyse_PARAM!$G$2),-1)</f>
        <v>88.4219583094654-1443448880912320000i</v>
      </c>
      <c r="E394" s="348" t="str">
        <f t="shared" si="21"/>
        <v>30767812926.5999-1443448914465380000i</v>
      </c>
      <c r="F394" s="348" t="str">
        <f>IMSUM(import_viscoanalyse_PARAM!$A$2,IMDIV((import_viscoanalyse_PARAM!$B$2-import_viscoanalyse_PARAM!$A$2),E394))</f>
        <v>52.1947+1.73303710642681E-14i</v>
      </c>
      <c r="G394" s="348">
        <f t="shared" si="22"/>
        <v>52.194699999999997</v>
      </c>
      <c r="H394" s="348">
        <f t="shared" si="23"/>
        <v>1.73303710642681E-14</v>
      </c>
    </row>
    <row r="395" spans="1:8" x14ac:dyDescent="0.25">
      <c r="A395" s="349">
        <v>7.1030927000000004E-20</v>
      </c>
      <c r="B395" s="348" t="str">
        <f>IMPRODUCT(IMPOWER(IMPRODUCT("i",A395,import_viscoanalyse_PARAM!$G$2),-import_viscoanalyse_PARAM!$D$2),import_viscoanalyse_PARAM!$C$2)</f>
        <v>12949.5365507582-3799.71593864653i</v>
      </c>
      <c r="C395" s="348" t="str">
        <f>IMPOWER(IMPRODUCT("i",A395,import_viscoanalyse_PARAM!$G$2),-import_viscoanalyse_PARAM!$E$2)</f>
        <v>30287815873.6488-33029617377.2247i</v>
      </c>
      <c r="D395" s="348" t="str">
        <f>IMPOWER(IMPRODUCT("i",A395,import_viscoanalyse_PARAM!$F$2,import_viscoanalyse_PARAM!$G$2),-1)</f>
        <v>85.8255037347026-1401062922470140000i</v>
      </c>
      <c r="E395" s="348" t="str">
        <f t="shared" si="21"/>
        <v>30287828910.0109-1401062955499760000i</v>
      </c>
      <c r="F395" s="348" t="str">
        <f>IMSUM(import_viscoanalyse_PARAM!$A$2,IMDIV((import_viscoanalyse_PARAM!$B$2-import_viscoanalyse_PARAM!$A$2),E395))</f>
        <v>52.1947+1.78546618492792E-14i</v>
      </c>
      <c r="G395" s="348">
        <f t="shared" si="22"/>
        <v>52.194699999999997</v>
      </c>
      <c r="H395" s="348">
        <f t="shared" si="23"/>
        <v>1.7854661849279201E-14</v>
      </c>
    </row>
    <row r="396" spans="1:8" x14ac:dyDescent="0.25">
      <c r="A396" s="349">
        <v>7.3179805999999999E-20</v>
      </c>
      <c r="B396" s="348" t="str">
        <f>IMPRODUCT(IMPOWER(IMPRODUCT("i",A396,import_viscoanalyse_PARAM!$G$2),-import_viscoanalyse_PARAM!$D$2),import_viscoanalyse_PARAM!$C$2)</f>
        <v>12879.5990253339-3779.19453009862i</v>
      </c>
      <c r="C396" s="348" t="str">
        <f>IMPOWER(IMPRODUCT("i",A396,import_viscoanalyse_PARAM!$G$2),-import_viscoanalyse_PARAM!$E$2)</f>
        <v>29815319658.8454-32514348489.8197i</v>
      </c>
      <c r="D396" s="348" t="str">
        <f>IMPOWER(IMPRODUCT("i",A396,import_viscoanalyse_PARAM!$F$2,import_viscoanalyse_PARAM!$G$2),-1)</f>
        <v>83.305291770217-1359921590505220000i</v>
      </c>
      <c r="E396" s="348" t="str">
        <f t="shared" si="21"/>
        <v>29815332622.7497-1359921623019570000i</v>
      </c>
      <c r="F396" s="348" t="str">
        <f>IMSUM(import_viscoanalyse_PARAM!$A$2,IMDIV((import_viscoanalyse_PARAM!$B$2-import_viscoanalyse_PARAM!$A$2),E396))</f>
        <v>52.1947+1.83948139926296E-14i</v>
      </c>
      <c r="G396" s="348">
        <f t="shared" si="22"/>
        <v>52.194699999999997</v>
      </c>
      <c r="H396" s="348">
        <f t="shared" si="23"/>
        <v>1.8394813992629599E-14</v>
      </c>
    </row>
    <row r="397" spans="1:8" x14ac:dyDescent="0.25">
      <c r="A397" s="349">
        <v>7.5393693999999996E-20</v>
      </c>
      <c r="B397" s="348" t="str">
        <f>IMPRODUCT(IMPOWER(IMPRODUCT("i",A397,import_viscoanalyse_PARAM!$G$2),-import_viscoanalyse_PARAM!$D$2),import_viscoanalyse_PARAM!$C$2)</f>
        <v>12810.0392303637-3758.78395705599i</v>
      </c>
      <c r="C397" s="348" t="str">
        <f>IMPOWER(IMPRODUCT("i",A397,import_viscoanalyse_PARAM!$G$2),-import_viscoanalyse_PARAM!$E$2)</f>
        <v>29350194573.928-32007118003.0966i</v>
      </c>
      <c r="D397" s="348" t="str">
        <f>IMPOWER(IMPRODUCT("i",A397,import_viscoanalyse_PARAM!$F$2,import_viscoanalyse_PARAM!$G$2),-1)</f>
        <v>80.8590847202405-1319988355636000000i</v>
      </c>
      <c r="E397" s="348" t="str">
        <f t="shared" si="21"/>
        <v>29350207465.8263-1319988387643120000i</v>
      </c>
      <c r="F397" s="348" t="str">
        <f>IMSUM(import_viscoanalyse_PARAM!$A$2,IMDIV((import_viscoanalyse_PARAM!$B$2-import_viscoanalyse_PARAM!$A$2),E397))</f>
        <v>52.1947+1.89513070979859E-14i</v>
      </c>
      <c r="G397" s="348">
        <f t="shared" si="22"/>
        <v>52.194699999999997</v>
      </c>
      <c r="H397" s="348">
        <f t="shared" si="23"/>
        <v>1.8951307097985901E-14</v>
      </c>
    </row>
    <row r="398" spans="1:8" x14ac:dyDescent="0.25">
      <c r="A398" s="349">
        <v>7.7674557999999997E-20</v>
      </c>
      <c r="B398" s="348" t="str">
        <f>IMPRODUCT(IMPOWER(IMPRODUCT("i",A398,import_viscoanalyse_PARAM!$G$2),-import_viscoanalyse_PARAM!$D$2),import_viscoanalyse_PARAM!$C$2)</f>
        <v>12740.8551159035-3738.48361801412i</v>
      </c>
      <c r="C398" s="348" t="str">
        <f>IMPOWER(IMPRODUCT("i",A398,import_viscoanalyse_PARAM!$G$2),-import_viscoanalyse_PARAM!$E$2)</f>
        <v>28892325560.6482-31507800443.1705i</v>
      </c>
      <c r="D398" s="348" t="str">
        <f>IMPOWER(IMPRODUCT("i",A398,import_viscoanalyse_PARAM!$F$2,import_viscoanalyse_PARAM!$G$2),-1)</f>
        <v>78.4847091182402-1281227736994440000i</v>
      </c>
      <c r="E398" s="348" t="str">
        <f t="shared" si="21"/>
        <v>28892338380.988-1281227768502240000i</v>
      </c>
      <c r="F398" s="348" t="str">
        <f>IMSUM(import_viscoanalyse_PARAM!$A$2,IMDIV((import_viscoanalyse_PARAM!$B$2-import_viscoanalyse_PARAM!$A$2),E398))</f>
        <v>52.1947+1.95246355995259E-14i</v>
      </c>
      <c r="G398" s="348">
        <f t="shared" si="22"/>
        <v>52.194699999999997</v>
      </c>
      <c r="H398" s="348">
        <f t="shared" si="23"/>
        <v>1.9524635599525901E-14</v>
      </c>
    </row>
    <row r="399" spans="1:8" x14ac:dyDescent="0.25">
      <c r="A399" s="349">
        <v>8.0024424E-20</v>
      </c>
      <c r="B399" s="348" t="str">
        <f>IMPRODUCT(IMPOWER(IMPRODUCT("i",A399,import_viscoanalyse_PARAM!$G$2),-import_viscoanalyse_PARAM!$D$2),import_viscoanalyse_PARAM!$C$2)</f>
        <v>12672.0446586508-3718.29291928575i</v>
      </c>
      <c r="C399" s="348" t="str">
        <f>IMPOWER(IMPRODUCT("i",A399,import_viscoanalyse_PARAM!$G$2),-import_viscoanalyse_PARAM!$E$2)</f>
        <v>28441599459.1889-31016272406.4434i</v>
      </c>
      <c r="D399" s="348" t="str">
        <f>IMPOWER(IMPRODUCT("i",A399,import_viscoanalyse_PARAM!$F$2,import_viscoanalyse_PARAM!$G$2),-1)</f>
        <v>76.1800558604193-1243605304405360000i</v>
      </c>
      <c r="E399" s="348" t="str">
        <f t="shared" si="21"/>
        <v>28441612208.4136-1243605335421640000i</v>
      </c>
      <c r="F399" s="348" t="str">
        <f>IMSUM(import_viscoanalyse_PARAM!$A$2,IMDIV((import_viscoanalyse_PARAM!$B$2-import_viscoanalyse_PARAM!$A$2),E399))</f>
        <v>52.1947+2.01153087619382E-14i</v>
      </c>
      <c r="G399" s="348">
        <f t="shared" si="22"/>
        <v>52.194699999999997</v>
      </c>
      <c r="H399" s="348">
        <f t="shared" si="23"/>
        <v>2.0115308761938199E-14</v>
      </c>
    </row>
    <row r="400" spans="1:8" x14ac:dyDescent="0.25">
      <c r="A400" s="349">
        <v>8.2445380999999995E-20</v>
      </c>
      <c r="B400" s="348" t="str">
        <f>IMPRODUCT(IMPOWER(IMPRODUCT("i",A400,import_viscoanalyse_PARAM!$G$2),-import_viscoanalyse_PARAM!$D$2),import_viscoanalyse_PARAM!$C$2)</f>
        <v>12603.6057981861-3698.21125629252i</v>
      </c>
      <c r="C400" s="348" t="str">
        <f>IMPOWER(IMPRODUCT("i",A400,import_viscoanalyse_PARAM!$G$2),-import_viscoanalyse_PARAM!$E$2)</f>
        <v>27997904564.0508-30532412075.2866i</v>
      </c>
      <c r="D400" s="348" t="str">
        <f>IMPOWER(IMPRODUCT("i",A400,import_viscoanalyse_PARAM!$F$2,import_viscoanalyse_PARAM!$G$2),-1)</f>
        <v>73.9430762108781-1207087613172450000i</v>
      </c>
      <c r="E400" s="348" t="str">
        <f t="shared" si="21"/>
        <v>27997917242.5997-1207087643704870000i</v>
      </c>
      <c r="F400" s="348" t="str">
        <f>IMSUM(import_viscoanalyse_PARAM!$A$2,IMDIV((import_viscoanalyse_PARAM!$B$2-import_viscoanalyse_PARAM!$A$2),E400))</f>
        <v>52.1947+2.07238516858816E-14i</v>
      </c>
      <c r="G400" s="348">
        <f t="shared" si="22"/>
        <v>52.194699999999997</v>
      </c>
      <c r="H400" s="348">
        <f t="shared" si="23"/>
        <v>2.0723851685881602E-14</v>
      </c>
    </row>
    <row r="401" spans="1:8" x14ac:dyDescent="0.25">
      <c r="A401" s="349">
        <v>8.4939577999999996E-20</v>
      </c>
      <c r="B401" s="348" t="str">
        <f>IMPRODUCT(IMPOWER(IMPRODUCT("i",A401,import_viscoanalyse_PARAM!$G$2),-import_viscoanalyse_PARAM!$D$2),import_viscoanalyse_PARAM!$C$2)</f>
        <v>12535.5365753378-3678.23805416487i</v>
      </c>
      <c r="C401" s="348" t="str">
        <f>IMPOWER(IMPRODUCT("i",A401,import_viscoanalyse_PARAM!$G$2),-import_viscoanalyse_PARAM!$E$2)</f>
        <v>27561131496.0794-30056100169.0087i</v>
      </c>
      <c r="D401" s="348" t="str">
        <f>IMPOWER(IMPRODUCT("i",A401,import_viscoanalyse_PARAM!$F$2,import_viscoanalyse_PARAM!$G$2),-1)</f>
        <v>71.7717845327402-1171642248662730000i</v>
      </c>
      <c r="E401" s="348" t="str">
        <f t="shared" si="21"/>
        <v>27561144104.3878-1171642278718830000i</v>
      </c>
      <c r="F401" s="348" t="str">
        <f>IMSUM(import_viscoanalyse_PARAM!$A$2,IMDIV((import_viscoanalyse_PARAM!$B$2-import_viscoanalyse_PARAM!$A$2),E401))</f>
        <v>52.1947+2.13508045538899E-14i</v>
      </c>
      <c r="G401" s="348">
        <f t="shared" si="22"/>
        <v>52.194699999999997</v>
      </c>
      <c r="H401" s="348">
        <f t="shared" si="23"/>
        <v>2.1350804553889899E-14</v>
      </c>
    </row>
    <row r="402" spans="1:8" x14ac:dyDescent="0.25">
      <c r="A402" s="349">
        <v>8.7509231000000002E-20</v>
      </c>
      <c r="B402" s="348" t="str">
        <f>IMPRODUCT(IMPOWER(IMPRODUCT("i",A402,import_viscoanalyse_PARAM!$G$2),-import_viscoanalyse_PARAM!$D$2),import_viscoanalyse_PARAM!$C$2)</f>
        <v>12467.8349852406-3658.37272462541i</v>
      </c>
      <c r="C402" s="348" t="str">
        <f>IMPOWER(IMPRODUCT("i",A402,import_viscoanalyse_PARAM!$G$2),-import_viscoanalyse_PARAM!$E$2)</f>
        <v>27131172217.4643-29587218869.6872i</v>
      </c>
      <c r="D402" s="348" t="str">
        <f>IMPOWER(IMPRODUCT("i",A402,import_viscoanalyse_PARAM!$F$2,import_viscoanalyse_PARAM!$G$2),-1)</f>
        <v>69.6642516549812-1137237718022950000i</v>
      </c>
      <c r="E402" s="348" t="str">
        <f t="shared" si="21"/>
        <v>27131184755.9635-1137237747610170000i</v>
      </c>
      <c r="F402" s="348" t="str">
        <f>IMSUM(import_viscoanalyse_PARAM!$A$2,IMDIV((import_viscoanalyse_PARAM!$B$2-import_viscoanalyse_PARAM!$A$2),E402))</f>
        <v>52.1947+2.1996724389925E-14i</v>
      </c>
      <c r="G402" s="348">
        <f t="shared" si="22"/>
        <v>52.194699999999997</v>
      </c>
      <c r="H402" s="348">
        <f t="shared" si="23"/>
        <v>2.1996724389925E-14</v>
      </c>
    </row>
    <row r="403" spans="1:8" x14ac:dyDescent="0.25">
      <c r="A403" s="349">
        <v>9.0156623000000005E-20</v>
      </c>
      <c r="B403" s="348" t="str">
        <f>IMPRODUCT(IMPOWER(IMPRODUCT("i",A403,import_viscoanalyse_PARAM!$G$2),-import_viscoanalyse_PARAM!$D$2),import_viscoanalyse_PARAM!$C$2)</f>
        <v>12400.4990356909-3638.61468311212i</v>
      </c>
      <c r="C403" s="348" t="str">
        <f>IMPOWER(IMPRODUCT("i",A403,import_viscoanalyse_PARAM!$G$2),-import_viscoanalyse_PARAM!$E$2)</f>
        <v>26707920388.9652-29125652211.733i</v>
      </c>
      <c r="D403" s="348" t="str">
        <f>IMPOWER(IMPRODUCT("i",A403,import_viscoanalyse_PARAM!$F$2,import_viscoanalyse_PARAM!$G$2),-1)</f>
        <v>67.6186051302951-1103843454389180000i</v>
      </c>
      <c r="E403" s="348" t="str">
        <f t="shared" si="21"/>
        <v>26707932858.0828-1103843483514840000i</v>
      </c>
      <c r="F403" s="348" t="str">
        <f>IMSUM(import_viscoanalyse_PARAM!$A$2,IMDIV((import_viscoanalyse_PARAM!$B$2-import_viscoanalyse_PARAM!$A$2),E403))</f>
        <v>52.1947+2.26621850593764E-14i</v>
      </c>
      <c r="G403" s="348">
        <f t="shared" si="22"/>
        <v>52.194699999999997</v>
      </c>
      <c r="H403" s="348">
        <f t="shared" si="23"/>
        <v>2.2662185059376402E-14</v>
      </c>
    </row>
    <row r="404" spans="1:8" x14ac:dyDescent="0.25">
      <c r="A404" s="349">
        <v>9.2884106000000001E-20</v>
      </c>
      <c r="B404" s="348" t="str">
        <f>IMPRODUCT(IMPOWER(IMPRODUCT("i",A404,import_viscoanalyse_PARAM!$G$2),-import_viscoanalyse_PARAM!$D$2),import_viscoanalyse_PARAM!$C$2)</f>
        <v>12333.5267475333-3618.96334889154i</v>
      </c>
      <c r="C404" s="348" t="str">
        <f>IMPOWER(IMPRODUCT("i",A404,import_viscoanalyse_PARAM!$G$2),-import_viscoanalyse_PARAM!$E$2)</f>
        <v>26291271345.723-28671286055.5107i</v>
      </c>
      <c r="D404" s="348" t="str">
        <f>IMPOWER(IMPRODUCT("i",A404,import_viscoanalyse_PARAM!$F$2,import_viscoanalyse_PARAM!$G$2),-1)</f>
        <v>65.6330275765144-1071429789811220000i</v>
      </c>
      <c r="E404" s="348" t="str">
        <f t="shared" si="21"/>
        <v>26291283745.8828-1071429818482510000i</v>
      </c>
      <c r="F404" s="348" t="str">
        <f>IMSUM(import_viscoanalyse_PARAM!$A$2,IMDIV((import_viscoanalyse_PARAM!$B$2-import_viscoanalyse_PARAM!$A$2),E404))</f>
        <v>52.1947+2.3347777771791E-14i</v>
      </c>
      <c r="G404" s="348">
        <f t="shared" si="22"/>
        <v>52.194699999999997</v>
      </c>
      <c r="H404" s="348">
        <f t="shared" si="23"/>
        <v>2.3347777771790999E-14</v>
      </c>
    </row>
    <row r="405" spans="1:8" x14ac:dyDescent="0.25">
      <c r="A405" s="349">
        <v>9.5694102000000002E-20</v>
      </c>
      <c r="B405" s="348" t="str">
        <f>IMPRODUCT(IMPOWER(IMPRODUCT("i",A405,import_viscoanalyse_PARAM!$G$2),-import_viscoanalyse_PARAM!$D$2),import_viscoanalyse_PARAM!$C$2)</f>
        <v>12266.9161796488-3599.41815239124i</v>
      </c>
      <c r="C405" s="348" t="str">
        <f>IMPOWER(IMPRODUCT("i",A405,import_viscoanalyse_PARAM!$G$2),-import_viscoanalyse_PARAM!$E$2)</f>
        <v>25881122224.0346-28224008225.591i</v>
      </c>
      <c r="D405" s="348" t="str">
        <f>IMPOWER(IMPRODUCT("i",A405,import_viscoanalyse_PARAM!$F$2,import_viscoanalyse_PARAM!$G$2),-1)</f>
        <v>63.7057557687085-1039967940431510000i</v>
      </c>
      <c r="E405" s="348" t="str">
        <f t="shared" si="21"/>
        <v>25881134555.6565-1039967968655520000i</v>
      </c>
      <c r="F405" s="348" t="str">
        <f>IMSUM(import_viscoanalyse_PARAM!$A$2,IMDIV((import_viscoanalyse_PARAM!$B$2-import_viscoanalyse_PARAM!$A$2),E405))</f>
        <v>52.1947+2.40541113322368E-14i</v>
      </c>
      <c r="G405" s="348">
        <f t="shared" si="22"/>
        <v>52.194699999999997</v>
      </c>
      <c r="H405" s="348">
        <f t="shared" si="23"/>
        <v>2.4054111332236801E-14</v>
      </c>
    </row>
    <row r="406" spans="1:8" x14ac:dyDescent="0.25">
      <c r="A406" s="349">
        <v>9.8589108999999997E-20</v>
      </c>
      <c r="B406" s="348" t="str">
        <f>IMPRODUCT(IMPOWER(IMPRODUCT("i",A406,import_viscoanalyse_PARAM!$G$2),-import_viscoanalyse_PARAM!$D$2),import_viscoanalyse_PARAM!$C$2)</f>
        <v>12200.6653376989-3579.97850842257i</v>
      </c>
      <c r="C406" s="348" t="str">
        <f>IMPOWER(IMPRODUCT("i",A406,import_viscoanalyse_PARAM!$G$2),-import_viscoanalyse_PARAM!$E$2)</f>
        <v>25477371374.334-27783707870.5911i</v>
      </c>
      <c r="D406" s="348" t="str">
        <f>IMPOWER(IMPRODUCT("i",A406,import_viscoanalyse_PARAM!$F$2,import_viscoanalyse_PARAM!$G$2),-1)</f>
        <v>61.8350764334211-1009429937827950000i</v>
      </c>
      <c r="E406" s="348" t="str">
        <f t="shared" si="21"/>
        <v>25477383637.8344-1009429965611660000i</v>
      </c>
      <c r="F406" s="348" t="str">
        <f>IMSUM(import_viscoanalyse_PARAM!$A$2,IMDIV((import_viscoanalyse_PARAM!$B$2-import_viscoanalyse_PARAM!$A$2),E406))</f>
        <v>52.1947+2.47818136494907E-14i</v>
      </c>
      <c r="G406" s="348">
        <f t="shared" si="22"/>
        <v>52.194699999999997</v>
      </c>
      <c r="H406" s="348">
        <f t="shared" si="23"/>
        <v>2.4781813649490702E-14</v>
      </c>
    </row>
    <row r="407" spans="1:8" x14ac:dyDescent="0.25">
      <c r="A407" s="349">
        <v>1.015717E-19</v>
      </c>
      <c r="B407" s="348" t="str">
        <f>IMPRODUCT(IMPOWER(IMPRODUCT("i",A407,import_viscoanalyse_PARAM!$G$2),-import_viscoanalyse_PARAM!$D$2),import_viscoanalyse_PARAM!$C$2)</f>
        <v>12134.772254685-3560.64383981932i</v>
      </c>
      <c r="C407" s="348" t="str">
        <f>IMPOWER(IMPRODUCT("i",A407,import_viscoanalyse_PARAM!$G$2),-import_viscoanalyse_PARAM!$E$2)</f>
        <v>25079918839.875-27350275985.1903i</v>
      </c>
      <c r="D407" s="348" t="str">
        <f>IMPOWER(IMPRODUCT("i",A407,import_viscoanalyse_PARAM!$F$2,import_viscoanalyse_PARAM!$G$2),-1)</f>
        <v>60.0193271405113-979788643572798000i</v>
      </c>
      <c r="E407" s="348" t="str">
        <f t="shared" si="21"/>
        <v>25079931035.6666-979788670923078000i</v>
      </c>
      <c r="F407" s="348" t="str">
        <f>IMSUM(import_viscoanalyse_PARAM!$A$2,IMDIV((import_viscoanalyse_PARAM!$B$2-import_viscoanalyse_PARAM!$A$2),E407))</f>
        <v>52.1947+2.55315314846745E-14i</v>
      </c>
      <c r="G407" s="348">
        <f t="shared" si="22"/>
        <v>52.194699999999997</v>
      </c>
      <c r="H407" s="348">
        <f t="shared" si="23"/>
        <v>2.5531531484674501E-14</v>
      </c>
    </row>
    <row r="408" spans="1:8" x14ac:dyDescent="0.25">
      <c r="A408" s="349">
        <v>1.0464452E-19</v>
      </c>
      <c r="B408" s="348" t="str">
        <f>IMPRODUCT(IMPOWER(IMPRODUCT("i",A408,import_viscoanalyse_PARAM!$G$2),-import_viscoanalyse_PARAM!$D$2),import_viscoanalyse_PARAM!$C$2)</f>
        <v>12069.2350992157-3541.41360920574i</v>
      </c>
      <c r="C408" s="348" t="str">
        <f>IMPOWER(IMPRODUCT("i",A408,import_viscoanalyse_PARAM!$G$2),-import_viscoanalyse_PARAM!$E$2)</f>
        <v>24688666969.9844-26923606078.8979i</v>
      </c>
      <c r="D408" s="348" t="str">
        <f>IMPOWER(IMPRODUCT("i",A408,import_viscoanalyse_PARAM!$F$2,import_viscoanalyse_PARAM!$G$2),-1)</f>
        <v>58.2568976427803-951017771101470000i</v>
      </c>
      <c r="E408" s="348" t="str">
        <f t="shared" si="21"/>
        <v>24688679098.4764-951017798025080000i</v>
      </c>
      <c r="F408" s="348" t="str">
        <f>IMSUM(import_viscoanalyse_PARAM!$A$2,IMDIV((import_viscoanalyse_PARAM!$B$2-import_viscoanalyse_PARAM!$A$2),E408))</f>
        <v>52.1947+2.63039296971604E-14i</v>
      </c>
      <c r="G408" s="348">
        <f t="shared" si="22"/>
        <v>52.194699999999997</v>
      </c>
      <c r="H408" s="348">
        <f t="shared" si="23"/>
        <v>2.6303929697160399E-14</v>
      </c>
    </row>
    <row r="409" spans="1:8" x14ac:dyDescent="0.25">
      <c r="A409" s="349">
        <v>1.078103E-19</v>
      </c>
      <c r="B409" s="348" t="str">
        <f>IMPRODUCT(IMPOWER(IMPRODUCT("i",A409,import_viscoanalyse_PARAM!$G$2),-import_viscoanalyse_PARAM!$D$2),import_viscoanalyse_PARAM!$C$2)</f>
        <v>12004.0519184818-3522.28724357901i</v>
      </c>
      <c r="C409" s="348" t="str">
        <f>IMPOWER(IMPRODUCT("i",A409,import_viscoanalyse_PARAM!$G$2),-import_viscoanalyse_PARAM!$E$2)</f>
        <v>24303518846.9848-26503592460.5736i</v>
      </c>
      <c r="D409" s="348" t="str">
        <f>IMPOWER(IMPRODUCT("i",A409,import_viscoanalyse_PARAM!$F$2,import_viscoanalyse_PARAM!$G$2),-1)</f>
        <v>56.546221376973-923091746970216000i</v>
      </c>
      <c r="E409" s="348" t="str">
        <f t="shared" si="21"/>
        <v>24303530908.5829-923091773473812000i</v>
      </c>
      <c r="F409" s="348" t="str">
        <f>IMSUM(import_viscoanalyse_PARAM!$A$2,IMDIV((import_viscoanalyse_PARAM!$B$2-import_viscoanalyse_PARAM!$A$2),E409))</f>
        <v>52.1947+2.70996947636753E-14i</v>
      </c>
      <c r="G409" s="348">
        <f t="shared" si="22"/>
        <v>52.194699999999997</v>
      </c>
      <c r="H409" s="348">
        <f t="shared" si="23"/>
        <v>2.70996947636753E-14</v>
      </c>
    </row>
    <row r="410" spans="1:8" x14ac:dyDescent="0.25">
      <c r="A410" s="349">
        <v>1.1107185000000001E-19</v>
      </c>
      <c r="B410" s="348" t="str">
        <f>IMPRODUCT(IMPOWER(IMPRODUCT("i",A410,import_viscoanalyse_PARAM!$G$2),-import_viscoanalyse_PARAM!$D$2),import_viscoanalyse_PARAM!$C$2)</f>
        <v>11939.220843904-3503.26419465158i</v>
      </c>
      <c r="C410" s="348" t="str">
        <f>IMPOWER(IMPRODUCT("i",A410,import_viscoanalyse_PARAM!$G$2),-import_viscoanalyse_PARAM!$E$2)</f>
        <v>23924379499.4471-26090131561.509i</v>
      </c>
      <c r="D410" s="348" t="str">
        <f>IMPOWER(IMPRODUCT("i",A410,import_viscoanalyse_PARAM!$F$2,import_viscoanalyse_PARAM!$G$2),-1)</f>
        <v>54.8857797049195-895985780090843000i</v>
      </c>
      <c r="E410" s="348" t="str">
        <f t="shared" si="21"/>
        <v>23924391494.5537-895985806180978000i</v>
      </c>
      <c r="F410" s="348" t="str">
        <f>IMSUM(import_viscoanalyse_PARAM!$A$2,IMDIV((import_viscoanalyse_PARAM!$B$2-import_viscoanalyse_PARAM!$A$2),E410))</f>
        <v>52.1947+2.79195330187487E-14i</v>
      </c>
      <c r="G410" s="348">
        <f t="shared" si="22"/>
        <v>52.194699999999997</v>
      </c>
      <c r="H410" s="348">
        <f t="shared" si="23"/>
        <v>2.7919533018748701E-14</v>
      </c>
    </row>
    <row r="411" spans="1:8" x14ac:dyDescent="0.25">
      <c r="A411" s="349">
        <v>1.1443208000000001E-19</v>
      </c>
      <c r="B411" s="348" t="str">
        <f>IMPRODUCT(IMPOWER(IMPRODUCT("i",A411,import_viscoanalyse_PARAM!$G$2),-import_viscoanalyse_PARAM!$D$2),import_viscoanalyse_PARAM!$C$2)</f>
        <v>11874.7397297934-3484.34383282491i</v>
      </c>
      <c r="C411" s="348" t="str">
        <f>IMPOWER(IMPRODUCT("i",A411,import_viscoanalyse_PARAM!$G$2),-import_viscoanalyse_PARAM!$E$2)</f>
        <v>23551153776.0312-25683119616.7985i</v>
      </c>
      <c r="D411" s="348" t="str">
        <f>IMPOWER(IMPRODUCT("i",A411,import_viscoanalyse_PARAM!$F$2,import_viscoanalyse_PARAM!$G$2),-1)</f>
        <v>53.2740914131589-869675690316769000i</v>
      </c>
      <c r="E411" s="348" t="str">
        <f t="shared" si="21"/>
        <v>23551165705.045-869675715999892000i</v>
      </c>
      <c r="F411" s="348" t="str">
        <f>IMSUM(import_viscoanalyse_PARAM!$A$2,IMDIV((import_viscoanalyse_PARAM!$B$2-import_viscoanalyse_PARAM!$A$2),E411))</f>
        <v>52.1947+2.87641759333695E-14i</v>
      </c>
      <c r="G411" s="348">
        <f t="shared" si="22"/>
        <v>52.194699999999997</v>
      </c>
      <c r="H411" s="348">
        <f t="shared" si="23"/>
        <v>2.8764175933369502E-14</v>
      </c>
    </row>
    <row r="412" spans="1:8" x14ac:dyDescent="0.25">
      <c r="A412" s="349">
        <v>1.1789396E-19</v>
      </c>
      <c r="B412" s="348" t="str">
        <f>IMPRODUCT(IMPOWER(IMPRODUCT("i",A412,import_viscoanalyse_PARAM!$G$2),-import_viscoanalyse_PARAM!$D$2),import_viscoanalyse_PARAM!$C$2)</f>
        <v>11810.6069774655-3465.5256890053i</v>
      </c>
      <c r="C412" s="348" t="str">
        <f>IMPOWER(IMPRODUCT("i",A412,import_viscoanalyse_PARAM!$G$2),-import_viscoanalyse_PARAM!$E$2)</f>
        <v>23183751104.6212-25282457855.2947i</v>
      </c>
      <c r="D412" s="348" t="str">
        <f>IMPOWER(IMPRODUCT("i",A412,import_viscoanalyse_PARAM!$F$2,import_viscoanalyse_PARAM!$G$2),-1)</f>
        <v>51.7097321229847-844138225303342000i</v>
      </c>
      <c r="E412" s="348" t="str">
        <f t="shared" si="21"/>
        <v>23183762967.9379-844138250585803000i</v>
      </c>
      <c r="F412" s="348" t="str">
        <f>IMSUM(import_viscoanalyse_PARAM!$A$2,IMDIV((import_viscoanalyse_PARAM!$B$2-import_viscoanalyse_PARAM!$A$2),E412))</f>
        <v>52.1947+2.96343700604019E-14i</v>
      </c>
      <c r="G412" s="348">
        <f t="shared" si="22"/>
        <v>52.194699999999997</v>
      </c>
      <c r="H412" s="348">
        <f t="shared" si="23"/>
        <v>2.9634370060401897E-14</v>
      </c>
    </row>
    <row r="413" spans="1:8" x14ac:dyDescent="0.25">
      <c r="A413" s="349">
        <v>1.2146056999999999E-19</v>
      </c>
      <c r="B413" s="348" t="str">
        <f>IMPRODUCT(IMPOWER(IMPRODUCT("i",A413,import_viscoanalyse_PARAM!$G$2),-import_viscoanalyse_PARAM!$D$2),import_viscoanalyse_PARAM!$C$2)</f>
        <v>11746.8206131728-3446.80918404611i</v>
      </c>
      <c r="C413" s="348" t="str">
        <f>IMPOWER(IMPRODUCT("i",A413,import_viscoanalyse_PARAM!$G$2),-import_viscoanalyse_PARAM!$E$2)</f>
        <v>22822080110.2594-24888046630.3306i</v>
      </c>
      <c r="D413" s="348" t="str">
        <f>IMPOWER(IMPRODUCT("i",A413,import_viscoanalyse_PARAM!$F$2,import_viscoanalyse_PARAM!$G$2),-1)</f>
        <v>50.1913097437125-819350659793407000i</v>
      </c>
      <c r="E413" s="348" t="str">
        <f t="shared" si="21"/>
        <v>22822091908.2713-819350684681457000i</v>
      </c>
      <c r="F413" s="348" t="str">
        <f>IMSUM(import_viscoanalyse_PARAM!$A$2,IMDIV((import_viscoanalyse_PARAM!$B$2-import_viscoanalyse_PARAM!$A$2),E413))</f>
        <v>52.1947+3.05308896028144E-14i</v>
      </c>
      <c r="G413" s="348">
        <f t="shared" si="22"/>
        <v>52.194699999999997</v>
      </c>
      <c r="H413" s="348">
        <f t="shared" si="23"/>
        <v>3.0530889602814398E-14</v>
      </c>
    </row>
    <row r="414" spans="1:8" x14ac:dyDescent="0.25">
      <c r="A414" s="349">
        <v>1.2513508000000001E-19</v>
      </c>
      <c r="B414" s="348" t="str">
        <f>IMPRODUCT(IMPOWER(IMPRODUCT("i",A414,import_viscoanalyse_PARAM!$G$2),-import_viscoanalyse_PARAM!$D$2),import_viscoanalyse_PARAM!$C$2)</f>
        <v>11683.3787369268-3428.19376044353i</v>
      </c>
      <c r="C414" s="348" t="str">
        <f>IMPOWER(IMPRODUCT("i",A414,import_viscoanalyse_PARAM!$G$2),-import_viscoanalyse_PARAM!$E$2)</f>
        <v>22466051211.9666-24499788251.6181i</v>
      </c>
      <c r="D414" s="348" t="str">
        <f>IMPOWER(IMPRODUCT("i",A414,import_viscoanalyse_PARAM!$F$2,import_viscoanalyse_PARAM!$G$2),-1)</f>
        <v>48.7174746723131-795290962121759000i</v>
      </c>
      <c r="E414" s="348" t="str">
        <f t="shared" si="21"/>
        <v>22466062945.0628-795290986621551000i</v>
      </c>
      <c r="F414" s="348" t="str">
        <f>IMSUM(import_viscoanalyse_PARAM!$A$2,IMDIV((import_viscoanalyse_PARAM!$B$2-import_viscoanalyse_PARAM!$A$2),E414))</f>
        <v>52.1947+3.14545313863892E-14i</v>
      </c>
      <c r="G414" s="348">
        <f t="shared" si="22"/>
        <v>52.194699999999997</v>
      </c>
      <c r="H414" s="348">
        <f t="shared" si="23"/>
        <v>3.1454531386389202E-14</v>
      </c>
    </row>
    <row r="415" spans="1:8" x14ac:dyDescent="0.25">
      <c r="A415" s="349">
        <v>1.2892076000000001E-19</v>
      </c>
      <c r="B415" s="348" t="str">
        <f>IMPRODUCT(IMPOWER(IMPRODUCT("i",A415,import_viscoanalyse_PARAM!$G$2),-import_viscoanalyse_PARAM!$D$2),import_viscoanalyse_PARAM!$C$2)</f>
        <v>11620.2793948264-3409.67884487438i</v>
      </c>
      <c r="C415" s="348" t="str">
        <f>IMPOWER(IMPRODUCT("i",A415,import_viscoanalyse_PARAM!$G$2),-import_viscoanalyse_PARAM!$E$2)</f>
        <v>22115575876.694-24117586171.6629i</v>
      </c>
      <c r="D415" s="348" t="str">
        <f>IMPOWER(IMPRODUCT("i",A415,import_viscoanalyse_PARAM!$F$2,import_viscoanalyse_PARAM!$G$2),-1)</f>
        <v>47.2869155481079-771937724912446000i</v>
      </c>
      <c r="E415" s="348" t="str">
        <f t="shared" si="21"/>
        <v>22115587545.2603-771937749030036000i</v>
      </c>
      <c r="F415" s="348" t="str">
        <f>IMSUM(import_viscoanalyse_PARAM!$A$2,IMDIV((import_viscoanalyse_PARAM!$B$2-import_viscoanalyse_PARAM!$A$2),E415))</f>
        <v>52.1947+3.24061173733669E-14i</v>
      </c>
      <c r="G415" s="348">
        <f t="shared" si="22"/>
        <v>52.194699999999997</v>
      </c>
      <c r="H415" s="348">
        <f t="shared" si="23"/>
        <v>3.2406117373366897E-14</v>
      </c>
    </row>
    <row r="416" spans="1:8" x14ac:dyDescent="0.25">
      <c r="A416" s="349">
        <v>1.3282096E-19</v>
      </c>
      <c r="B416" s="348" t="str">
        <f>IMPRODUCT(IMPOWER(IMPRODUCT("i",A416,import_viscoanalyse_PARAM!$G$2),-import_viscoanalyse_PARAM!$D$2),import_viscoanalyse_PARAM!$C$2)</f>
        <v>11557.5209524861-3391.26395776933i</v>
      </c>
      <c r="C416" s="348" t="str">
        <f>IMPOWER(IMPRODUCT("i",A416,import_viscoanalyse_PARAM!$G$2),-import_viscoanalyse_PARAM!$E$2)</f>
        <v>21770568658.131-23741347209.1357i</v>
      </c>
      <c r="D416" s="348" t="str">
        <f>IMPOWER(IMPRODUCT("i",A416,import_viscoanalyse_PARAM!$F$2,import_viscoanalyse_PARAM!$G$2),-1)</f>
        <v>45.8983664213683-749270282102942000i</v>
      </c>
      <c r="E416" s="348" t="str">
        <f t="shared" si="21"/>
        <v>21770580262.5503-749270305844293000i</v>
      </c>
      <c r="F416" s="348" t="str">
        <f>IMSUM(import_viscoanalyse_PARAM!$A$2,IMDIV((import_viscoanalyse_PARAM!$B$2-import_viscoanalyse_PARAM!$A$2),E416))</f>
        <v>52.1947+3.33864896351551E-14i</v>
      </c>
      <c r="G416" s="348">
        <f t="shared" si="22"/>
        <v>52.194699999999997</v>
      </c>
      <c r="H416" s="348">
        <f t="shared" si="23"/>
        <v>3.3386489635155098E-14</v>
      </c>
    </row>
    <row r="417" spans="1:8" x14ac:dyDescent="0.25">
      <c r="A417" s="349">
        <v>1.3683916E-19</v>
      </c>
      <c r="B417" s="348" t="str">
        <f>IMPRODUCT(IMPOWER(IMPRODUCT("i",A417,import_viscoanalyse_PARAM!$G$2),-import_viscoanalyse_PARAM!$D$2),import_viscoanalyse_PARAM!$C$2)</f>
        <v>11495.1013249745-3372.94848735765i</v>
      </c>
      <c r="C417" s="348" t="str">
        <f>IMPOWER(IMPRODUCT("i",A417,import_viscoanalyse_PARAM!$G$2),-import_viscoanalyse_PARAM!$E$2)</f>
        <v>21430942919.9224-23370976884.9339i</v>
      </c>
      <c r="D417" s="348" t="str">
        <f>IMPOWER(IMPRODUCT("i",A417,import_viscoanalyse_PARAM!$F$2,import_viscoanalyse_PARAM!$G$2),-1)</f>
        <v>44.5505883733712-727268408899786000i</v>
      </c>
      <c r="E417" s="348" t="str">
        <f t="shared" si="21"/>
        <v>21430954460.5743-727268432270766000i</v>
      </c>
      <c r="F417" s="348" t="str">
        <f>IMSUM(import_viscoanalyse_PARAM!$A$2,IMDIV((import_viscoanalyse_PARAM!$B$2-import_viscoanalyse_PARAM!$A$2),E417))</f>
        <v>52.1947+3.43965229205584E-14i</v>
      </c>
      <c r="G417" s="348">
        <f t="shared" si="22"/>
        <v>52.194699999999997</v>
      </c>
      <c r="H417" s="348">
        <f t="shared" si="23"/>
        <v>3.4396522920558398E-14</v>
      </c>
    </row>
    <row r="418" spans="1:8" x14ac:dyDescent="0.25">
      <c r="A418" s="349">
        <v>1.4097891999999999E-19</v>
      </c>
      <c r="B418" s="348" t="str">
        <f>IMPRODUCT(IMPOWER(IMPRODUCT("i",A418,import_viscoanalyse_PARAM!$G$2),-import_viscoanalyse_PARAM!$D$2),import_viscoanalyse_PARAM!$C$2)</f>
        <v>11433.0188360266-3354.73194178156i</v>
      </c>
      <c r="C418" s="348" t="str">
        <f>IMPOWER(IMPRODUCT("i",A418,import_viscoanalyse_PARAM!$G$2),-import_viscoanalyse_PARAM!$E$2)</f>
        <v>21096615547.151-23006384560.1708i</v>
      </c>
      <c r="D418" s="348" t="str">
        <f>IMPOWER(IMPRODUCT("i",A418,import_viscoanalyse_PARAM!$F$2,import_viscoanalyse_PARAM!$G$2),-1)</f>
        <v>43.2423875180623-705912615647670000i</v>
      </c>
      <c r="E418" s="348" t="str">
        <f t="shared" si="21"/>
        <v>21096627024.4122-705912638654058000i</v>
      </c>
      <c r="F418" s="348" t="str">
        <f>IMSUM(import_viscoanalyse_PARAM!$A$2,IMDIV((import_viscoanalyse_PARAM!$B$2-import_viscoanalyse_PARAM!$A$2),E418))</f>
        <v>52.1947+3.54371120875471E-14i</v>
      </c>
      <c r="G418" s="348">
        <f t="shared" si="22"/>
        <v>52.194699999999997</v>
      </c>
      <c r="H418" s="348">
        <f t="shared" si="23"/>
        <v>3.5437112087547103E-14</v>
      </c>
    </row>
    <row r="419" spans="1:8" x14ac:dyDescent="0.25">
      <c r="A419" s="349">
        <v>1.4524391E-19</v>
      </c>
      <c r="B419" s="348" t="str">
        <f>IMPRODUCT(IMPOWER(IMPRODUCT("i",A419,import_viscoanalyse_PARAM!$G$2),-import_viscoanalyse_PARAM!$D$2),import_viscoanalyse_PARAM!$C$2)</f>
        <v>11371.2717702231-3336.61381769438i</v>
      </c>
      <c r="C419" s="348" t="str">
        <f>IMPOWER(IMPRODUCT("i",A419,import_viscoanalyse_PARAM!$G$2),-import_viscoanalyse_PARAM!$E$2)</f>
        <v>20767504440.3518-22647480703.3354i</v>
      </c>
      <c r="D419" s="348" t="str">
        <f>IMPOWER(IMPRODUCT("i",A419,import_viscoanalyse_PARAM!$F$2,import_viscoanalyse_PARAM!$G$2),-1)</f>
        <v>41.9726038118769-685183965154778000i</v>
      </c>
      <c r="E419" s="348" t="str">
        <f t="shared" si="21"/>
        <v>20767515854.5962-685183987802262000i</v>
      </c>
      <c r="F419" s="348" t="str">
        <f>IMSUM(import_viscoanalyse_PARAM!$A$2,IMDIV((import_viscoanalyse_PARAM!$B$2-import_viscoanalyse_PARAM!$A$2),E419))</f>
        <v>52.1947+3.65091796441969E-14i</v>
      </c>
      <c r="G419" s="348">
        <f t="shared" si="22"/>
        <v>52.194699999999997</v>
      </c>
      <c r="H419" s="348">
        <f t="shared" si="23"/>
        <v>3.6509179644196901E-14</v>
      </c>
    </row>
    <row r="420" spans="1:8" x14ac:dyDescent="0.25">
      <c r="A420" s="349">
        <v>1.4963794E-19</v>
      </c>
      <c r="B420" s="348" t="str">
        <f>IMPRODUCT(IMPOWER(IMPRODUCT("i",A420,import_viscoanalyse_PARAM!$G$2),-import_viscoanalyse_PARAM!$D$2),import_viscoanalyse_PARAM!$C$2)</f>
        <v>11309.8580124996-3318.59349448361i</v>
      </c>
      <c r="C420" s="348" t="str">
        <f>IMPOWER(IMPRODUCT("i",A420,import_viscoanalyse_PARAM!$G$2),-import_viscoanalyse_PARAM!$E$2)</f>
        <v>20443526617.6515-22294174820.6287i</v>
      </c>
      <c r="D420" s="348" t="str">
        <f>IMPOWER(IMPRODUCT("i",A420,import_viscoanalyse_PARAM!$F$2,import_viscoanalyse_PARAM!$G$2),-1)</f>
        <v>40.7401030147695-665063941460191000i</v>
      </c>
      <c r="E420" s="348" t="str">
        <f t="shared" si="21"/>
        <v>20443537969.2496-665063963754369000i</v>
      </c>
      <c r="F420" s="348" t="str">
        <f>IMSUM(import_viscoanalyse_PARAM!$A$2,IMDIV((import_viscoanalyse_PARAM!$B$2-import_viscoanalyse_PARAM!$A$2),E420))</f>
        <v>52.1947+3.76136832896258E-14i</v>
      </c>
      <c r="G420" s="348">
        <f t="shared" si="22"/>
        <v>52.194699999999997</v>
      </c>
      <c r="H420" s="348">
        <f t="shared" si="23"/>
        <v>3.7613683289625797E-14</v>
      </c>
    </row>
    <row r="421" spans="1:8" x14ac:dyDescent="0.25">
      <c r="A421" s="349">
        <v>1.5416489E-19</v>
      </c>
      <c r="B421" s="348" t="str">
        <f>IMPRODUCT(IMPOWER(IMPRODUCT("i",A421,import_viscoanalyse_PARAM!$G$2),-import_viscoanalyse_PARAM!$D$2),import_viscoanalyse_PARAM!$C$2)</f>
        <v>11248.7760903524-3300.67054008013i</v>
      </c>
      <c r="C421" s="348" t="str">
        <f>IMPOWER(IMPRODUCT("i",A421,import_viscoanalyse_PARAM!$G$2),-import_viscoanalyse_PARAM!$E$2)</f>
        <v>20124603719.2814-21946381458.7717i</v>
      </c>
      <c r="D421" s="348" t="str">
        <f>IMPOWER(IMPRODUCT("i",A421,import_viscoanalyse_PARAM!$F$2,import_viscoanalyse_PARAM!$G$2),-1)</f>
        <v>39.5437968432233-645534778822747000i</v>
      </c>
      <c r="E421" s="348" t="str">
        <f t="shared" si="21"/>
        <v>20124615008.6013-645534800769132000i</v>
      </c>
      <c r="F421" s="348" t="str">
        <f>IMSUM(import_viscoanalyse_PARAM!$A$2,IMDIV((import_viscoanalyse_PARAM!$B$2-import_viscoanalyse_PARAM!$A$2),E421))</f>
        <v>52.1947+3.87515983184716E-14i</v>
      </c>
      <c r="G421" s="348">
        <f t="shared" si="22"/>
        <v>52.194699999999997</v>
      </c>
      <c r="H421" s="348">
        <f t="shared" si="23"/>
        <v>3.8751598318471599E-14</v>
      </c>
    </row>
    <row r="422" spans="1:8" x14ac:dyDescent="0.25">
      <c r="A422" s="349">
        <v>1.5882879999999999E-19</v>
      </c>
      <c r="B422" s="348" t="str">
        <f>IMPRODUCT(IMPOWER(IMPRODUCT("i",A422,import_viscoanalyse_PARAM!$G$2),-import_viscoanalyse_PARAM!$D$2),import_viscoanalyse_PARAM!$C$2)</f>
        <v>11188.0239603487-3282.84435488982i</v>
      </c>
      <c r="C422" s="348" t="str">
        <f>IMPOWER(IMPRODUCT("i",A422,import_viscoanalyse_PARAM!$G$2),-import_viscoanalyse_PARAM!$E$2)</f>
        <v>19810655579.1816-21604013194.6801i</v>
      </c>
      <c r="D422" s="348" t="str">
        <f>IMPOWER(IMPRODUCT("i",A422,import_viscoanalyse_PARAM!$F$2,import_viscoanalyse_PARAM!$G$2),-1)</f>
        <v>38.382617576396-626579047177737000i</v>
      </c>
      <c r="E422" s="348" t="str">
        <f t="shared" si="21"/>
        <v>19810666806.5882-626579068781753000i</v>
      </c>
      <c r="F422" s="348" t="str">
        <f>IMSUM(import_viscoanalyse_PARAM!$A$2,IMDIV((import_viscoanalyse_PARAM!$B$2-import_viscoanalyse_PARAM!$A$2),E422))</f>
        <v>52.1947+3.99239402437065E-14i</v>
      </c>
      <c r="G422" s="348">
        <f t="shared" si="22"/>
        <v>52.194699999999997</v>
      </c>
      <c r="H422" s="348">
        <f t="shared" si="23"/>
        <v>3.9923940243706497E-14</v>
      </c>
    </row>
    <row r="423" spans="1:8" x14ac:dyDescent="0.25">
      <c r="A423" s="349">
        <v>1.6363379999999999E-19</v>
      </c>
      <c r="B423" s="348" t="str">
        <f>IMPRODUCT(IMPOWER(IMPRODUCT("i",A423,import_viscoanalyse_PARAM!$G$2),-import_viscoanalyse_PARAM!$D$2),import_viscoanalyse_PARAM!$C$2)</f>
        <v>11127.6000137564-3265.11446687085i</v>
      </c>
      <c r="C423" s="348" t="str">
        <f>IMPOWER(IMPRODUCT("i",A423,import_viscoanalyse_PARAM!$G$2),-import_viscoanalyse_PARAM!$E$2)</f>
        <v>19501605477.6515-21266986363.61i</v>
      </c>
      <c r="D423" s="348" t="str">
        <f>IMPOWER(IMPRODUCT("i",A423,import_viscoanalyse_PARAM!$F$2,import_viscoanalyse_PARAM!$G$2),-1)</f>
        <v>37.2555370010223-608179961403960000i</v>
      </c>
      <c r="E423" s="348" t="str">
        <f t="shared" si="21"/>
        <v>19501616643.507-608179982670950000i</v>
      </c>
      <c r="F423" s="348" t="str">
        <f>IMSUM(import_viscoanalyse_PARAM!$A$2,IMDIV((import_viscoanalyse_PARAM!$B$2-import_viscoanalyse_PARAM!$A$2),E423))</f>
        <v>52.1947+4.11317472011149E-14i</v>
      </c>
      <c r="G423" s="348">
        <f t="shared" si="22"/>
        <v>52.194699999999997</v>
      </c>
      <c r="H423" s="348">
        <f t="shared" si="23"/>
        <v>4.1131747201114899E-14</v>
      </c>
    </row>
    <row r="424" spans="1:8" x14ac:dyDescent="0.25">
      <c r="A424" s="349">
        <v>1.6858417000000001E-19</v>
      </c>
      <c r="B424" s="348" t="str">
        <f>IMPRODUCT(IMPOWER(IMPRODUCT("i",A424,import_viscoanalyse_PARAM!$G$2),-import_viscoanalyse_PARAM!$D$2),import_viscoanalyse_PARAM!$C$2)</f>
        <v>11067.5023340964-3247.48031368052i</v>
      </c>
      <c r="C424" s="348" t="str">
        <f>IMPOWER(IMPRODUCT("i",A424,import_viscoanalyse_PARAM!$G$2),-import_viscoanalyse_PARAM!$E$2)</f>
        <v>19197376271.0603-20935216838.511i</v>
      </c>
      <c r="D424" s="348" t="str">
        <f>IMPOWER(IMPRODUCT("i",A424,import_viscoanalyse_PARAM!$F$2,import_viscoanalyse_PARAM!$G$2),-1)</f>
        <v>36.1615511736237-590321132573617000i</v>
      </c>
      <c r="E424" s="348" t="str">
        <f t="shared" si="21"/>
        <v>19197387375.7242-590321153508837000i</v>
      </c>
      <c r="F424" s="348" t="str">
        <f>IMSUM(import_viscoanalyse_PARAM!$A$2,IMDIV((import_viscoanalyse_PARAM!$B$2-import_viscoanalyse_PARAM!$A$2),E424))</f>
        <v>52.1947+4.23760950311693E-14i</v>
      </c>
      <c r="G424" s="348">
        <f t="shared" si="22"/>
        <v>52.194699999999997</v>
      </c>
      <c r="H424" s="348">
        <f t="shared" si="23"/>
        <v>4.2376095031169303E-14</v>
      </c>
    </row>
    <row r="425" spans="1:8" x14ac:dyDescent="0.25">
      <c r="A425" s="349">
        <v>1.7368429999999999E-19</v>
      </c>
      <c r="B425" s="348" t="str">
        <f>IMPRODUCT(IMPOWER(IMPRODUCT("i",A425,import_viscoanalyse_PARAM!$G$2),-import_viscoanalyse_PARAM!$D$2),import_viscoanalyse_PARAM!$C$2)</f>
        <v>11007.7292542714-3229.94140615107i</v>
      </c>
      <c r="C425" s="348" t="str">
        <f>IMPOWER(IMPRODUCT("i",A425,import_viscoanalyse_PARAM!$G$2),-import_viscoanalyse_PARAM!$E$2)</f>
        <v>18897893233.1311-20608623128.5177i</v>
      </c>
      <c r="D425" s="348" t="str">
        <f>IMPOWER(IMPRODUCT("i",A425,import_viscoanalyse_PARAM!$F$2,import_viscoanalyse_PARAM!$G$2),-1)</f>
        <v>35.0996900152626-572986724582379000i</v>
      </c>
      <c r="E425" s="348" t="str">
        <f t="shared" si="21"/>
        <v>18897904276.96-572986745191005000i</v>
      </c>
      <c r="F425" s="348" t="str">
        <f>IMSUM(import_viscoanalyse_PARAM!$A$2,IMDIV((import_viscoanalyse_PARAM!$B$2-import_viscoanalyse_PARAM!$A$2),E425))</f>
        <v>52.1947+4.36580872244454E-14i</v>
      </c>
      <c r="G425" s="348">
        <f t="shared" si="22"/>
        <v>52.194699999999997</v>
      </c>
      <c r="H425" s="348">
        <f t="shared" si="23"/>
        <v>4.3658087224445402E-14</v>
      </c>
    </row>
    <row r="426" spans="1:8" x14ac:dyDescent="0.25">
      <c r="A426" s="349">
        <v>1.7893872E-19</v>
      </c>
      <c r="B426" s="348" t="str">
        <f>IMPRODUCT(IMPOWER(IMPRODUCT("i",A426,import_viscoanalyse_PARAM!$G$2),-import_viscoanalyse_PARAM!$D$2),import_viscoanalyse_PARAM!$C$2)</f>
        <v>10948.2790266331-3212.49723147905i</v>
      </c>
      <c r="C426" s="348" t="str">
        <f>IMPOWER(IMPRODUCT("i",A426,import_viscoanalyse_PARAM!$G$2),-import_viscoanalyse_PARAM!$E$2)</f>
        <v>18603082346.8435-20287124516.2262i</v>
      </c>
      <c r="D426" s="348" t="str">
        <f>IMPOWER(IMPRODUCT("i",A426,import_viscoanalyse_PARAM!$F$2,import_viscoanalyse_PARAM!$G$2),-1)</f>
        <v>34.0690102763554-556161339303106000i</v>
      </c>
      <c r="E426" s="348" t="str">
        <f t="shared" si="21"/>
        <v>18603093330.1915-556161359590234000i</v>
      </c>
      <c r="F426" s="348" t="str">
        <f>IMSUM(import_viscoanalyse_PARAM!$A$2,IMDIV((import_viscoanalyse_PARAM!$B$2-import_viscoanalyse_PARAM!$A$2),E426))</f>
        <v>52.1947+4.49788624625608E-14i</v>
      </c>
      <c r="G426" s="348">
        <f t="shared" si="22"/>
        <v>52.194699999999997</v>
      </c>
      <c r="H426" s="348">
        <f t="shared" si="23"/>
        <v>4.4978862462560801E-14</v>
      </c>
    </row>
    <row r="427" spans="1:8" x14ac:dyDescent="0.25">
      <c r="A427" s="349">
        <v>1.843521E-19</v>
      </c>
      <c r="B427" s="348" t="str">
        <f>IMPRODUCT(IMPOWER(IMPRODUCT("i",A427,import_viscoanalyse_PARAM!$G$2),-import_viscoanalyse_PARAM!$D$2),import_viscoanalyse_PARAM!$C$2)</f>
        <v>10889.1498805986-3195.14727013135i</v>
      </c>
      <c r="C427" s="348" t="str">
        <f>IMPOWER(IMPRODUCT("i",A427,import_viscoanalyse_PARAM!$G$2),-import_viscoanalyse_PARAM!$E$2)</f>
        <v>18312870591.0005-19970641370.2029i</v>
      </c>
      <c r="D427" s="348" t="str">
        <f>IMPOWER(IMPRODUCT("i",A427,import_viscoanalyse_PARAM!$F$2,import_viscoanalyse_PARAM!$G$2),-1)</f>
        <v>33.0685958582402-539830021835300000i</v>
      </c>
      <c r="E427" s="348" t="str">
        <f t="shared" si="21"/>
        <v>18312881514.219-539830041805945000i</v>
      </c>
      <c r="F427" s="348" t="str">
        <f>IMSUM(import_viscoanalyse_PARAM!$A$2,IMDIV((import_viscoanalyse_PARAM!$B$2-import_viscoanalyse_PARAM!$A$2),E427))</f>
        <v>52.1947+4.6339594618175E-14i</v>
      </c>
      <c r="G427" s="348">
        <f t="shared" si="22"/>
        <v>52.194699999999997</v>
      </c>
      <c r="H427" s="348">
        <f t="shared" si="23"/>
        <v>4.6339594618175E-14</v>
      </c>
    </row>
    <row r="428" spans="1:8" x14ac:dyDescent="0.25">
      <c r="A428" s="349">
        <v>1.8992924999999999E-19</v>
      </c>
      <c r="B428" s="348" t="str">
        <f>IMPRODUCT(IMPOWER(IMPRODUCT("i",A428,import_viscoanalyse_PARAM!$G$2),-import_viscoanalyse_PARAM!$D$2),import_viscoanalyse_PARAM!$C$2)</f>
        <v>10830.3400710953-3177.89101006042i</v>
      </c>
      <c r="C428" s="348" t="str">
        <f>IMPOWER(IMPRODUCT("i",A428,import_viscoanalyse_PARAM!$G$2),-import_viscoanalyse_PARAM!$E$2)</f>
        <v>18027186164.7174-19659095389.7952i</v>
      </c>
      <c r="D428" s="348" t="str">
        <f>IMPOWER(IMPRODUCT("i",A428,import_viscoanalyse_PARAM!$F$2,import_viscoanalyse_PARAM!$G$2),-1)</f>
        <v>32.0975578565064-523978261212442000i</v>
      </c>
      <c r="E428" s="348" t="str">
        <f t="shared" si="21"/>
        <v>18027197028.155-523978280871541000i</v>
      </c>
      <c r="F428" s="348" t="str">
        <f>IMSUM(import_viscoanalyse_PARAM!$A$2,IMDIV((import_viscoanalyse_PARAM!$B$2-import_viscoanalyse_PARAM!$A$2),E428))</f>
        <v>52.1947+4.77414927549884E-14i</v>
      </c>
      <c r="G428" s="348">
        <f t="shared" si="22"/>
        <v>52.194699999999997</v>
      </c>
      <c r="H428" s="348">
        <f t="shared" si="23"/>
        <v>4.7741492754988401E-14</v>
      </c>
    </row>
    <row r="429" spans="1:8" x14ac:dyDescent="0.25">
      <c r="A429" s="349">
        <v>1.9567513E-19</v>
      </c>
      <c r="B429" s="348" t="str">
        <f>IMPRODUCT(IMPOWER(IMPRODUCT("i",A429,import_viscoanalyse_PARAM!$G$2),-import_viscoanalyse_PARAM!$D$2),import_viscoanalyse_PARAM!$C$2)</f>
        <v>10771.8478187437-3160.72792915197i</v>
      </c>
      <c r="C429" s="348" t="str">
        <f>IMPOWER(IMPRODUCT("i",A429,import_viscoanalyse_PARAM!$G$2),-import_viscoanalyse_PARAM!$E$2)</f>
        <v>17745958179.6788-19352409269.5301i</v>
      </c>
      <c r="D429" s="348" t="str">
        <f>IMPOWER(IMPRODUCT("i",A429,import_viscoanalyse_PARAM!$F$2,import_viscoanalyse_PARAM!$G$2),-1)</f>
        <v>31.1550327858113-508591961422913000i</v>
      </c>
      <c r="E429" s="348" t="str">
        <f t="shared" si="21"/>
        <v>17745968983.6817-508591980775325000i</v>
      </c>
      <c r="F429" s="348" t="str">
        <f>IMSUM(import_viscoanalyse_PARAM!$A$2,IMDIV((import_viscoanalyse_PARAM!$B$2-import_viscoanalyse_PARAM!$A$2),E429))</f>
        <v>52.1947+4.91858036413885E-14i</v>
      </c>
      <c r="G429" s="348">
        <f t="shared" si="22"/>
        <v>52.194699999999997</v>
      </c>
      <c r="H429" s="348">
        <f t="shared" si="23"/>
        <v>4.9185803641388497E-14</v>
      </c>
    </row>
    <row r="430" spans="1:8" x14ac:dyDescent="0.25">
      <c r="A430" s="349">
        <v>2.0159483E-19</v>
      </c>
      <c r="B430" s="348" t="str">
        <f>IMPRODUCT(IMPOWER(IMPRODUCT("i",A430,import_viscoanalyse_PARAM!$G$2),-import_viscoanalyse_PARAM!$D$2),import_viscoanalyse_PARAM!$C$2)</f>
        <v>10713.6715531209-3143.6575666049i</v>
      </c>
      <c r="C430" s="348" t="str">
        <f>IMPOWER(IMPRODUCT("i",A430,import_viscoanalyse_PARAM!$G$2),-import_viscoanalyse_PARAM!$E$2)</f>
        <v>17469117805.2194-19050507947.8532i</v>
      </c>
      <c r="D430" s="348" t="str">
        <f>IMPOWER(IMPRODUCT("i",A430,import_viscoanalyse_PARAM!$F$2,import_viscoanalyse_PARAM!$G$2),-1)</f>
        <v>30.2401856759814-493657491952465000i</v>
      </c>
      <c r="E430" s="348" t="str">
        <f t="shared" si="21"/>
        <v>17469128550.1311-493657511002976000i</v>
      </c>
      <c r="F430" s="348" t="str">
        <f>IMSUM(import_viscoanalyse_PARAM!$A$2,IMDIV((import_viscoanalyse_PARAM!$B$2-import_viscoanalyse_PARAM!$A$2),E430))</f>
        <v>52.1947+5.06738067231578E-14i</v>
      </c>
      <c r="G430" s="348">
        <f t="shared" si="22"/>
        <v>52.194699999999997</v>
      </c>
      <c r="H430" s="348">
        <f t="shared" si="23"/>
        <v>5.06738067231578E-14</v>
      </c>
    </row>
    <row r="431" spans="1:8" x14ac:dyDescent="0.25">
      <c r="A431" s="349">
        <v>2.0769362E-19</v>
      </c>
      <c r="B431" s="348" t="str">
        <f>IMPRODUCT(IMPOWER(IMPRODUCT("i",A431,import_viscoanalyse_PARAM!$G$2),-import_viscoanalyse_PARAM!$D$2),import_viscoanalyse_PARAM!$C$2)</f>
        <v>10655.8094549848-3126.67938860836i</v>
      </c>
      <c r="C431" s="348" t="str">
        <f>IMPOWER(IMPRODUCT("i",A431,import_viscoanalyse_PARAM!$G$2),-import_viscoanalyse_PARAM!$E$2)</f>
        <v>17196596057.6823-18753316196.3689i</v>
      </c>
      <c r="D431" s="348" t="str">
        <f>IMPOWER(IMPRODUCT("i",A431,import_viscoanalyse_PARAM!$F$2,import_viscoanalyse_PARAM!$G$2),-1)</f>
        <v>29.3522020104319-479161556182531000i</v>
      </c>
      <c r="E431" s="348" t="str">
        <f t="shared" si="21"/>
        <v>17196606743.844-479161574935850000i</v>
      </c>
      <c r="F431" s="348" t="str">
        <f>IMSUM(import_viscoanalyse_PARAM!$A$2,IMDIV((import_viscoanalyse_PARAM!$B$2-import_viscoanalyse_PARAM!$A$2),E431))</f>
        <v>52.1947+5.22068266917042E-14i</v>
      </c>
      <c r="G431" s="348">
        <f t="shared" si="22"/>
        <v>52.194699999999997</v>
      </c>
      <c r="H431" s="348">
        <f t="shared" si="23"/>
        <v>5.2206826691704199E-14</v>
      </c>
    </row>
    <row r="432" spans="1:8" x14ac:dyDescent="0.25">
      <c r="A432" s="349">
        <v>2.1397692E-19</v>
      </c>
      <c r="B432" s="348" t="str">
        <f>IMPRODUCT(IMPOWER(IMPRODUCT("i",A432,import_viscoanalyse_PARAM!$G$2),-import_viscoanalyse_PARAM!$D$2),import_viscoanalyse_PARAM!$C$2)</f>
        <v>10598.2598112008-3109.79289248607i</v>
      </c>
      <c r="C432" s="348" t="str">
        <f>IMPOWER(IMPRODUCT("i",A432,import_viscoanalyse_PARAM!$G$2),-import_viscoanalyse_PARAM!$E$2)</f>
        <v>16928325492.4482-18460760465.0405i</v>
      </c>
      <c r="D432" s="348" t="str">
        <f>IMPOWER(IMPRODUCT("i",A432,import_viscoanalyse_PARAM!$F$2,import_viscoanalyse_PARAM!$G$2),-1)</f>
        <v>28.4902927405342-465091273247522000i</v>
      </c>
      <c r="E432" s="348" t="str">
        <f t="shared" si="21"/>
        <v>16928336120.1983-465091291708286000i</v>
      </c>
      <c r="F432" s="348" t="str">
        <f>IMSUM(import_viscoanalyse_PARAM!$A$2,IMDIV((import_viscoanalyse_PARAM!$B$2-import_viscoanalyse_PARAM!$A$2),E432))</f>
        <v>52.1947+5.37862259431212E-14i</v>
      </c>
      <c r="G432" s="348">
        <f t="shared" si="22"/>
        <v>52.194699999999997</v>
      </c>
      <c r="H432" s="348">
        <f t="shared" si="23"/>
        <v>5.3786225943121199E-14</v>
      </c>
    </row>
    <row r="433" spans="1:8" x14ac:dyDescent="0.25">
      <c r="A433" s="349">
        <v>2.2045029999999999E-19</v>
      </c>
      <c r="B433" s="348" t="str">
        <f>IMPRODUCT(IMPOWER(IMPRODUCT("i",A433,import_viscoanalyse_PARAM!$G$2),-import_viscoanalyse_PARAM!$D$2),import_viscoanalyse_PARAM!$C$2)</f>
        <v>10541.0210410623-3092.99761441947i</v>
      </c>
      <c r="C433" s="348" t="str">
        <f>IMPOWER(IMPRODUCT("i",A433,import_viscoanalyse_PARAM!$G$2),-import_viscoanalyse_PARAM!$E$2)</f>
        <v>16664240284.7178-18172768970.2854i</v>
      </c>
      <c r="D433" s="348" t="str">
        <f>IMPOWER(IMPRODUCT("i",A433,import_viscoanalyse_PARAM!$F$2,import_viscoanalyse_PARAM!$G$2),-1)</f>
        <v>27.6536937827614-451434169825957000i</v>
      </c>
      <c r="E433" s="348" t="str">
        <f t="shared" si="21"/>
        <v>16664250854.3925-451434187998729000i</v>
      </c>
      <c r="F433" s="348" t="str">
        <f>IMSUM(import_viscoanalyse_PARAM!$A$2,IMDIV((import_viscoanalyse_PARAM!$B$2-import_viscoanalyse_PARAM!$A$2),E433))</f>
        <v>52.1947+5.54134045781894E-14i</v>
      </c>
      <c r="G433" s="348">
        <f t="shared" si="22"/>
        <v>52.194699999999997</v>
      </c>
      <c r="H433" s="348">
        <f t="shared" si="23"/>
        <v>5.5413404578189397E-14</v>
      </c>
    </row>
    <row r="434" spans="1:8" x14ac:dyDescent="0.25">
      <c r="A434" s="349">
        <v>2.2711952999999999E-19</v>
      </c>
      <c r="B434" s="348" t="str">
        <f>IMPRODUCT(IMPOWER(IMPRODUCT("i",A434,import_viscoanalyse_PARAM!$G$2),-import_viscoanalyse_PARAM!$D$2),import_viscoanalyse_PARAM!$C$2)</f>
        <v>10484.0912973355-3076.29301238419i</v>
      </c>
      <c r="C434" s="348" t="str">
        <f>IMPOWER(IMPRODUCT("i",A434,import_viscoanalyse_PARAM!$G$2),-import_viscoanalyse_PARAM!$E$2)</f>
        <v>16404274371.8307-17889269669.1274i</v>
      </c>
      <c r="D434" s="348" t="str">
        <f>IMPOWER(IMPRODUCT("i",A434,import_viscoanalyse_PARAM!$F$2,import_viscoanalyse_PARAM!$G$2),-1)</f>
        <v>26.8416595020159-438178073758709000i</v>
      </c>
      <c r="E434" s="348" t="str">
        <f t="shared" si="21"/>
        <v>16404284883.7637-438178091647982000i</v>
      </c>
      <c r="F434" s="348" t="str">
        <f>IMSUM(import_viscoanalyse_PARAM!$A$2,IMDIV((import_viscoanalyse_PARAM!$B$2-import_viscoanalyse_PARAM!$A$2),E434))</f>
        <v>52.1947+5.70898129706051E-14i</v>
      </c>
      <c r="G434" s="348">
        <f t="shared" si="22"/>
        <v>52.194699999999997</v>
      </c>
      <c r="H434" s="348">
        <f t="shared" si="23"/>
        <v>5.7089812970605101E-14</v>
      </c>
    </row>
    <row r="435" spans="1:8" x14ac:dyDescent="0.25">
      <c r="A435" s="349">
        <v>2.3399051000000002E-19</v>
      </c>
      <c r="B435" s="348" t="str">
        <f>IMPRODUCT(IMPOWER(IMPRODUCT("i",A435,import_viscoanalyse_PARAM!$G$2),-import_viscoanalyse_PARAM!$D$2),import_viscoanalyse_PARAM!$C$2)</f>
        <v>10427.4691208123-3059.67865821231i</v>
      </c>
      <c r="C435" s="348" t="str">
        <f>IMPOWER(IMPRODUCT("i",A435,import_viscoanalyse_PARAM!$G$2),-import_viscoanalyse_PARAM!$E$2)</f>
        <v>16148364445.1595-17610193521.932i</v>
      </c>
      <c r="D435" s="348" t="str">
        <f>IMPOWER(IMPRODUCT("i",A435,import_viscoanalyse_PARAM!$F$2,import_viscoanalyse_PARAM!$G$2),-1)</f>
        <v>26.0534715297551-425311258000947000i</v>
      </c>
      <c r="E435" s="348" t="str">
        <f t="shared" si="21"/>
        <v>16148374899.6821-425311275611144000i</v>
      </c>
      <c r="F435" s="348" t="str">
        <f>IMSUM(import_viscoanalyse_PARAM!$A$2,IMDIV((import_viscoanalyse_PARAM!$B$2-import_viscoanalyse_PARAM!$A$2),E435))</f>
        <v>52.1947+5.88169341714591E-14i</v>
      </c>
      <c r="G435" s="348">
        <f t="shared" si="22"/>
        <v>52.194699999999997</v>
      </c>
      <c r="H435" s="348">
        <f t="shared" si="23"/>
        <v>5.8816934171459099E-14</v>
      </c>
    </row>
    <row r="436" spans="1:8" x14ac:dyDescent="0.25">
      <c r="A436" s="349">
        <v>2.4106936000000001E-19</v>
      </c>
      <c r="B436" s="348" t="str">
        <f>IMPRODUCT(IMPOWER(IMPRODUCT("i",A436,import_viscoanalyse_PARAM!$G$2),-import_viscoanalyse_PARAM!$D$2),import_viscoanalyse_PARAM!$C$2)</f>
        <v>10371.1527142956-3043.1540245615i</v>
      </c>
      <c r="C436" s="348" t="str">
        <f>IMPOWER(IMPRODUCT("i",A436,import_viscoanalyse_PARAM!$G$2),-import_viscoanalyse_PARAM!$E$2)</f>
        <v>15896446615.3346-17335470855.7507i</v>
      </c>
      <c r="D436" s="348" t="str">
        <f>IMPOWER(IMPRODUCT("i",A436,import_viscoanalyse_PARAM!$F$2,import_viscoanalyse_PARAM!$G$2),-1)</f>
        <v>25.2884277392941-412822260648900000i</v>
      </c>
      <c r="E436" s="348" t="str">
        <f t="shared" si="21"/>
        <v>15896457012.7757-412822277984374000i</v>
      </c>
      <c r="F436" s="348" t="str">
        <f>IMSUM(import_viscoanalyse_PARAM!$A$2,IMDIV((import_viscoanalyse_PARAM!$B$2-import_viscoanalyse_PARAM!$A$2),E436))</f>
        <v>52.1947+6.05963065320492E-14i</v>
      </c>
      <c r="G436" s="348">
        <f t="shared" si="22"/>
        <v>52.194699999999997</v>
      </c>
      <c r="H436" s="348">
        <f t="shared" si="23"/>
        <v>6.0596306532049204E-14</v>
      </c>
    </row>
    <row r="437" spans="1:8" x14ac:dyDescent="0.25">
      <c r="A437" s="349">
        <v>2.4836236000000001E-19</v>
      </c>
      <c r="B437" s="348" t="str">
        <f>IMPRODUCT(IMPOWER(IMPRODUCT("i",A437,import_viscoanalyse_PARAM!$G$2),-import_viscoanalyse_PARAM!$D$2),import_viscoanalyse_PARAM!$C$2)</f>
        <v>10315.1404938269-3026.71864665904i</v>
      </c>
      <c r="C437" s="348" t="str">
        <f>IMPOWER(IMPRODUCT("i",A437,import_viscoanalyse_PARAM!$G$2),-import_viscoanalyse_PARAM!$E$2)</f>
        <v>15648458904.9294-17065034082.6566i</v>
      </c>
      <c r="D437" s="348" t="str">
        <f>IMPOWER(IMPRODUCT("i",A437,import_viscoanalyse_PARAM!$F$2,import_viscoanalyse_PARAM!$G$2),-1)</f>
        <v>24.5458494214577-400700002079152000i</v>
      </c>
      <c r="E437" s="348" t="str">
        <f t="shared" si="21"/>
        <v>15648469245.6157-400700019144189000i</v>
      </c>
      <c r="F437" s="348" t="str">
        <f>IMSUM(import_viscoanalyse_PARAM!$A$2,IMDIV((import_viscoanalyse_PARAM!$B$2-import_viscoanalyse_PARAM!$A$2),E437))</f>
        <v>52.1947+6.24295086220056E-14i</v>
      </c>
      <c r="G437" s="348">
        <f t="shared" si="22"/>
        <v>52.194699999999997</v>
      </c>
      <c r="H437" s="348">
        <f t="shared" si="23"/>
        <v>6.2429508622005596E-14</v>
      </c>
    </row>
    <row r="438" spans="1:8" x14ac:dyDescent="0.25">
      <c r="A438" s="349">
        <v>2.5587599999999999E-19</v>
      </c>
      <c r="B438" s="348" t="str">
        <f>IMPRODUCT(IMPOWER(IMPRODUCT("i",A438,import_viscoanalyse_PARAM!$G$2),-import_viscoanalyse_PARAM!$D$2),import_viscoanalyse_PARAM!$C$2)</f>
        <v>10259.4307313205-3010.37201744151i</v>
      </c>
      <c r="C438" s="348" t="str">
        <f>IMPOWER(IMPRODUCT("i",A438,import_viscoanalyse_PARAM!$G$2),-import_viscoanalyse_PARAM!$E$2)</f>
        <v>15404339628.5869-16798815933.2319i</v>
      </c>
      <c r="D438" s="348" t="str">
        <f>IMPOWER(IMPRODUCT("i",A438,import_viscoanalyse_PARAM!$F$2,import_viscoanalyse_PARAM!$G$2),-1)</f>
        <v>23.8250757809168-388933695103813000i</v>
      </c>
      <c r="E438" s="348" t="str">
        <f t="shared" si="21"/>
        <v>15404349912.8427-388933711902632000i</v>
      </c>
      <c r="F438" s="348" t="str">
        <f>IMSUM(import_viscoanalyse_PARAM!$A$2,IMDIV((import_viscoanalyse_PARAM!$B$2-import_viscoanalyse_PARAM!$A$2),E438))</f>
        <v>52.1947+6.43181717975183E-14i</v>
      </c>
      <c r="G438" s="348">
        <f t="shared" si="22"/>
        <v>52.194699999999997</v>
      </c>
      <c r="H438" s="348">
        <f t="shared" si="23"/>
        <v>6.4318171797518299E-14</v>
      </c>
    </row>
    <row r="439" spans="1:8" x14ac:dyDescent="0.25">
      <c r="A439" s="349">
        <v>2.6361694000000002E-19</v>
      </c>
      <c r="B439" s="348" t="str">
        <f>IMPRODUCT(IMPOWER(IMPRODUCT("i",A439,import_viscoanalyse_PARAM!$G$2),-import_viscoanalyse_PARAM!$D$2),import_viscoanalyse_PARAM!$C$2)</f>
        <v>10204.0219020073-2994.11368950385i</v>
      </c>
      <c r="C439" s="348" t="str">
        <f>IMPOWER(IMPRODUCT("i",A439,import_viscoanalyse_PARAM!$G$2),-import_viscoanalyse_PARAM!$E$2)</f>
        <v>15164028911.7204-16536751112.749i</v>
      </c>
      <c r="D439" s="348" t="str">
        <f>IMPOWER(IMPRODUCT("i",A439,import_viscoanalyse_PARAM!$F$2,import_viscoanalyse_PARAM!$G$2),-1)</f>
        <v>23.1254679252323-377512910089858000i</v>
      </c>
      <c r="E439" s="348" t="str">
        <f t="shared" si="21"/>
        <v>15164039139.8678-377512926626612000i</v>
      </c>
      <c r="F439" s="348" t="str">
        <f>IMSUM(import_viscoanalyse_PARAM!$A$2,IMDIV((import_viscoanalyse_PARAM!$B$2-import_viscoanalyse_PARAM!$A$2),E439))</f>
        <v>52.1947+6.62639701467551E-14i</v>
      </c>
      <c r="G439" s="348">
        <f t="shared" si="22"/>
        <v>52.194699999999997</v>
      </c>
      <c r="H439" s="348">
        <f t="shared" si="23"/>
        <v>6.6263970146755106E-14</v>
      </c>
    </row>
    <row r="440" spans="1:8" x14ac:dyDescent="0.25">
      <c r="A440" s="349">
        <v>2.7159207E-19</v>
      </c>
      <c r="B440" s="348" t="str">
        <f>IMPRODUCT(IMPOWER(IMPRODUCT("i",A440,import_viscoanalyse_PARAM!$G$2),-import_viscoanalyse_PARAM!$D$2),import_viscoanalyse_PARAM!$C$2)</f>
        <v>10148.9122846238-2977.94315778452i</v>
      </c>
      <c r="C440" s="348" t="str">
        <f>IMPOWER(IMPRODUCT("i",A440,import_viscoanalyse_PARAM!$G$2),-import_viscoanalyse_PARAM!$E$2)</f>
        <v>14927466925.0021-16278774375.8362i</v>
      </c>
      <c r="D440" s="348" t="str">
        <f>IMPOWER(IMPRODUCT("i",A440,import_viscoanalyse_PARAM!$F$2,import_viscoanalyse_PARAM!$G$2),-1)</f>
        <v>22.4464031314238-366427481363440000i</v>
      </c>
      <c r="E440" s="348" t="str">
        <f t="shared" si="21"/>
        <v>14927477097.3608-366427497642217000i</v>
      </c>
      <c r="F440" s="348" t="str">
        <f>IMSUM(import_viscoanalyse_PARAM!$A$2,IMDIV((import_viscoanalyse_PARAM!$B$2-import_viscoanalyse_PARAM!$A$2),E440))</f>
        <v>52.1947+6.82686355717368E-14i</v>
      </c>
      <c r="G440" s="348">
        <f t="shared" si="22"/>
        <v>52.194699999999997</v>
      </c>
      <c r="H440" s="348">
        <f t="shared" si="23"/>
        <v>6.8268635571736794E-14</v>
      </c>
    </row>
    <row r="441" spans="1:8" x14ac:dyDescent="0.25">
      <c r="A441" s="349">
        <v>2.7980846999999999E-19</v>
      </c>
      <c r="B441" s="348" t="str">
        <f>IMPRODUCT(IMPOWER(IMPRODUCT("i",A441,import_viscoanalyse_PARAM!$G$2),-import_viscoanalyse_PARAM!$D$2),import_viscoanalyse_PARAM!$C$2)</f>
        <v>10094.1002978423-2961.85995828263i</v>
      </c>
      <c r="C441" s="348" t="str">
        <f>IMPOWER(IMPRODUCT("i",A441,import_viscoanalyse_PARAM!$G$2),-import_viscoanalyse_PARAM!$E$2)</f>
        <v>14694595337.3162-16024822110.959i</v>
      </c>
      <c r="D441" s="348" t="str">
        <f>IMPOWER(IMPRODUCT("i",A441,import_viscoanalyse_PARAM!$F$2,import_viscoanalyse_PARAM!$G$2),-1)</f>
        <v>21.7872785999576-355667568492059000i</v>
      </c>
      <c r="E441" s="348" t="str">
        <f t="shared" si="21"/>
        <v>14694605454.2038-355667584516884000i</v>
      </c>
      <c r="F441" s="348" t="str">
        <f>IMSUM(import_viscoanalyse_PARAM!$A$2,IMDIV((import_viscoanalyse_PARAM!$B$2-import_viscoanalyse_PARAM!$A$2),E441))</f>
        <v>52.1947+7.03339477337509E-14i</v>
      </c>
      <c r="G441" s="348">
        <f t="shared" si="22"/>
        <v>52.194699999999997</v>
      </c>
      <c r="H441" s="348">
        <f t="shared" si="23"/>
        <v>7.0333947733750897E-14</v>
      </c>
    </row>
    <row r="442" spans="1:8" x14ac:dyDescent="0.25">
      <c r="A442" s="349">
        <v>2.8827343999999998E-19</v>
      </c>
      <c r="B442" s="348" t="str">
        <f>IMPRODUCT(IMPOWER(IMPRODUCT("i",A442,import_viscoanalyse_PARAM!$G$2),-import_viscoanalyse_PARAM!$D$2),import_viscoanalyse_PARAM!$C$2)</f>
        <v>10039.5843286452-2945.86361769879i</v>
      </c>
      <c r="C442" s="348" t="str">
        <f>IMPOWER(IMPRODUCT("i",A442,import_viscoanalyse_PARAM!$G$2),-import_viscoanalyse_PARAM!$E$2)</f>
        <v>14465356554.6698-15774831510.4345i</v>
      </c>
      <c r="D442" s="348" t="str">
        <f>IMPOWER(IMPRODUCT("i",A442,import_viscoanalyse_PARAM!$F$2,import_viscoanalyse_PARAM!$G$2),-1)</f>
        <v>21.1475087351713-345223611888710000i</v>
      </c>
      <c r="E442" s="348" t="str">
        <f t="shared" si="21"/>
        <v>14465366616.4016-345223627663544000i</v>
      </c>
      <c r="F442" s="348" t="str">
        <f>IMSUM(import_viscoanalyse_PARAM!$A$2,IMDIV((import_viscoanalyse_PARAM!$B$2-import_viscoanalyse_PARAM!$A$2),E442))</f>
        <v>52.1947+7.24617415942925E-14i</v>
      </c>
      <c r="G442" s="348">
        <f t="shared" si="22"/>
        <v>52.194699999999997</v>
      </c>
      <c r="H442" s="348">
        <f t="shared" si="23"/>
        <v>7.24617415942925E-14</v>
      </c>
    </row>
    <row r="443" spans="1:8" x14ac:dyDescent="0.25">
      <c r="A443" s="349">
        <v>2.9699448999999999E-19</v>
      </c>
      <c r="B443" s="348" t="str">
        <f>IMPRODUCT(IMPOWER(IMPRODUCT("i",A443,import_viscoanalyse_PARAM!$G$2),-import_viscoanalyse_PARAM!$D$2),import_viscoanalyse_PARAM!$C$2)</f>
        <v>9985.36283957188-2929.95368490376i</v>
      </c>
      <c r="C443" s="348" t="str">
        <f>IMPOWER(IMPRODUCT("i",A443,import_viscoanalyse_PARAM!$G$2),-import_viscoanalyse_PARAM!$E$2)</f>
        <v>14239694159.0298-15528741048.9925i</v>
      </c>
      <c r="D443" s="348" t="str">
        <f>IMPOWER(IMPRODUCT("i",A443,import_viscoanalyse_PARAM!$F$2,import_viscoanalyse_PARAM!$G$2),-1)</f>
        <v>20.5265258978976-335086345098131000i</v>
      </c>
      <c r="E443" s="348" t="str">
        <f t="shared" si="21"/>
        <v>14239704165.9192-335086360626875000i</v>
      </c>
      <c r="F443" s="348" t="str">
        <f>IMSUM(import_viscoanalyse_PARAM!$A$2,IMDIV((import_viscoanalyse_PARAM!$B$2-import_viscoanalyse_PARAM!$A$2),E443))</f>
        <v>52.1947+7.46539049014149E-14i</v>
      </c>
      <c r="G443" s="348">
        <f t="shared" si="22"/>
        <v>52.194699999999997</v>
      </c>
      <c r="H443" s="348">
        <f t="shared" si="23"/>
        <v>7.4653904901414904E-14</v>
      </c>
    </row>
    <row r="444" spans="1:8" x14ac:dyDescent="0.25">
      <c r="A444" s="349">
        <v>3.0597938E-19</v>
      </c>
      <c r="B444" s="348" t="str">
        <f>IMPRODUCT(IMPOWER(IMPRODUCT("i",A444,import_viscoanalyse_PARAM!$G$2),-import_viscoanalyse_PARAM!$D$2),import_viscoanalyse_PARAM!$C$2)</f>
        <v>9931.43416066195-2914.12966988972i</v>
      </c>
      <c r="C444" s="348" t="str">
        <f>IMPOWER(IMPRODUCT("i",A444,import_viscoanalyse_PARAM!$G$2),-import_viscoanalyse_PARAM!$E$2)</f>
        <v>14017552027.6727-15286489523.4055i</v>
      </c>
      <c r="D444" s="348" t="str">
        <f>IMPOWER(IMPRODUCT("i",A444,import_viscoanalyse_PARAM!$F$2,import_viscoanalyse_PARAM!$G$2),-1)</f>
        <v>19.9237775124516-325246747569667000i</v>
      </c>
      <c r="E444" s="348" t="str">
        <f t="shared" si="21"/>
        <v>14017561980.0306-325246762856159000i</v>
      </c>
      <c r="F444" s="348" t="str">
        <f>IMSUM(import_viscoanalyse_PARAM!$A$2,IMDIV((import_viscoanalyse_PARAM!$B$2-import_viscoanalyse_PARAM!$A$2),E444))</f>
        <v>52.1947+7.69123882443163E-14i</v>
      </c>
      <c r="G444" s="348">
        <f t="shared" si="22"/>
        <v>52.194699999999997</v>
      </c>
      <c r="H444" s="348">
        <f t="shared" si="23"/>
        <v>7.6912388244316303E-14</v>
      </c>
    </row>
    <row r="445" spans="1:8" x14ac:dyDescent="0.25">
      <c r="A445" s="349">
        <v>3.1523609000000001E-19</v>
      </c>
      <c r="B445" s="348" t="str">
        <f>IMPRODUCT(IMPOWER(IMPRODUCT("i",A445,import_viscoanalyse_PARAM!$G$2),-import_viscoanalyse_PARAM!$D$2),import_viscoanalyse_PARAM!$C$2)</f>
        <v>9877.7967230893-2898.39111232404i</v>
      </c>
      <c r="C445" s="348" t="str">
        <f>IMPOWER(IMPRODUCT("i",A445,import_viscoanalyse_PARAM!$G$2),-import_viscoanalyse_PARAM!$E$2)</f>
        <v>13798875297.1104-15048017103.6739i</v>
      </c>
      <c r="D445" s="348" t="str">
        <f>IMPOWER(IMPRODUCT("i",A445,import_viscoanalyse_PARAM!$F$2,import_viscoanalyse_PARAM!$G$2),-1)</f>
        <v>19.338728286212-315696080890939000i</v>
      </c>
      <c r="E445" s="348" t="str">
        <f t="shared" si="21"/>
        <v>13798885195.2458-315696095938959000i</v>
      </c>
      <c r="F445" s="348" t="str">
        <f>IMSUM(import_viscoanalyse_PARAM!$A$2,IMDIV((import_viscoanalyse_PARAM!$B$2-import_viscoanalyse_PARAM!$A$2),E445))</f>
        <v>52.1947+7.92391975123975E-14i</v>
      </c>
      <c r="G445" s="348">
        <f t="shared" si="22"/>
        <v>52.194699999999997</v>
      </c>
      <c r="H445" s="348">
        <f t="shared" si="23"/>
        <v>7.9239197512397506E-14</v>
      </c>
    </row>
    <row r="446" spans="1:8" x14ac:dyDescent="0.25">
      <c r="A446" s="349">
        <v>3.2477284000000001E-19</v>
      </c>
      <c r="B446" s="348" t="str">
        <f>IMPRODUCT(IMPOWER(IMPRODUCT("i",A446,import_viscoanalyse_PARAM!$G$2),-import_viscoanalyse_PARAM!$D$2),import_viscoanalyse_PARAM!$C$2)</f>
        <v>9824.44897308057-2882.73755629101i</v>
      </c>
      <c r="C446" s="348" t="str">
        <f>IMPOWER(IMPRODUCT("i",A446,import_viscoanalyse_PARAM!$G$2),-import_viscoanalyse_PARAM!$E$2)</f>
        <v>13583609984.5451-14813264920.2124i</v>
      </c>
      <c r="D446" s="348" t="str">
        <f>IMPOWER(IMPRODUCT("i",A446,import_viscoanalyse_PARAM!$F$2,import_viscoanalyse_PARAM!$G$2),-1)</f>
        <v>18.7708587039417-306425864208298000i</v>
      </c>
      <c r="E446" s="348" t="str">
        <f t="shared" si="21"/>
        <v>13583619828.7649-306425879021566000i</v>
      </c>
      <c r="F446" s="348" t="str">
        <f>IMSUM(import_viscoanalyse_PARAM!$A$2,IMDIV((import_viscoanalyse_PARAM!$B$2-import_viscoanalyse_PARAM!$A$2),E446))</f>
        <v>52.1947+8.16363989225577E-14i</v>
      </c>
      <c r="G446" s="348">
        <f t="shared" si="22"/>
        <v>52.194699999999997</v>
      </c>
      <c r="H446" s="348">
        <f t="shared" si="23"/>
        <v>8.1636398922557706E-14</v>
      </c>
    </row>
    <row r="447" spans="1:8" x14ac:dyDescent="0.25">
      <c r="A447" s="349">
        <v>3.3459809999999998E-19</v>
      </c>
      <c r="B447" s="348" t="str">
        <f>IMPRODUCT(IMPOWER(IMPRODUCT("i",A447,import_viscoanalyse_PARAM!$G$2),-import_viscoanalyse_PARAM!$D$2),import_viscoanalyse_PARAM!$C$2)</f>
        <v>9771.38935630145-2867.16854571029i</v>
      </c>
      <c r="C447" s="348" t="str">
        <f>IMPOWER(IMPRODUCT("i",A447,import_viscoanalyse_PARAM!$G$2),-import_viscoanalyse_PARAM!$E$2)</f>
        <v>13371702911.367-14582174980.4228i</v>
      </c>
      <c r="D447" s="348" t="str">
        <f>IMPOWER(IMPRODUCT("i",A447,import_viscoanalyse_PARAM!$F$2,import_viscoanalyse_PARAM!$G$2),-1)</f>
        <v>18.2196643989248-297427863960923000i</v>
      </c>
      <c r="E447" s="348" t="str">
        <f t="shared" si="21"/>
        <v>13371712701.976-297427878543101000i</v>
      </c>
      <c r="F447" s="348" t="str">
        <f>IMSUM(import_viscoanalyse_PARAM!$A$2,IMDIV((import_viscoanalyse_PARAM!$B$2-import_viscoanalyse_PARAM!$A$2),E447))</f>
        <v>52.1947+8.41061215328371E-14i</v>
      </c>
      <c r="G447" s="348">
        <f t="shared" si="22"/>
        <v>52.194699999999997</v>
      </c>
      <c r="H447" s="348">
        <f t="shared" si="23"/>
        <v>8.4106121532837101E-14</v>
      </c>
    </row>
    <row r="448" spans="1:8" x14ac:dyDescent="0.25">
      <c r="A448" s="349">
        <v>3.4472060000000002E-19</v>
      </c>
      <c r="B448" s="348" t="str">
        <f>IMPRODUCT(IMPOWER(IMPRODUCT("i",A448,import_viscoanalyse_PARAM!$G$2),-import_viscoanalyse_PARAM!$D$2),import_viscoanalyse_PARAM!$C$2)</f>
        <v>9718.61630648112-2851.6836209991i</v>
      </c>
      <c r="C448" s="348" t="str">
        <f>IMPOWER(IMPRODUCT("i",A448,import_viscoanalyse_PARAM!$G$2),-import_viscoanalyse_PARAM!$E$2)</f>
        <v>13163101647.37-14354690107.8599i</v>
      </c>
      <c r="D448" s="348" t="str">
        <f>IMPOWER(IMPRODUCT("i",A448,import_viscoanalyse_PARAM!$F$2,import_viscoanalyse_PARAM!$G$2),-1)</f>
        <v>17.6846556037495-288694084915097000i</v>
      </c>
      <c r="E448" s="348" t="str">
        <f t="shared" si="21"/>
        <v>13163111384.671-288694099269790000i</v>
      </c>
      <c r="F448" s="348" t="str">
        <f>IMSUM(import_viscoanalyse_PARAM!$A$2,IMDIV((import_viscoanalyse_PARAM!$B$2-import_viscoanalyse_PARAM!$A$2),E448))</f>
        <v>52.1947+8.66505597560638E-14i</v>
      </c>
      <c r="G448" s="348">
        <f t="shared" si="22"/>
        <v>52.194699999999997</v>
      </c>
      <c r="H448" s="348">
        <f t="shared" si="23"/>
        <v>8.6650559756063801E-14</v>
      </c>
    </row>
    <row r="449" spans="1:8" x14ac:dyDescent="0.25">
      <c r="A449" s="349">
        <v>3.5514934000000002E-19</v>
      </c>
      <c r="B449" s="348" t="str">
        <f>IMPRODUCT(IMPOWER(IMPRODUCT("i",A449,import_viscoanalyse_PARAM!$G$2),-import_viscoanalyse_PARAM!$D$2),import_viscoanalyse_PARAM!$C$2)</f>
        <v>9666.12823766223-2836.28231679813i</v>
      </c>
      <c r="C449" s="348" t="str">
        <f>IMPOWER(IMPRODUCT("i",A449,import_viscoanalyse_PARAM!$G$2),-import_viscoanalyse_PARAM!$E$2)</f>
        <v>12957754471.9673-14130753899.9359i</v>
      </c>
      <c r="D449" s="348" t="str">
        <f>IMPOWER(IMPRODUCT("i",A449,import_viscoanalyse_PARAM!$F$2,import_viscoanalyse_PARAM!$G$2),-1)</f>
        <v>17.1653566652211-280216762245380000i</v>
      </c>
      <c r="E449" s="348" t="str">
        <f t="shared" si="21"/>
        <v>12957764156.2609-280216776376137000i</v>
      </c>
      <c r="F449" s="348" t="str">
        <f>IMSUM(import_viscoanalyse_PARAM!$A$2,IMDIV((import_viscoanalyse_PARAM!$B$2-import_viscoanalyse_PARAM!$A$2),E449))</f>
        <v>52.1947+8.92719758734982E-14i</v>
      </c>
      <c r="G449" s="348">
        <f t="shared" si="22"/>
        <v>52.194699999999997</v>
      </c>
      <c r="H449" s="348">
        <f t="shared" si="23"/>
        <v>8.9271975873498195E-14</v>
      </c>
    </row>
    <row r="450" spans="1:8" x14ac:dyDescent="0.25">
      <c r="A450" s="349">
        <v>3.6589356999999999E-19</v>
      </c>
      <c r="B450" s="348" t="str">
        <f>IMPRODUCT(IMPOWER(IMPRODUCT("i",A450,import_viscoanalyse_PARAM!$G$2),-import_viscoanalyse_PARAM!$D$2),import_viscoanalyse_PARAM!$C$2)</f>
        <v>9613.92368275468-2820.96420262666i</v>
      </c>
      <c r="C450" s="348" t="str">
        <f>IMPOWER(IMPRODUCT("i",A450,import_viscoanalyse_PARAM!$G$2),-import_viscoanalyse_PARAM!$E$2)</f>
        <v>12755610900.9165-13910311302.3275i</v>
      </c>
      <c r="D450" s="348" t="str">
        <f>IMPOWER(IMPRODUCT("i",A450,import_viscoanalyse_PARAM!$F$2,import_viscoanalyse_PARAM!$G$2),-1)</f>
        <v>16.6613069765557-271988376752244000i</v>
      </c>
      <c r="E450" s="348" t="str">
        <f t="shared" si="21"/>
        <v>12755620532.5015-271988390662558000i</v>
      </c>
      <c r="F450" s="348" t="str">
        <f>IMSUM(import_viscoanalyse_PARAM!$A$2,IMDIV((import_viscoanalyse_PARAM!$B$2-import_viscoanalyse_PARAM!$A$2),E450))</f>
        <v>52.1947+9.19726950075432E-14i</v>
      </c>
      <c r="G450" s="348">
        <f t="shared" si="22"/>
        <v>52.194699999999997</v>
      </c>
      <c r="H450" s="348">
        <f t="shared" si="23"/>
        <v>9.1972695007543201E-14</v>
      </c>
    </row>
    <row r="451" spans="1:8" x14ac:dyDescent="0.25">
      <c r="A451" s="349">
        <v>3.7696283999999998E-19</v>
      </c>
      <c r="B451" s="348" t="str">
        <f>IMPRODUCT(IMPOWER(IMPRODUCT("i",A451,import_viscoanalyse_PARAM!$G$2),-import_viscoanalyse_PARAM!$D$2),import_viscoanalyse_PARAM!$C$2)</f>
        <v>9562.00108230864-2805.72882090334i</v>
      </c>
      <c r="C451" s="348" t="str">
        <f>IMPOWER(IMPRODUCT("i",A451,import_viscoanalyse_PARAM!$G$2),-import_viscoanalyse_PARAM!$E$2)</f>
        <v>12556620846.6123-13693307693.2538i</v>
      </c>
      <c r="D451" s="348" t="str">
        <f>IMPOWER(IMPRODUCT("i",A451,import_viscoanalyse_PARAM!$F$2,import_viscoanalyse_PARAM!$G$2),-1)</f>
        <v>16.1720584727075-264001613974426000i</v>
      </c>
      <c r="E451" s="348" t="str">
        <f t="shared" ref="E451:E514" si="24">IMSUM(1,B451,C451,D451)</f>
        <v>12556630425.7854-264001627667736000i</v>
      </c>
      <c r="F451" s="348" t="str">
        <f>IMSUM(import_viscoanalyse_PARAM!$A$2,IMDIV((import_viscoanalyse_PARAM!$B$2-import_viscoanalyse_PARAM!$A$2),E451))</f>
        <v>52.1947+9.47551176899699E-14i</v>
      </c>
      <c r="G451" s="348">
        <f t="shared" ref="G451:G514" si="25">IMREAL(F451)</f>
        <v>52.194699999999997</v>
      </c>
      <c r="H451" s="348">
        <f t="shared" ref="H451:H514" si="26">IMAGINARY(F451)</f>
        <v>9.4755117689969902E-14</v>
      </c>
    </row>
    <row r="452" spans="1:8" x14ac:dyDescent="0.25">
      <c r="A452" s="349">
        <v>3.8836698999999999E-19</v>
      </c>
      <c r="B452" s="348" t="str">
        <f>IMPRODUCT(IMPOWER(IMPRODUCT("i",A452,import_viscoanalyse_PARAM!$G$2),-import_viscoanalyse_PARAM!$D$2),import_viscoanalyse_PARAM!$C$2)</f>
        <v>9510.35888326077-2790.5757159208i</v>
      </c>
      <c r="C452" s="348" t="str">
        <f>IMPOWER(IMPRODUCT("i",A452,import_viscoanalyse_PARAM!$G$2),-import_viscoanalyse_PARAM!$E$2)</f>
        <v>12360734998.5046-13479689298.3321i</v>
      </c>
      <c r="D452" s="348" t="str">
        <f>IMPOWER(IMPRODUCT("i",A452,import_viscoanalyse_PARAM!$F$2,import_viscoanalyse_PARAM!$G$2),-1)</f>
        <v>15.6971762469253-256249374253933000i</v>
      </c>
      <c r="E452" s="348" t="str">
        <f t="shared" si="24"/>
        <v>12360744525.5607-256249387733625000i</v>
      </c>
      <c r="F452" s="348" t="str">
        <f>IMSUM(import_viscoanalyse_PARAM!$A$2,IMDIV((import_viscoanalyse_PARAM!$B$2-import_viscoanalyse_PARAM!$A$2),E452))</f>
        <v>52.1947+9.7621717348273E-14i</v>
      </c>
      <c r="G452" s="348">
        <f t="shared" si="25"/>
        <v>52.194699999999997</v>
      </c>
      <c r="H452" s="348">
        <f t="shared" si="26"/>
        <v>9.7621717348272994E-14</v>
      </c>
    </row>
    <row r="453" spans="1:8" x14ac:dyDescent="0.25">
      <c r="A453" s="349">
        <v>4.0011614999999998E-19</v>
      </c>
      <c r="B453" s="348" t="str">
        <f>IMPRODUCT(IMPOWER(IMPRODUCT("i",A453,import_viscoanalyse_PARAM!$G$2),-import_viscoanalyse_PARAM!$D$2),import_viscoanalyse_PARAM!$C$2)</f>
        <v>9458.99557706419-2775.50444503386i</v>
      </c>
      <c r="C453" s="348" t="str">
        <f>IMPOWER(IMPRODUCT("i",A453,import_viscoanalyse_PARAM!$G$2),-import_viscoanalyse_PARAM!$E$2)</f>
        <v>12167904953.7625-13269403333.0702i</v>
      </c>
      <c r="D453" s="348" t="str">
        <f>IMPOWER(IMPRODUCT("i",A453,import_viscoanalyse_PARAM!$F$2,import_viscoanalyse_PARAM!$G$2),-1)</f>
        <v>15.2362385035392-248724771965299000i</v>
      </c>
      <c r="E453" s="348" t="str">
        <f t="shared" si="24"/>
        <v>12167914428.9943-248724785234705000i</v>
      </c>
      <c r="F453" s="348" t="str">
        <f>IMSUM(import_viscoanalyse_PARAM!$A$2,IMDIV((import_viscoanalyse_PARAM!$B$2-import_viscoanalyse_PARAM!$A$2),E453))</f>
        <v>52.1947+1.00575040305671E-13i</v>
      </c>
      <c r="G453" s="348">
        <f t="shared" si="25"/>
        <v>52.194699999999997</v>
      </c>
      <c r="H453" s="348">
        <f t="shared" si="26"/>
        <v>1.00575040305671E-13</v>
      </c>
    </row>
    <row r="454" spans="1:8" x14ac:dyDescent="0.25">
      <c r="A454" s="349">
        <v>4.1222074999999999E-19</v>
      </c>
      <c r="B454" s="348" t="str">
        <f>IMPRODUCT(IMPOWER(IMPRODUCT("i",A454,import_viscoanalyse_PARAM!$G$2),-import_viscoanalyse_PARAM!$D$2),import_viscoanalyse_PARAM!$C$2)</f>
        <v>9407.90968957574-2760.51457569229i</v>
      </c>
      <c r="C454" s="348" t="str">
        <f>IMPOWER(IMPRODUCT("i",A454,import_viscoanalyse_PARAM!$G$2),-import_viscoanalyse_PARAM!$E$2)</f>
        <v>11978083161.0137-13062397941.5125i</v>
      </c>
      <c r="D454" s="348" t="str">
        <f>IMPOWER(IMPRODUCT("i",A454,import_viscoanalyse_PARAM!$F$2,import_viscoanalyse_PARAM!$G$2),-1)</f>
        <v>14.7888360557247-241421127316816000i</v>
      </c>
      <c r="E454" s="348" t="str">
        <f t="shared" si="24"/>
        <v>11978092584.7122-241421140379217000i</v>
      </c>
      <c r="F454" s="348" t="str">
        <f>IMSUM(import_viscoanalyse_PARAM!$A$2,IMDIV((import_viscoanalyse_PARAM!$B$2-import_viscoanalyse_PARAM!$A$2),E454))</f>
        <v>52.1947+1.03617708294751E-13i</v>
      </c>
      <c r="G454" s="348">
        <f t="shared" si="25"/>
        <v>52.194699999999997</v>
      </c>
      <c r="H454" s="348">
        <f t="shared" si="26"/>
        <v>1.03617708294751E-13</v>
      </c>
    </row>
    <row r="455" spans="1:8" x14ac:dyDescent="0.25">
      <c r="A455" s="349">
        <v>4.2469155000000001E-19</v>
      </c>
      <c r="B455" s="348" t="str">
        <f>IMPRODUCT(IMPOWER(IMPRODUCT("i",A455,import_viscoanalyse_PARAM!$G$2),-import_viscoanalyse_PARAM!$D$2),import_viscoanalyse_PARAM!$C$2)</f>
        <v>9357.09969343058-2745.60565972927i</v>
      </c>
      <c r="C455" s="348" t="str">
        <f>IMPOWER(IMPRODUCT("i",A455,import_viscoanalyse_PARAM!$G$2),-import_viscoanalyse_PARAM!$E$2)</f>
        <v>11791222583.1786-12858621828.5526i</v>
      </c>
      <c r="D455" s="348" t="str">
        <f>IMPOWER(IMPRODUCT("i",A455,import_viscoanalyse_PARAM!$F$2,import_viscoanalyse_PARAM!$G$2),-1)</f>
        <v>14.3545711953014-234331947900502000i</v>
      </c>
      <c r="E455" s="348" t="str">
        <f t="shared" si="24"/>
        <v>11791231955.6329-234331960759127000i</v>
      </c>
      <c r="F455" s="348" t="str">
        <f>IMSUM(import_viscoanalyse_PARAM!$A$2,IMDIV((import_viscoanalyse_PARAM!$B$2-import_viscoanalyse_PARAM!$A$2),E455))</f>
        <v>52.1947+1.06752425998405E-13i</v>
      </c>
      <c r="G455" s="348">
        <f t="shared" si="25"/>
        <v>52.194699999999997</v>
      </c>
      <c r="H455" s="348">
        <f t="shared" si="26"/>
        <v>1.06752425998405E-13</v>
      </c>
    </row>
    <row r="456" spans="1:8" x14ac:dyDescent="0.25">
      <c r="A456" s="349">
        <v>4.3753961999999995E-19</v>
      </c>
      <c r="B456" s="348" t="str">
        <f>IMPRODUCT(IMPOWER(IMPRODUCT("i",A456,import_viscoanalyse_PARAM!$G$2),-import_viscoanalyse_PARAM!$D$2),import_viscoanalyse_PARAM!$C$2)</f>
        <v>9306.56413245062-2730.77726986595i</v>
      </c>
      <c r="C456" s="348" t="str">
        <f>IMPOWER(IMPRODUCT("i",A456,import_viscoanalyse_PARAM!$G$2),-import_viscoanalyse_PARAM!$E$2)</f>
        <v>11607277148.1691-12658024751.431i</v>
      </c>
      <c r="D456" s="348" t="str">
        <f>IMPOWER(IMPRODUCT("i",A456,import_viscoanalyse_PARAM!$F$2,import_viscoanalyse_PARAM!$G$2),-1)</f>
        <v>13.9330584291267-227450940713400000i</v>
      </c>
      <c r="E456" s="348" t="str">
        <f t="shared" si="24"/>
        <v>11607286469.6663-227450953371427000i</v>
      </c>
      <c r="F456" s="348" t="str">
        <f>IMSUM(import_viscoanalyse_PARAM!$A$2,IMDIV((import_viscoanalyse_PARAM!$B$2-import_viscoanalyse_PARAM!$A$2),E456))</f>
        <v>52.1947+1.09981976022539E-13i</v>
      </c>
      <c r="G456" s="348">
        <f t="shared" si="25"/>
        <v>52.194699999999997</v>
      </c>
      <c r="H456" s="348">
        <f t="shared" si="26"/>
        <v>1.0998197602253901E-13</v>
      </c>
    </row>
    <row r="457" spans="1:8" x14ac:dyDescent="0.25">
      <c r="A457" s="349">
        <v>4.5077639000000004E-19</v>
      </c>
      <c r="B457" s="348" t="str">
        <f>IMPRODUCT(IMPOWER(IMPRODUCT("i",A457,import_viscoanalyse_PARAM!$G$2),-import_viscoanalyse_PARAM!$D$2),import_viscoanalyse_PARAM!$C$2)</f>
        <v>9256.30146119251-2716.02895263083i</v>
      </c>
      <c r="C457" s="348" t="str">
        <f>IMPOWER(IMPRODUCT("i",A457,import_viscoanalyse_PARAM!$G$2),-import_viscoanalyse_PARAM!$E$2)</f>
        <v>11426201150.7289-12460556867.4277i</v>
      </c>
      <c r="D457" s="348" t="str">
        <f>IMPOWER(IMPRODUCT("i",A457,import_viscoanalyse_PARAM!$F$2,import_viscoanalyse_PARAM!$G$2),-1)</f>
        <v>13.523922782464-220771984460817000i</v>
      </c>
      <c r="E457" s="348" t="str">
        <f t="shared" si="24"/>
        <v>11426210421.5543-220771996921377000i</v>
      </c>
      <c r="F457" s="348" t="str">
        <f>IMSUM(import_viscoanalyse_PARAM!$A$2,IMDIV((import_viscoanalyse_PARAM!$B$2-import_viscoanalyse_PARAM!$A$2),E457))</f>
        <v>52.1947+1.133092314643E-13i</v>
      </c>
      <c r="G457" s="348">
        <f t="shared" si="25"/>
        <v>52.194699999999997</v>
      </c>
      <c r="H457" s="348">
        <f t="shared" si="26"/>
        <v>1.1330923146429999E-13</v>
      </c>
    </row>
    <row r="458" spans="1:8" x14ac:dyDescent="0.25">
      <c r="A458" s="349">
        <v>4.644136E-19</v>
      </c>
      <c r="B458" s="348" t="str">
        <f>IMPRODUCT(IMPOWER(IMPRODUCT("i",A458,import_viscoanalyse_PARAM!$G$2),-import_viscoanalyse_PARAM!$D$2),import_viscoanalyse_PARAM!$C$2)</f>
        <v>9206.310277959-2701.36029673108i</v>
      </c>
      <c r="C458" s="348" t="str">
        <f>IMPOWER(IMPRODUCT("i",A458,import_viscoanalyse_PARAM!$G$2),-import_viscoanalyse_PARAM!$E$2)</f>
        <v>11247950085.9168-12266169642.7963i</v>
      </c>
      <c r="D458" s="348" t="str">
        <f>IMPOWER(IMPRODUCT("i",A458,import_viscoanalyse_PARAM!$F$2,import_viscoanalyse_PARAM!$G$2),-1)</f>
        <v>13.126801391083-214289155546658000i</v>
      </c>
      <c r="E458" s="348" t="str">
        <f t="shared" si="24"/>
        <v>11247959306.3539-214289167812830000i</v>
      </c>
      <c r="F458" s="348" t="str">
        <f>IMSUM(import_viscoanalyse_PARAM!$A$2,IMDIV((import_viscoanalyse_PARAM!$B$2-import_viscoanalyse_PARAM!$A$2),E458))</f>
        <v>52.1947+1.16737143343847E-13i</v>
      </c>
      <c r="G458" s="348">
        <f t="shared" si="25"/>
        <v>52.194699999999997</v>
      </c>
      <c r="H458" s="348">
        <f t="shared" si="26"/>
        <v>1.1673714334384701E-13</v>
      </c>
    </row>
    <row r="459" spans="1:8" x14ac:dyDescent="0.25">
      <c r="A459" s="349">
        <v>4.7846337000000002E-19</v>
      </c>
      <c r="B459" s="348" t="str">
        <f>IMPRODUCT(IMPOWER(IMPRODUCT("i",A459,import_viscoanalyse_PARAM!$G$2),-import_viscoanalyse_PARAM!$D$2),import_viscoanalyse_PARAM!$C$2)</f>
        <v>9156.58909493222-2686.77086560398i</v>
      </c>
      <c r="C459" s="348" t="str">
        <f>IMPOWER(IMPRODUCT("i",A459,import_viscoanalyse_PARAM!$G$2),-import_viscoanalyse_PARAM!$E$2)</f>
        <v>11072479806.2205-12074814933.5752i</v>
      </c>
      <c r="D459" s="348" t="str">
        <f>IMPOWER(IMPRODUCT("i",A459,import_viscoanalyse_PARAM!$F$2,import_viscoanalyse_PARAM!$G$2),-1)</f>
        <v>12.7413412870412-207996691927291000i</v>
      </c>
      <c r="E459" s="348" t="str">
        <f t="shared" si="24"/>
        <v>11072488976.5509-207996704002109000i</v>
      </c>
      <c r="F459" s="348" t="str">
        <f>IMSUM(import_viscoanalyse_PARAM!$A$2,IMDIV((import_viscoanalyse_PARAM!$B$2-import_viscoanalyse_PARAM!$A$2),E459))</f>
        <v>52.1947+1.20268758199872E-13i</v>
      </c>
      <c r="G459" s="348">
        <f t="shared" si="25"/>
        <v>52.194699999999997</v>
      </c>
      <c r="H459" s="348">
        <f t="shared" si="26"/>
        <v>1.2026875819987199E-13</v>
      </c>
    </row>
    <row r="460" spans="1:8" x14ac:dyDescent="0.25">
      <c r="A460" s="349">
        <v>4.9293819E-19</v>
      </c>
      <c r="B460" s="348" t="str">
        <f>IMPRODUCT(IMPOWER(IMPRODUCT("i",A460,import_viscoanalyse_PARAM!$G$2),-import_viscoanalyse_PARAM!$D$2),import_viscoanalyse_PARAM!$C$2)</f>
        <v>9107.13642325775-2672.26022238261i</v>
      </c>
      <c r="C460" s="348" t="str">
        <f>IMPOWER(IMPRODUCT("i",A460,import_viscoanalyse_PARAM!$G$2),-import_viscoanalyse_PARAM!$E$2)</f>
        <v>10899746823.6783-11886445315.0594i</v>
      </c>
      <c r="D460" s="348" t="str">
        <f>IMPOWER(IMPRODUCT("i",A460,import_viscoanalyse_PARAM!$F$2,import_viscoanalyse_PARAM!$G$2),-1)</f>
        <v>12.3671998116394-201888999852869000i</v>
      </c>
      <c r="E460" s="348" t="str">
        <f t="shared" si="24"/>
        <v>10899755944.1819-201889011739317000i</v>
      </c>
      <c r="F460" s="348" t="str">
        <f>IMSUM(import_viscoanalyse_PARAM!$A$2,IMDIV((import_viscoanalyse_PARAM!$B$2-import_viscoanalyse_PARAM!$A$2),E460))</f>
        <v>52.1947+1.23907215575954E-13i</v>
      </c>
      <c r="G460" s="348">
        <f t="shared" si="25"/>
        <v>52.194699999999997</v>
      </c>
      <c r="H460" s="348">
        <f t="shared" si="26"/>
        <v>1.2390721557595399E-13</v>
      </c>
    </row>
    <row r="461" spans="1:8" x14ac:dyDescent="0.25">
      <c r="A461" s="349">
        <v>5.0785091E-19</v>
      </c>
      <c r="B461" s="348" t="str">
        <f>IMPRODUCT(IMPOWER(IMPRODUCT("i",A461,import_viscoanalyse_PARAM!$G$2),-import_viscoanalyse_PARAM!$D$2),import_viscoanalyse_PARAM!$C$2)</f>
        <v>9057.95084313934-2657.82795046346i</v>
      </c>
      <c r="C461" s="348" t="str">
        <f>IMPOWER(IMPRODUCT("i",A461,import_viscoanalyse_PARAM!$G$2),-import_viscoanalyse_PARAM!$E$2)</f>
        <v>10729708541.8904-11701014334.8143i</v>
      </c>
      <c r="D461" s="348" t="str">
        <f>IMPOWER(IMPRODUCT("i",A461,import_viscoanalyse_PARAM!$F$2,import_viscoanalyse_PARAM!$G$2),-1)</f>
        <v>12.0040448298456-195960657367697000i</v>
      </c>
      <c r="E461" s="348" t="str">
        <f t="shared" si="24"/>
        <v>10729717612.8453-195960669068714000i</v>
      </c>
      <c r="F461" s="348" t="str">
        <f>IMSUM(import_viscoanalyse_PARAM!$A$2,IMDIV((import_viscoanalyse_PARAM!$B$2-import_viscoanalyse_PARAM!$A$2),E461))</f>
        <v>52.1947+1.27655745506912E-13i</v>
      </c>
      <c r="G461" s="348">
        <f t="shared" si="25"/>
        <v>52.194699999999997</v>
      </c>
      <c r="H461" s="348">
        <f t="shared" si="26"/>
        <v>1.2765574550691201E-13</v>
      </c>
    </row>
    <row r="462" spans="1:8" x14ac:dyDescent="0.25">
      <c r="A462" s="349">
        <v>5.2321478000000001E-19</v>
      </c>
      <c r="B462" s="348" t="str">
        <f>IMPRODUCT(IMPOWER(IMPRODUCT("i",A462,import_viscoanalyse_PARAM!$G$2),-import_viscoanalyse_PARAM!$D$2),import_viscoanalyse_PARAM!$C$2)</f>
        <v>9009.03090416702-2643.4736242602i</v>
      </c>
      <c r="C462" s="348" t="str">
        <f>IMPOWER(IMPRODUCT("i",A462,import_viscoanalyse_PARAM!$G$2),-import_viscoanalyse_PARAM!$E$2)</f>
        <v>10562322895.4215-11518476119.4352i</v>
      </c>
      <c r="D462" s="348" t="str">
        <f>IMPOWER(IMPRODUCT("i",A462,import_viscoanalyse_PARAM!$F$2,import_viscoanalyse_PARAM!$G$2),-1)</f>
        <v>11.6515536707848-190206397014212000i</v>
      </c>
      <c r="E462" s="348" t="str">
        <f t="shared" si="24"/>
        <v>10562331917.104-190206408532691000i</v>
      </c>
      <c r="F462" s="348" t="str">
        <f>IMSUM(import_viscoanalyse_PARAM!$A$2,IMDIV((import_viscoanalyse_PARAM!$B$2-import_viscoanalyse_PARAM!$A$2),E462))</f>
        <v>52.1947+1.31517678573382E-13i</v>
      </c>
      <c r="G462" s="348">
        <f t="shared" si="25"/>
        <v>52.194699999999997</v>
      </c>
      <c r="H462" s="348">
        <f t="shared" si="26"/>
        <v>1.31517678573382E-13</v>
      </c>
    </row>
    <row r="463" spans="1:8" x14ac:dyDescent="0.25">
      <c r="A463" s="349">
        <v>5.3904345000000001E-19</v>
      </c>
      <c r="B463" s="348" t="str">
        <f>IMPRODUCT(IMPOWER(IMPRODUCT("i",A463,import_viscoanalyse_PARAM!$G$2),-import_viscoanalyse_PARAM!$D$2),import_viscoanalyse_PARAM!$C$2)</f>
        <v>8960.37516711659-2629.19682146865i</v>
      </c>
      <c r="C463" s="348" t="str">
        <f>IMPOWER(IMPRODUCT("i",A463,import_viscoanalyse_PARAM!$G$2),-import_viscoanalyse_PARAM!$E$2)</f>
        <v>10397548487.198-11338785524.3825i</v>
      </c>
      <c r="D463" s="348" t="str">
        <f>IMPOWER(IMPRODUCT("i",A463,import_viscoanalyse_PARAM!$F$2,import_viscoanalyse_PARAM!$G$2),-1)</f>
        <v>11.3094131660776-184621106458827000i</v>
      </c>
      <c r="E463" s="348" t="str">
        <f t="shared" si="24"/>
        <v>10397557459.8826-184621117797615000i</v>
      </c>
      <c r="F463" s="348" t="str">
        <f>IMSUM(import_viscoanalyse_PARAM!$A$2,IMDIV((import_viscoanalyse_PARAM!$B$2-import_viscoanalyse_PARAM!$A$2),E463))</f>
        <v>52.1947+1.3549644590183E-13i</v>
      </c>
      <c r="G463" s="348">
        <f t="shared" si="25"/>
        <v>52.194699999999997</v>
      </c>
      <c r="H463" s="348">
        <f t="shared" si="26"/>
        <v>1.3549644590183001E-13</v>
      </c>
    </row>
    <row r="464" spans="1:8" x14ac:dyDescent="0.25">
      <c r="A464" s="349">
        <v>5.5535098000000002E-19</v>
      </c>
      <c r="B464" s="348" t="str">
        <f>IMPRODUCT(IMPOWER(IMPRODUCT("i",A464,import_viscoanalyse_PARAM!$G$2),-import_viscoanalyse_PARAM!$D$2),import_viscoanalyse_PARAM!$C$2)</f>
        <v>8911.98220960683-2614.99712472681i</v>
      </c>
      <c r="C464" s="348" t="str">
        <f>IMPOWER(IMPRODUCT("i",A464,import_viscoanalyse_PARAM!$G$2),-import_viscoanalyse_PARAM!$E$2)</f>
        <v>10235344596.6671-11161898142.8795i</v>
      </c>
      <c r="D464" s="348" t="str">
        <f>IMPOWER(IMPRODUCT("i",A464,import_viscoanalyse_PARAM!$F$2,import_viscoanalyse_PARAM!$G$2),-1)</f>
        <v>10.9773194071214-179199824529676000i</v>
      </c>
      <c r="E464" s="348" t="str">
        <f t="shared" si="24"/>
        <v>10235353520.6266-179199835691577000i</v>
      </c>
      <c r="F464" s="348" t="str">
        <f>IMSUM(import_viscoanalyse_PARAM!$A$2,IMDIV((import_viscoanalyse_PARAM!$B$2-import_viscoanalyse_PARAM!$A$2),E464))</f>
        <v>52.1947+1.3959558167818E-13i</v>
      </c>
      <c r="G464" s="348">
        <f t="shared" si="25"/>
        <v>52.194699999999997</v>
      </c>
      <c r="H464" s="348">
        <f t="shared" si="26"/>
        <v>1.3959558167818E-13</v>
      </c>
    </row>
    <row r="465" spans="1:8" x14ac:dyDescent="0.25">
      <c r="A465" s="349">
        <v>5.7215185000000002E-19</v>
      </c>
      <c r="B465" s="348" t="str">
        <f>IMPRODUCT(IMPOWER(IMPRODUCT("i",A465,import_viscoanalyse_PARAM!$G$2),-import_viscoanalyse_PARAM!$D$2),import_viscoanalyse_PARAM!$C$2)</f>
        <v>8863.85063155155-2600.8741232146i</v>
      </c>
      <c r="C465" s="348" t="str">
        <f>IMPOWER(IMPRODUCT("i",A465,import_viscoanalyse_PARAM!$G$2),-import_viscoanalyse_PARAM!$E$2)</f>
        <v>10075671186.2865-10987770312.9895i</v>
      </c>
      <c r="D465" s="348" t="str">
        <f>IMPOWER(IMPRODUCT("i",A465,import_viscoanalyse_PARAM!$F$2,import_viscoanalyse_PARAM!$G$2),-1)</f>
        <v>10.6549775038181-173937737277933000i</v>
      </c>
      <c r="E465" s="348" t="str">
        <f t="shared" si="24"/>
        <v>10075680061.7921-173937748265706000i</v>
      </c>
      <c r="F465" s="348" t="str">
        <f>IMSUM(import_viscoanalyse_PARAM!$A$2,IMDIV((import_viscoanalyse_PARAM!$B$2-import_viscoanalyse_PARAM!$A$2),E465))</f>
        <v>52.1947+1.43818725661473E-13i</v>
      </c>
      <c r="G465" s="348">
        <f t="shared" si="25"/>
        <v>52.194699999999997</v>
      </c>
      <c r="H465" s="348">
        <f t="shared" si="26"/>
        <v>1.43818725661473E-13</v>
      </c>
    </row>
    <row r="466" spans="1:8" x14ac:dyDescent="0.25">
      <c r="A466" s="349">
        <v>5.8946099999999999E-19</v>
      </c>
      <c r="B466" s="348" t="str">
        <f>IMPRODUCT(IMPOWER(IMPRODUCT("i",A466,import_viscoanalyse_PARAM!$G$2),-import_viscoanalyse_PARAM!$D$2),import_viscoanalyse_PARAM!$C$2)</f>
        <v>8815.97897881344-2586.82739025196i</v>
      </c>
      <c r="C466" s="348" t="str">
        <f>IMPOWER(IMPRODUCT("i",A466,import_viscoanalyse_PARAM!$G$2),-import_viscoanalyse_PARAM!$E$2)</f>
        <v>9918488639.90827-10816358832.3166i</v>
      </c>
      <c r="D466" s="348" t="str">
        <f>IMPOWER(IMPRODUCT("i",A466,import_viscoanalyse_PARAM!$F$2,import_viscoanalyse_PARAM!$G$2),-1)</f>
        <v>10.3421008184051-168830165470461000i</v>
      </c>
      <c r="E466" s="348" t="str">
        <f t="shared" si="24"/>
        <v>9918497467.22935-168830176286822000i</v>
      </c>
      <c r="F466" s="348" t="str">
        <f>IMSUM(import_viscoanalyse_PARAM!$A$2,IMDIV((import_viscoanalyse_PARAM!$B$2-import_viscoanalyse_PARAM!$A$2),E466))</f>
        <v>52.1947+1.48169633238442E-13i</v>
      </c>
      <c r="G466" s="348">
        <f t="shared" si="25"/>
        <v>52.194699999999997</v>
      </c>
      <c r="H466" s="348">
        <f t="shared" si="26"/>
        <v>1.48169633238442E-13</v>
      </c>
    </row>
    <row r="467" spans="1:8" x14ac:dyDescent="0.25">
      <c r="A467" s="349">
        <v>6.0729380000000002E-19</v>
      </c>
      <c r="B467" s="348" t="str">
        <f>IMPRODUCT(IMPOWER(IMPRODUCT("i",A467,import_viscoanalyse_PARAM!$G$2),-import_viscoanalyse_PARAM!$D$2),import_viscoanalyse_PARAM!$C$2)</f>
        <v>8768.3658670996-2572.85651965296i</v>
      </c>
      <c r="C467" s="348" t="str">
        <f>IMPOWER(IMPRODUCT("i",A467,import_viscoanalyse_PARAM!$G$2),-import_viscoanalyse_PARAM!$E$2)</f>
        <v>9763758164.11255-10647621395.6705i</v>
      </c>
      <c r="D467" s="348" t="str">
        <f>IMPOWER(IMPRODUCT("i",A467,import_viscoanalyse_PARAM!$F$2,import_viscoanalyse_PARAM!$G$2),-1)</f>
        <v>10.0384115407038-163872573980474000i</v>
      </c>
      <c r="E467" s="348" t="str">
        <f t="shared" si="24"/>
        <v>9763766943.51683-163872584628098000i</v>
      </c>
      <c r="F467" s="348" t="str">
        <f>IMSUM(import_viscoanalyse_PARAM!$A$2,IMDIV((import_viscoanalyse_PARAM!$B$2-import_viscoanalyse_PARAM!$A$2),E467))</f>
        <v>52.1947+1.52652167882575E-13i</v>
      </c>
      <c r="G467" s="348">
        <f t="shared" si="25"/>
        <v>52.194699999999997</v>
      </c>
      <c r="H467" s="348">
        <f t="shared" si="26"/>
        <v>1.5265216788257501E-13</v>
      </c>
    </row>
    <row r="468" spans="1:8" x14ac:dyDescent="0.25">
      <c r="A468" s="349">
        <v>6.2566608999999996E-19</v>
      </c>
      <c r="B468" s="348" t="str">
        <f>IMPRODUCT(IMPOWER(IMPRODUCT("i",A468,import_viscoanalyse_PARAM!$G$2),-import_viscoanalyse_PARAM!$D$2),import_viscoanalyse_PARAM!$C$2)</f>
        <v>8721.00990494515-2558.96110312721i</v>
      </c>
      <c r="C468" s="348" t="str">
        <f>IMPOWER(IMPRODUCT("i",A468,import_viscoanalyse_PARAM!$G$2),-import_viscoanalyse_PARAM!$E$2)</f>
        <v>9611441521.82912-10481516304.574i</v>
      </c>
      <c r="D468" s="348" t="str">
        <f>IMPOWER(IMPRODUCT("i",A468,import_viscoanalyse_PARAM!$F$2,import_viscoanalyse_PARAM!$G$2),-1)</f>
        <v>9.74363991904674-159060559232775000i</v>
      </c>
      <c r="E468" s="348" t="str">
        <f t="shared" si="24"/>
        <v>9611450253.58266-159060569714294000i</v>
      </c>
      <c r="F468" s="348" t="str">
        <f>IMSUM(import_viscoanalyse_PARAM!$A$2,IMDIV((import_viscoanalyse_PARAM!$B$2-import_viscoanalyse_PARAM!$A$2),E468))</f>
        <v>52.1947+1.57270311208699E-13i</v>
      </c>
      <c r="G468" s="348">
        <f t="shared" si="25"/>
        <v>52.194699999999997</v>
      </c>
      <c r="H468" s="348">
        <f t="shared" si="26"/>
        <v>1.5727031120869899E-13</v>
      </c>
    </row>
    <row r="469" spans="1:8" x14ac:dyDescent="0.25">
      <c r="A469" s="349">
        <v>6.4459419000000004E-19</v>
      </c>
      <c r="B469" s="348" t="str">
        <f>IMPRODUCT(IMPOWER(IMPRODUCT("i",A469,import_viscoanalyse_PARAM!$G$2),-import_viscoanalyse_PARAM!$D$2),import_viscoanalyse_PARAM!$C$2)</f>
        <v>8673.90970595795-2545.1407338728i</v>
      </c>
      <c r="C469" s="348" t="str">
        <f>IMPOWER(IMPRODUCT("i",A469,import_viscoanalyse_PARAM!$G$2),-import_viscoanalyse_PARAM!$E$2)</f>
        <v>9461501064.27842-10318002502.0957i</v>
      </c>
      <c r="D469" s="348" t="str">
        <f>IMPOWER(IMPRODUCT("i",A469,import_viscoanalyse_PARAM!$F$2,import_viscoanalyse_PARAM!$G$2),-1)</f>
        <v>9.45752410600828-154389846685375000i</v>
      </c>
      <c r="E469" s="348" t="str">
        <f t="shared" si="24"/>
        <v>9461509748.64565-154389857003380000i</v>
      </c>
      <c r="F469" s="348" t="str">
        <f>IMSUM(import_viscoanalyse_PARAM!$A$2,IMDIV((import_viscoanalyse_PARAM!$B$2-import_viscoanalyse_PARAM!$A$2),E469))</f>
        <v>52.1947+1.62028165486624E-13i</v>
      </c>
      <c r="G469" s="348">
        <f t="shared" si="25"/>
        <v>52.194699999999997</v>
      </c>
      <c r="H469" s="348">
        <f t="shared" si="26"/>
        <v>1.62028165486624E-13</v>
      </c>
    </row>
    <row r="470" spans="1:8" x14ac:dyDescent="0.25">
      <c r="A470" s="349">
        <v>6.6409490999999998E-19</v>
      </c>
      <c r="B470" s="348" t="str">
        <f>IMPRODUCT(IMPOWER(IMPRODUCT("i",A470,import_viscoanalyse_PARAM!$G$2),-import_viscoanalyse_PARAM!$D$2),import_viscoanalyse_PARAM!$C$2)</f>
        <v>8627.06389976733-2531.39500978888i</v>
      </c>
      <c r="C470" s="348" t="str">
        <f>IMPOWER(IMPRODUCT("i",A470,import_viscoanalyse_PARAM!$G$2),-import_viscoanalyse_PARAM!$E$2)</f>
        <v>9313899756.52589-10157039600.717i</v>
      </c>
      <c r="D470" s="348" t="str">
        <f>IMPOWER(IMPRODUCT("i",A470,import_viscoanalyse_PARAM!$F$2,import_viscoanalyse_PARAM!$G$2),-1)</f>
        <v>9.17980999209569-149856288114576000i</v>
      </c>
      <c r="E470" s="348" t="str">
        <f t="shared" si="24"/>
        <v>9313908393.7696-149856298271618000i</v>
      </c>
      <c r="F470" s="348" t="str">
        <f>IMSUM(import_viscoanalyse_PARAM!$A$2,IMDIV((import_viscoanalyse_PARAM!$B$2-import_viscoanalyse_PARAM!$A$2),E470))</f>
        <v>52.1947+1.66929956154787E-13i</v>
      </c>
      <c r="G470" s="348">
        <f t="shared" si="25"/>
        <v>52.194699999999997</v>
      </c>
      <c r="H470" s="348">
        <f t="shared" si="26"/>
        <v>1.6692995615478699E-13</v>
      </c>
    </row>
    <row r="471" spans="1:8" x14ac:dyDescent="0.25">
      <c r="A471" s="349">
        <v>6.8418558999999999E-19</v>
      </c>
      <c r="B471" s="348" t="str">
        <f>IMPRODUCT(IMPOWER(IMPRODUCT("i",A471,import_viscoanalyse_PARAM!$G$2),-import_viscoanalyse_PARAM!$D$2),import_viscoanalyse_PARAM!$C$2)</f>
        <v>8580.4710733687-2517.7235162648i</v>
      </c>
      <c r="C471" s="348" t="str">
        <f>IMPOWER(IMPRODUCT("i",A471,import_viscoanalyse_PARAM!$G$2),-import_viscoanalyse_PARAM!$E$2)</f>
        <v>9168600985.10885-9998587672.54544i</v>
      </c>
      <c r="D471" s="348" t="str">
        <f>IMPOWER(IMPRODUCT("i",A471,import_viscoanalyse_PARAM!$F$2,import_viscoanalyse_PARAM!$G$2),-1)</f>
        <v>8.91025063903769-145455852363660000i</v>
      </c>
      <c r="E471" s="348" t="str">
        <f t="shared" si="24"/>
        <v>9168609575.49017-145455862362250000i</v>
      </c>
      <c r="F471" s="348" t="str">
        <f>IMSUM(import_viscoanalyse_PARAM!$A$2,IMDIV((import_viscoanalyse_PARAM!$B$2-import_viscoanalyse_PARAM!$A$2),E471))</f>
        <v>52.1947+1.71980041874834E-13i</v>
      </c>
      <c r="G471" s="348">
        <f t="shared" si="25"/>
        <v>52.194699999999997</v>
      </c>
      <c r="H471" s="348">
        <f t="shared" si="26"/>
        <v>1.71980041874834E-13</v>
      </c>
    </row>
    <row r="472" spans="1:8" x14ac:dyDescent="0.25">
      <c r="A472" s="349">
        <v>7.0488406000000001E-19</v>
      </c>
      <c r="B472" s="348" t="str">
        <f>IMPRODUCT(IMPOWER(IMPRODUCT("i",A472,import_viscoanalyse_PARAM!$G$2),-import_viscoanalyse_PARAM!$D$2),import_viscoanalyse_PARAM!$C$2)</f>
        <v>8534.12990146792-2504.12586442633i</v>
      </c>
      <c r="C472" s="348" t="str">
        <f>IMPOWER(IMPRODUCT("i",A472,import_viscoanalyse_PARAM!$G$2),-import_viscoanalyse_PARAM!$E$2)</f>
        <v>9025568957.37943-9842607684.80715i</v>
      </c>
      <c r="D472" s="348" t="str">
        <f>IMPOWER(IMPRODUCT("i",A472,import_viscoanalyse_PARAM!$F$2,import_viscoanalyse_PARAM!$G$2),-1)</f>
        <v>8.64860682268498-141184634205494000i</v>
      </c>
      <c r="E472" s="348" t="str">
        <f t="shared" si="24"/>
        <v>9025577501.15794-141184644048104000i</v>
      </c>
      <c r="F472" s="348" t="str">
        <f>IMSUM(import_viscoanalyse_PARAM!$A$2,IMDIV((import_viscoanalyse_PARAM!$B$2-import_viscoanalyse_PARAM!$A$2),E472))</f>
        <v>52.1947+1.77182904477039E-13i</v>
      </c>
      <c r="G472" s="348">
        <f t="shared" si="25"/>
        <v>52.194699999999997</v>
      </c>
      <c r="H472" s="348">
        <f t="shared" si="26"/>
        <v>1.77182904477039E-13</v>
      </c>
    </row>
    <row r="473" spans="1:8" x14ac:dyDescent="0.25">
      <c r="A473" s="349">
        <v>7.2620871999999995E-19</v>
      </c>
      <c r="B473" s="348" t="str">
        <f>IMPRODUCT(IMPOWER(IMPRODUCT("i",A473,import_viscoanalyse_PARAM!$G$2),-import_viscoanalyse_PARAM!$D$2),import_viscoanalyse_PARAM!$C$2)</f>
        <v>8488.03899678393-2490.60164721067i</v>
      </c>
      <c r="C473" s="348" t="str">
        <f>IMPOWER(IMPRODUCT("i",A473,import_viscoanalyse_PARAM!$G$2),-import_viscoanalyse_PARAM!$E$2)</f>
        <v>8884768225.0279-9689060980.23773i</v>
      </c>
      <c r="D473" s="348" t="str">
        <f>IMPOWER(IMPRODUCT("i",A473,import_viscoanalyse_PARAM!$F$2,import_viscoanalyse_PARAM!$G$2),-1)</f>
        <v>8.39464595043404-137038836669964000i</v>
      </c>
      <c r="E473" s="348" t="str">
        <f t="shared" si="24"/>
        <v>8884776722.46154-137038846359027000i</v>
      </c>
      <c r="F473" s="348" t="str">
        <f>IMSUM(import_viscoanalyse_PARAM!$A$2,IMDIV((import_viscoanalyse_PARAM!$B$2-import_viscoanalyse_PARAM!$A$2),E473))</f>
        <v>52.1947+1.82543169069462E-13i</v>
      </c>
      <c r="G473" s="348">
        <f t="shared" si="25"/>
        <v>52.194699999999997</v>
      </c>
      <c r="H473" s="348">
        <f t="shared" si="26"/>
        <v>1.8254316906946199E-13</v>
      </c>
    </row>
    <row r="474" spans="1:8" x14ac:dyDescent="0.25">
      <c r="A474" s="349">
        <v>7.4817850999999998E-19</v>
      </c>
      <c r="B474" s="348" t="str">
        <f>IMPRODUCT(IMPOWER(IMPRODUCT("i",A474,import_viscoanalyse_PARAM!$G$2),-import_viscoanalyse_PARAM!$D$2),import_viscoanalyse_PARAM!$C$2)</f>
        <v>8442.19701652581-2477.15047060963i</v>
      </c>
      <c r="C474" s="348" t="str">
        <f>IMPOWER(IMPRODUCT("i",A474,import_viscoanalyse_PARAM!$G$2),-import_viscoanalyse_PARAM!$E$2)</f>
        <v>8746164006.68215-9537909628.88485i</v>
      </c>
      <c r="D474" s="348" t="str">
        <f>IMPOWER(IMPRODUCT("i",A474,import_viscoanalyse_PARAM!$F$2,import_viscoanalyse_PARAM!$G$2),-1)</f>
        <v>8.14814246738774-133014777674359000i</v>
      </c>
      <c r="E474" s="348" t="str">
        <f t="shared" si="24"/>
        <v>8746172458.02731-133014787212271000i</v>
      </c>
      <c r="F474" s="348" t="str">
        <f>IMSUM(import_viscoanalyse_PARAM!$A$2,IMDIV((import_viscoanalyse_PARAM!$B$2-import_viscoanalyse_PARAM!$A$2),E474))</f>
        <v>52.1947+1.8806559649702E-13i</v>
      </c>
      <c r="G474" s="348">
        <f t="shared" si="25"/>
        <v>52.194699999999997</v>
      </c>
      <c r="H474" s="348">
        <f t="shared" si="26"/>
        <v>1.8806559649701999E-13</v>
      </c>
    </row>
    <row r="475" spans="1:8" x14ac:dyDescent="0.25">
      <c r="A475" s="349">
        <v>7.7081293999999999E-19</v>
      </c>
      <c r="B475" s="348" t="str">
        <f>IMPRODUCT(IMPOWER(IMPRODUCT("i",A475,import_viscoanalyse_PARAM!$G$2),-import_viscoanalyse_PARAM!$D$2),import_viscoanalyse_PARAM!$C$2)</f>
        <v>8396.60263018659-2463.77194421938i</v>
      </c>
      <c r="C475" s="348" t="str">
        <f>IMPOWER(IMPRODUCT("i",A475,import_viscoanalyse_PARAM!$G$2),-import_viscoanalyse_PARAM!$E$2)</f>
        <v>8609722077.71758-9389116307.94317i</v>
      </c>
      <c r="D475" s="348" t="str">
        <f>IMPOWER(IMPRODUCT("i",A475,import_viscoanalyse_PARAM!$F$2,import_viscoanalyse_PARAM!$G$2),-1)</f>
        <v>7.90887746450894-129108883626660000i</v>
      </c>
      <c r="E475" s="348" t="str">
        <f t="shared" si="24"/>
        <v>8609730483.22909-129108893015779000i</v>
      </c>
      <c r="F475" s="348" t="str">
        <f>IMSUM(import_viscoanalyse_PARAM!$A$2,IMDIV((import_viscoanalyse_PARAM!$B$2-import_viscoanalyse_PARAM!$A$2),E475))</f>
        <v>52.1947+1.93755090882412E-13i</v>
      </c>
      <c r="G475" s="348">
        <f t="shared" si="25"/>
        <v>52.194699999999997</v>
      </c>
      <c r="H475" s="348">
        <f t="shared" si="26"/>
        <v>1.93755090882412E-13</v>
      </c>
    </row>
    <row r="476" spans="1:8" x14ac:dyDescent="0.25">
      <c r="A476" s="349">
        <v>7.9413213000000003E-19</v>
      </c>
      <c r="B476" s="348" t="str">
        <f>IMPRODUCT(IMPOWER(IMPRODUCT("i",A476,import_viscoanalyse_PARAM!$G$2),-import_viscoanalyse_PARAM!$D$2),import_viscoanalyse_PARAM!$C$2)</f>
        <v>8351.25447523662-2450.46566823983i</v>
      </c>
      <c r="C476" s="348" t="str">
        <f>IMPOWER(IMPRODUCT("i",A476,import_viscoanalyse_PARAM!$G$2),-import_viscoanalyse_PARAM!$E$2)</f>
        <v>8475408630.6171-9242644149.47352i</v>
      </c>
      <c r="D476" s="348" t="str">
        <f>IMPOWER(IMPRODUCT("i",A476,import_viscoanalyse_PARAM!$F$2,import_viscoanalyse_PARAM!$G$2),-1)</f>
        <v>7.67663825731101-125317682547844000i</v>
      </c>
      <c r="E476" s="348" t="str">
        <f t="shared" si="24"/>
        <v>8475416990.54821-125317691790491000i</v>
      </c>
      <c r="F476" s="348" t="str">
        <f>IMSUM(import_viscoanalyse_PARAM!$A$2,IMDIV((import_viscoanalyse_PARAM!$B$2-import_viscoanalyse_PARAM!$A$2),E476))</f>
        <v>52.1947+1.99616709680716E-13i</v>
      </c>
      <c r="G476" s="348">
        <f t="shared" si="25"/>
        <v>52.194699999999997</v>
      </c>
      <c r="H476" s="348">
        <f t="shared" si="26"/>
        <v>1.9961670968071599E-13</v>
      </c>
    </row>
    <row r="477" spans="1:8" x14ac:dyDescent="0.25">
      <c r="A477" s="349">
        <v>8.1815678999999997E-19</v>
      </c>
      <c r="B477" s="348" t="str">
        <f>IMPRODUCT(IMPOWER(IMPRODUCT("i",A477,import_viscoanalyse_PARAM!$G$2),-import_viscoanalyse_PARAM!$D$2),import_viscoanalyse_PARAM!$C$2)</f>
        <v>8306.15123355977-2437.23125590295i</v>
      </c>
      <c r="C477" s="348" t="str">
        <f>IMPOWER(IMPRODUCT("i",A477,import_viscoanalyse_PARAM!$G$2),-import_viscoanalyse_PARAM!$E$2)</f>
        <v>8343190495.6402-9098456981.04791i</v>
      </c>
      <c r="D477" s="348" t="str">
        <f>IMPOWER(IMPRODUCT("i",A477,import_viscoanalyse_PARAM!$F$2,import_viscoanalyse_PARAM!$G$2),-1)</f>
        <v>7.45121859896546-121637807550779000i</v>
      </c>
      <c r="E477" s="348" t="str">
        <f t="shared" si="24"/>
        <v>8343198810.24265-121637816649238000i</v>
      </c>
      <c r="F477" s="348" t="str">
        <f>IMSUM(import_viscoanalyse_PARAM!$A$2,IMDIV((import_viscoanalyse_PARAM!$B$2-import_viscoanalyse_PARAM!$A$2),E477))</f>
        <v>52.1947+2.05655658652079E-13i</v>
      </c>
      <c r="G477" s="348">
        <f t="shared" si="25"/>
        <v>52.194699999999997</v>
      </c>
      <c r="H477" s="348">
        <f t="shared" si="26"/>
        <v>2.05655658652079E-13</v>
      </c>
    </row>
    <row r="478" spans="1:8" x14ac:dyDescent="0.25">
      <c r="A478" s="349">
        <v>8.4290824999999998E-19</v>
      </c>
      <c r="B478" s="348" t="str">
        <f>IMPRODUCT(IMPOWER(IMPRODUCT("i",A478,import_viscoanalyse_PARAM!$G$2),-import_viscoanalyse_PARAM!$D$2),import_viscoanalyse_PARAM!$C$2)</f>
        <v>8261.29160462556-2424.06832560078i</v>
      </c>
      <c r="C478" s="348" t="str">
        <f>IMPOWER(IMPRODUCT("i",A478,import_viscoanalyse_PARAM!$G$2),-import_viscoanalyse_PARAM!$E$2)</f>
        <v>8213035049.64881-8956519226.322i</v>
      </c>
      <c r="D478" s="348" t="str">
        <f>IMPOWER(IMPRODUCT("i",A478,import_viscoanalyse_PARAM!$F$2,import_viscoanalyse_PARAM!$G$2),-1)</f>
        <v>7.23241834507834-118065991367843000i</v>
      </c>
      <c r="E478" s="348" t="str">
        <f t="shared" si="24"/>
        <v>8213043319.17283-118066000324365000i</v>
      </c>
      <c r="F478" s="348" t="str">
        <f>IMSUM(import_viscoanalyse_PARAM!$A$2,IMDIV((import_viscoanalyse_PARAM!$B$2-import_viscoanalyse_PARAM!$A$2),E478))</f>
        <v>52.1947+2.11877299402659E-13i</v>
      </c>
      <c r="G478" s="348">
        <f t="shared" si="25"/>
        <v>52.194699999999997</v>
      </c>
      <c r="H478" s="348">
        <f t="shared" si="26"/>
        <v>2.1187729940265901E-13</v>
      </c>
    </row>
    <row r="479" spans="1:8" x14ac:dyDescent="0.25">
      <c r="A479" s="349">
        <v>8.6840851999999999E-19</v>
      </c>
      <c r="B479" s="348" t="str">
        <f>IMPRODUCT(IMPOWER(IMPRODUCT("i",A479,import_viscoanalyse_PARAM!$G$2),-import_viscoanalyse_PARAM!$D$2),import_viscoanalyse_PARAM!$C$2)</f>
        <v>8216.67423295776-2410.97647960289i</v>
      </c>
      <c r="C479" s="348" t="str">
        <f>IMPOWER(IMPRODUCT("i",A479,import_viscoanalyse_PARAM!$G$2),-import_viscoanalyse_PARAM!$E$2)</f>
        <v>8084909999.42202-8816795668.73426i</v>
      </c>
      <c r="D479" s="348" t="str">
        <f>IMPOWER(IMPRODUCT("i",A479,import_viscoanalyse_PARAM!$F$2,import_viscoanalyse_PARAM!$G$2),-1)</f>
        <v>7.02004292924013-114599057789511000i</v>
      </c>
      <c r="E479" s="348" t="str">
        <f t="shared" si="24"/>
        <v>8084918224.1163-114599066606309000i</v>
      </c>
      <c r="F479" s="348" t="str">
        <f>IMSUM(import_viscoanalyse_PARAM!$A$2,IMDIV((import_viscoanalyse_PARAM!$B$2-import_viscoanalyse_PARAM!$A$2),E479))</f>
        <v>52.1947+2.1828716446651E-13i</v>
      </c>
      <c r="G479" s="348">
        <f t="shared" si="25"/>
        <v>52.194699999999997</v>
      </c>
      <c r="H479" s="348">
        <f t="shared" si="26"/>
        <v>2.1828716446651E-13</v>
      </c>
    </row>
    <row r="480" spans="1:8" x14ac:dyDescent="0.25">
      <c r="A480" s="349">
        <v>8.9468024000000007E-19</v>
      </c>
      <c r="B480" s="348" t="str">
        <f>IMPRODUCT(IMPOWER(IMPRODUCT("i",A480,import_viscoanalyse_PARAM!$G$2),-import_viscoanalyse_PARAM!$D$2),import_viscoanalyse_PARAM!$C$2)</f>
        <v>8172.29783397882-2397.95534098228i</v>
      </c>
      <c r="C480" s="348" t="str">
        <f>IMPOWER(IMPRODUCT("i",A480,import_viscoanalyse_PARAM!$G$2),-import_viscoanalyse_PARAM!$E$2)</f>
        <v>7958783738.80493-8679251840.98579i</v>
      </c>
      <c r="D480" s="348" t="str">
        <f>IMPOWER(IMPRODUCT("i",A480,import_viscoanalyse_PARAM!$F$2,import_viscoanalyse_PARAM!$G$2),-1)</f>
        <v>6.81390380379685-111233928859749000i</v>
      </c>
      <c r="E480" s="348" t="str">
        <f t="shared" si="24"/>
        <v>7958791918.91667-111233937539003000i</v>
      </c>
      <c r="F480" s="348" t="str">
        <f>IMSUM(import_viscoanalyse_PARAM!$A$2,IMDIV((import_viscoanalyse_PARAM!$B$2-import_viscoanalyse_PARAM!$A$2),E480))</f>
        <v>52.1947+2.24890944737333E-13i</v>
      </c>
      <c r="G480" s="348">
        <f t="shared" si="25"/>
        <v>52.194699999999997</v>
      </c>
      <c r="H480" s="348">
        <f t="shared" si="26"/>
        <v>2.2489094473733301E-13</v>
      </c>
    </row>
    <row r="481" spans="1:8" x14ac:dyDescent="0.25">
      <c r="A481" s="349">
        <v>9.2174674999999998E-19</v>
      </c>
      <c r="B481" s="348" t="str">
        <f>IMPRODUCT(IMPOWER(IMPRODUCT("i",A481,import_viscoanalyse_PARAM!$G$2),-import_viscoanalyse_PARAM!$D$2),import_viscoanalyse_PARAM!$C$2)</f>
        <v>8128.16110348752-2385.0045270539i</v>
      </c>
      <c r="C481" s="348" t="str">
        <f>IMPOWER(IMPRODUCT("i",A481,import_viscoanalyse_PARAM!$G$2),-import_viscoanalyse_PARAM!$E$2)</f>
        <v>7834625078.284-8543853730.13545i</v>
      </c>
      <c r="D481" s="348" t="str">
        <f>IMPOWER(IMPRODUCT("i",A481,import_viscoanalyse_PARAM!$F$2,import_viscoanalyse_PARAM!$G$2),-1)</f>
        <v>6.61381783067625-107967614931524000i</v>
      </c>
      <c r="E481" s="348" t="str">
        <f t="shared" si="24"/>
        <v>7834633214.05892-107967623475380000i</v>
      </c>
      <c r="F481" s="348" t="str">
        <f>IMSUM(import_viscoanalyse_PARAM!$A$2,IMDIV((import_viscoanalyse_PARAM!$B$2-import_viscoanalyse_PARAM!$A$2),E481))</f>
        <v>52.1947+2.31694507064001E-13i</v>
      </c>
      <c r="G481" s="348">
        <f t="shared" si="25"/>
        <v>52.194699999999997</v>
      </c>
      <c r="H481" s="348">
        <f t="shared" si="26"/>
        <v>2.3169450706400098E-13</v>
      </c>
    </row>
    <row r="482" spans="1:8" x14ac:dyDescent="0.25">
      <c r="A482" s="349">
        <v>9.4963209000000006E-19</v>
      </c>
      <c r="B482" s="348" t="str">
        <f>IMPRODUCT(IMPOWER(IMPRODUCT("i",A482,import_viscoanalyse_PARAM!$G$2),-import_viscoanalyse_PARAM!$D$2),import_viscoanalyse_PARAM!$C$2)</f>
        <v>8084.26275403101-2372.12366004709i</v>
      </c>
      <c r="C482" s="348" t="str">
        <f>IMPOWER(IMPRODUCT("i",A482,import_viscoanalyse_PARAM!$G$2),-import_viscoanalyse_PARAM!$E$2)</f>
        <v>7712403342.03061-8410567883.42829i</v>
      </c>
      <c r="D482" s="348" t="str">
        <f>IMPOWER(IMPRODUCT("i",A482,import_viscoanalyse_PARAM!$F$2,import_viscoanalyse_PARAM!$G$2),-1)</f>
        <v>6.41960729288106-104797214854422000i</v>
      </c>
      <c r="E482" s="348" t="str">
        <f t="shared" si="24"/>
        <v>7712411433.71297-104797223264992000i</v>
      </c>
      <c r="F482" s="348" t="str">
        <f>IMSUM(import_viscoanalyse_PARAM!$A$2,IMDIV((import_viscoanalyse_PARAM!$B$2-import_viscoanalyse_PARAM!$A$2),E482))</f>
        <v>52.1947+2.38703894250568E-13i</v>
      </c>
      <c r="G482" s="348">
        <f t="shared" si="25"/>
        <v>52.194699999999997</v>
      </c>
      <c r="H482" s="348">
        <f t="shared" si="26"/>
        <v>2.3870389425056802E-13</v>
      </c>
    </row>
    <row r="483" spans="1:8" x14ac:dyDescent="0.25">
      <c r="A483" s="349">
        <v>9.7836104000000003E-19</v>
      </c>
      <c r="B483" s="348" t="str">
        <f>IMPRODUCT(IMPOWER(IMPRODUCT("i",A483,import_viscoanalyse_PARAM!$G$2),-import_viscoanalyse_PARAM!$D$2),import_viscoanalyse_PARAM!$C$2)</f>
        <v>8040.60148538157-2359.31235844271i</v>
      </c>
      <c r="C483" s="348" t="str">
        <f>IMPOWER(IMPRODUCT("i",A483,import_viscoanalyse_PARAM!$G$2),-import_viscoanalyse_PARAM!$E$2)</f>
        <v>7592088278.0916-8279361310.35614i</v>
      </c>
      <c r="D483" s="348" t="str">
        <f>IMPOWER(IMPRODUCT("i",A483,import_viscoanalyse_PARAM!$F$2,import_viscoanalyse_PARAM!$G$2),-1)</f>
        <v>6.23109960564035-101719911259328000i</v>
      </c>
      <c r="E483" s="348" t="str">
        <f t="shared" si="24"/>
        <v>7592096325.92418-101719919538692000i</v>
      </c>
      <c r="F483" s="348" t="str">
        <f>IMSUM(import_viscoanalyse_PARAM!$A$2,IMDIV((import_viscoanalyse_PARAM!$B$2-import_viscoanalyse_PARAM!$A$2),E483))</f>
        <v>52.1947+2.45925335110834E-13i</v>
      </c>
      <c r="G483" s="348">
        <f t="shared" si="25"/>
        <v>52.194699999999997</v>
      </c>
      <c r="H483" s="348">
        <f t="shared" si="26"/>
        <v>2.4592533511083398E-13</v>
      </c>
    </row>
    <row r="484" spans="1:8" x14ac:dyDescent="0.25">
      <c r="A484" s="349">
        <v>1.0079591E-18</v>
      </c>
      <c r="B484" s="348" t="str">
        <f>IMPRODUCT(IMPOWER(IMPRODUCT("i",A484,import_viscoanalyse_PARAM!$G$2),-import_viscoanalyse_PARAM!$D$2),import_viscoanalyse_PARAM!$C$2)</f>
        <v>7997.17604839216-2346.57025570995i</v>
      </c>
      <c r="C484" s="348" t="str">
        <f>IMPOWER(IMPRODUCT("i",A484,import_viscoanalyse_PARAM!$G$2),-import_viscoanalyse_PARAM!$E$2)</f>
        <v>7473650227.08189-8150201666.62104i</v>
      </c>
      <c r="D484" s="348" t="str">
        <f>IMPOWER(IMPRODUCT("i",A484,import_viscoanalyse_PARAM!$F$2,import_viscoanalyse_PARAM!$G$2),-1)</f>
        <v>6.04812743941484-98732972566430000i</v>
      </c>
      <c r="E484" s="348" t="str">
        <f t="shared" si="24"/>
        <v>7473658231.30607-98732980716634000i</v>
      </c>
      <c r="F484" s="348" t="str">
        <f>IMSUM(import_viscoanalyse_PARAM!$A$2,IMDIV((import_viscoanalyse_PARAM!$B$2-import_viscoanalyse_PARAM!$A$2),E484))</f>
        <v>52.1947+2.53365239441063E-13i</v>
      </c>
      <c r="G484" s="348">
        <f t="shared" si="25"/>
        <v>52.194699999999997</v>
      </c>
      <c r="H484" s="348">
        <f t="shared" si="26"/>
        <v>2.53365239441063E-13</v>
      </c>
    </row>
    <row r="485" spans="1:8" x14ac:dyDescent="0.25">
      <c r="A485" s="349">
        <v>1.0384526E-18</v>
      </c>
      <c r="B485" s="348" t="str">
        <f>IMPRODUCT(IMPOWER(IMPRODUCT("i",A485,import_viscoanalyse_PARAM!$G$2),-import_viscoanalyse_PARAM!$D$2),import_viscoanalyse_PARAM!$C$2)</f>
        <v>7953.98511593693-2333.89696243711i</v>
      </c>
      <c r="C485" s="348" t="str">
        <f>IMPOWER(IMPRODUCT("i",A485,import_viscoanalyse_PARAM!$G$2),-import_viscoanalyse_PARAM!$E$2)</f>
        <v>7357059762.1637-8023056861.52366i</v>
      </c>
      <c r="D485" s="348" t="str">
        <f>IMPOWER(IMPRODUCT("i",A485,import_viscoanalyse_PARAM!$F$2,import_viscoanalyse_PARAM!$G$2),-1)</f>
        <v>5.8705280245992-95833741634797400i</v>
      </c>
      <c r="E485" s="348" t="str">
        <f t="shared" si="24"/>
        <v>7357067723.01934-95833749657856600i</v>
      </c>
      <c r="F485" s="348" t="str">
        <f>IMSUM(import_viscoanalyse_PARAM!$A$2,IMDIV((import_viscoanalyse_PARAM!$B$2-import_viscoanalyse_PARAM!$A$2),E485))</f>
        <v>52.1947+2.61030225670076E-13i</v>
      </c>
      <c r="G485" s="348">
        <f t="shared" si="25"/>
        <v>52.194699999999997</v>
      </c>
      <c r="H485" s="348">
        <f t="shared" si="26"/>
        <v>2.61030225670076E-13</v>
      </c>
    </row>
    <row r="486" spans="1:8" x14ac:dyDescent="0.25">
      <c r="A486" s="349">
        <v>1.0698686E-18</v>
      </c>
      <c r="B486" s="348" t="str">
        <f>IMPRODUCT(IMPOWER(IMPRODUCT("i",A486,import_viscoanalyse_PARAM!$G$2),-import_viscoanalyse_PARAM!$D$2),import_viscoanalyse_PARAM!$C$2)</f>
        <v>7911.02746292913-2321.29211915327i</v>
      </c>
      <c r="C486" s="348" t="str">
        <f>IMPOWER(IMPRODUCT("i",A486,import_viscoanalyse_PARAM!$G$2),-import_viscoanalyse_PARAM!$E$2)</f>
        <v>7242288172.16998-7897895584.82141i</v>
      </c>
      <c r="D486" s="348" t="str">
        <f>IMPOWER(IMPRODUCT("i",A486,import_viscoanalyse_PARAM!$F$2,import_viscoanalyse_PARAM!$G$2),-1)</f>
        <v>5.69814376318537-93019645747508600i</v>
      </c>
      <c r="E486" s="348" t="str">
        <f t="shared" si="24"/>
        <v>7242296089.89559-93019653645406500i</v>
      </c>
      <c r="F486" s="348" t="str">
        <f>IMSUM(import_viscoanalyse_PARAM!$A$2,IMDIV((import_viscoanalyse_PARAM!$B$2-import_viscoanalyse_PARAM!$A$2),E486))</f>
        <v>52.1947+2.68927095722799E-13i</v>
      </c>
      <c r="G486" s="348">
        <f t="shared" si="25"/>
        <v>52.194699999999997</v>
      </c>
      <c r="H486" s="348">
        <f t="shared" si="26"/>
        <v>2.6892709572279899E-13</v>
      </c>
    </row>
    <row r="487" spans="1:8" x14ac:dyDescent="0.25">
      <c r="A487" s="349">
        <v>1.1022351000000001E-18</v>
      </c>
      <c r="B487" s="348" t="str">
        <f>IMPRODUCT(IMPOWER(IMPRODUCT("i",A487,import_viscoanalyse_PARAM!$G$2),-import_viscoanalyse_PARAM!$D$2),import_viscoanalyse_PARAM!$C$2)</f>
        <v>7868.30170927829-2308.75532090559i</v>
      </c>
      <c r="C487" s="348" t="str">
        <f>IMPOWER(IMPRODUCT("i",A487,import_viscoanalyse_PARAM!$G$2),-import_viscoanalyse_PARAM!$E$2)</f>
        <v>7129306765.24677-7774686547.33314i</v>
      </c>
      <c r="D487" s="348" t="str">
        <f>IMPOWER(IMPRODUCT("i",A487,import_viscoanalyse_PARAM!$F$2,import_viscoanalyse_PARAM!$G$2),-1)</f>
        <v>5.53082104763121-90288177330211600i</v>
      </c>
      <c r="E487" s="348" t="str">
        <f t="shared" si="24"/>
        <v>7129314640.0793-90288185104900500i</v>
      </c>
      <c r="F487" s="348" t="str">
        <f>IMSUM(import_viscoanalyse_PARAM!$A$2,IMDIV((import_viscoanalyse_PARAM!$B$2-import_viscoanalyse_PARAM!$A$2),E487))</f>
        <v>52.1947+2.77062887806813E-13i</v>
      </c>
      <c r="G487" s="348">
        <f t="shared" si="25"/>
        <v>52.194699999999997</v>
      </c>
      <c r="H487" s="348">
        <f t="shared" si="26"/>
        <v>2.7706288780681301E-13</v>
      </c>
    </row>
    <row r="488" spans="1:8" x14ac:dyDescent="0.25">
      <c r="A488" s="349">
        <v>1.1355807000000001E-18</v>
      </c>
      <c r="B488" s="348" t="str">
        <f>IMPRODUCT(IMPOWER(IMPRODUCT("i",A488,import_viscoanalyse_PARAM!$G$2),-import_viscoanalyse_PARAM!$D$2),import_viscoanalyse_PARAM!$C$2)</f>
        <v>7825.80680415587-2296.28625935486i</v>
      </c>
      <c r="C488" s="348" t="str">
        <f>IMPOWER(IMPRODUCT("i",A488,import_viscoanalyse_PARAM!$G$2),-import_viscoanalyse_PARAM!$E$2)</f>
        <v>7018088144.78662-7653399872.37625i</v>
      </c>
      <c r="D488" s="348" t="str">
        <f>IMPOWER(IMPRODUCT("i",A488,import_viscoanalyse_PARAM!$F$2,import_viscoanalyse_PARAM!$G$2),-1)</f>
        <v>5.36841202964959-87636922825813900i</v>
      </c>
      <c r="E488" s="348" t="str">
        <f t="shared" si="24"/>
        <v>7018095976.96184-87636930479216100i</v>
      </c>
      <c r="F488" s="348" t="str">
        <f>IMSUM(import_viscoanalyse_PARAM!$A$2,IMDIV((import_viscoanalyse_PARAM!$B$2-import_viscoanalyse_PARAM!$A$2),E488))</f>
        <v>52.1947+2.85444790948406E-13i</v>
      </c>
      <c r="G488" s="348">
        <f t="shared" si="25"/>
        <v>52.194699999999997</v>
      </c>
      <c r="H488" s="348">
        <f t="shared" si="26"/>
        <v>2.8544479094840599E-13</v>
      </c>
    </row>
    <row r="489" spans="1:8" x14ac:dyDescent="0.25">
      <c r="A489" s="349">
        <v>1.1699350999999999E-18</v>
      </c>
      <c r="B489" s="348" t="str">
        <f>IMPRODUCT(IMPOWER(IMPRODUCT("i",A489,import_viscoanalyse_PARAM!$G$2),-import_viscoanalyse_PARAM!$D$2),import_viscoanalyse_PARAM!$C$2)</f>
        <v>7783.54139805196-2283.88453852131i</v>
      </c>
      <c r="C489" s="348" t="str">
        <f>IMPOWER(IMPRODUCT("i",A489,import_viscoanalyse_PARAM!$G$2),-import_viscoanalyse_PARAM!$E$2)</f>
        <v>6908604540.99739-7534005276.30093i</v>
      </c>
      <c r="D489" s="348" t="str">
        <f>IMPOWER(IMPRODUCT("i",A489,import_viscoanalyse_PARAM!$F$2,import_viscoanalyse_PARAM!$G$2),-1)</f>
        <v>5.21077202531823-85063520334062500i</v>
      </c>
      <c r="E489" s="348" t="str">
        <f t="shared" si="24"/>
        <v>6908612330.74956-85063527868070100i</v>
      </c>
      <c r="F489" s="348" t="str">
        <f>IMSUM(import_viscoanalyse_PARAM!$A$2,IMDIV((import_viscoanalyse_PARAM!$B$2-import_viscoanalyse_PARAM!$A$2),E489))</f>
        <v>52.1947+2.94080270674852E-13i</v>
      </c>
      <c r="G489" s="348">
        <f t="shared" si="25"/>
        <v>52.194699999999997</v>
      </c>
      <c r="H489" s="348">
        <f t="shared" si="26"/>
        <v>2.9408027067485201E-13</v>
      </c>
    </row>
    <row r="490" spans="1:8" x14ac:dyDescent="0.25">
      <c r="A490" s="349">
        <v>1.2053288000000001E-18</v>
      </c>
      <c r="B490" s="348" t="str">
        <f>IMPRODUCT(IMPOWER(IMPRODUCT("i",A490,import_viscoanalyse_PARAM!$G$2),-import_viscoanalyse_PARAM!$D$2),import_viscoanalyse_PARAM!$C$2)</f>
        <v>7741.5042740268-2271.54980132455i</v>
      </c>
      <c r="C490" s="348" t="str">
        <f>IMPOWER(IMPRODUCT("i",A490,import_viscoanalyse_PARAM!$G$2),-import_viscoanalyse_PARAM!$E$2)</f>
        <v>6800828945.07284-7416473305.33147i</v>
      </c>
      <c r="D490" s="348" t="str">
        <f>IMPOWER(IMPRODUCT("i",A490,import_viscoanalyse_PARAM!$F$2,import_viscoanalyse_PARAM!$G$2),-1)</f>
        <v>5.05776107773903-82565685121257700i</v>
      </c>
      <c r="E490" s="348" t="str">
        <f t="shared" si="24"/>
        <v>6800836692.63488-82565692537733300i</v>
      </c>
      <c r="F490" s="348" t="str">
        <f>IMSUM(import_viscoanalyse_PARAM!$A$2,IMDIV((import_viscoanalyse_PARAM!$B$2-import_viscoanalyse_PARAM!$A$2),E490))</f>
        <v>52.1947+3.02976993605032E-13i</v>
      </c>
      <c r="G490" s="348">
        <f t="shared" si="25"/>
        <v>52.194699999999997</v>
      </c>
      <c r="H490" s="348">
        <f t="shared" si="26"/>
        <v>3.0297699360503202E-13</v>
      </c>
    </row>
    <row r="491" spans="1:8" x14ac:dyDescent="0.25">
      <c r="A491" s="349">
        <v>1.2417933E-18</v>
      </c>
      <c r="B491" s="348" t="str">
        <f>IMPRODUCT(IMPOWER(IMPRODUCT("i",A491,import_viscoanalyse_PARAM!$G$2),-import_viscoanalyse_PARAM!$D$2),import_viscoanalyse_PARAM!$C$2)</f>
        <v>7699.69413231691-2259.2816663817i</v>
      </c>
      <c r="C491" s="348" t="str">
        <f>IMPOWER(IMPRODUCT("i",A491,import_viscoanalyse_PARAM!$G$2),-import_viscoanalyse_PARAM!$E$2)</f>
        <v>6694734542.09943-7300774717.13694i</v>
      </c>
      <c r="D491" s="348" t="str">
        <f>IMPOWER(IMPRODUCT("i",A491,import_viscoanalyse_PARAM!$F$2,import_viscoanalyse_PARAM!$G$2),-1)</f>
        <v>4.90924302016919-80141194326288400i</v>
      </c>
      <c r="E491" s="348" t="str">
        <f t="shared" si="24"/>
        <v>6694742247.7028-80141201627065400i</v>
      </c>
      <c r="F491" s="348" t="str">
        <f>IMSUM(import_viscoanalyse_PARAM!$A$2,IMDIV((import_viscoanalyse_PARAM!$B$2-import_viscoanalyse_PARAM!$A$2),E491))</f>
        <v>52.1947+3.12142877722357E-13i</v>
      </c>
      <c r="G491" s="348">
        <f t="shared" si="25"/>
        <v>52.194699999999997</v>
      </c>
      <c r="H491" s="348">
        <f t="shared" si="26"/>
        <v>3.1214287772235698E-13</v>
      </c>
    </row>
    <row r="492" spans="1:8" x14ac:dyDescent="0.25">
      <c r="A492" s="349">
        <v>1.2793609E-18</v>
      </c>
      <c r="B492" s="348" t="str">
        <f>IMPRODUCT(IMPOWER(IMPRODUCT("i",A492,import_viscoanalyse_PARAM!$G$2),-import_viscoanalyse_PARAM!$D$2),import_viscoanalyse_PARAM!$C$2)</f>
        <v>7658.10985342741-2247.07980520511i</v>
      </c>
      <c r="C492" s="348" t="str">
        <f>IMPOWER(IMPRODUCT("i",A492,import_viscoanalyse_PARAM!$G$2),-import_viscoanalyse_PARAM!$E$2)</f>
        <v>6590295373.56252-7186881203.31078i</v>
      </c>
      <c r="D492" s="348" t="str">
        <f>IMPOWER(IMPRODUCT("i",A492,import_viscoanalyse_PARAM!$F$2,import_viscoanalyse_PARAM!$G$2),-1)</f>
        <v>4.76508629466311-77787900324594100i</v>
      </c>
      <c r="E492" s="348" t="str">
        <f t="shared" si="24"/>
        <v>6590303037.43746-77787907511477600i</v>
      </c>
      <c r="F492" s="348" t="str">
        <f>IMSUM(import_viscoanalyse_PARAM!$A$2,IMDIV((import_viscoanalyse_PARAM!$B$2-import_viscoanalyse_PARAM!$A$2),E492))</f>
        <v>52.1947+3.21586042101837E-13i</v>
      </c>
      <c r="G492" s="348">
        <f t="shared" si="25"/>
        <v>52.194699999999997</v>
      </c>
      <c r="H492" s="348">
        <f t="shared" si="26"/>
        <v>3.2158604210183701E-13</v>
      </c>
    </row>
    <row r="493" spans="1:8" x14ac:dyDescent="0.25">
      <c r="A493" s="349">
        <v>1.3180650000000001E-18</v>
      </c>
      <c r="B493" s="348" t="str">
        <f>IMPRODUCT(IMPOWER(IMPRODUCT("i",A493,import_viscoanalyse_PARAM!$G$2),-import_viscoanalyse_PARAM!$D$2),import_viscoanalyse_PARAM!$C$2)</f>
        <v>7616.75018406739-2234.94385004807i</v>
      </c>
      <c r="C493" s="348" t="str">
        <f>IMPOWER(IMPRODUCT("i",A493,import_viscoanalyse_PARAM!$G$2),-import_viscoanalyse_PARAM!$E$2)</f>
        <v>6487485531.86471-7074764510.97292i</v>
      </c>
      <c r="D493" s="348" t="str">
        <f>IMPOWER(IMPRODUCT("i",A493,import_viscoanalyse_PARAM!$F$2,import_viscoanalyse_PARAM!$G$2),-1)</f>
        <v>4.62516271239876-75503710491048000i</v>
      </c>
      <c r="E493" s="348" t="str">
        <f t="shared" si="24"/>
        <v>6487493154.24006-75503717565814800i</v>
      </c>
      <c r="F493" s="348" t="str">
        <f>IMSUM(import_viscoanalyse_PARAM!$A$2,IMDIV((import_viscoanalyse_PARAM!$B$2-import_viscoanalyse_PARAM!$A$2),E493))</f>
        <v>52.1947+3.31314882319462E-13i</v>
      </c>
      <c r="G493" s="348">
        <f t="shared" si="25"/>
        <v>52.194699999999997</v>
      </c>
      <c r="H493" s="348">
        <f t="shared" si="26"/>
        <v>3.3131488231946201E-13</v>
      </c>
    </row>
    <row r="494" spans="1:8" x14ac:dyDescent="0.25">
      <c r="A494" s="349">
        <v>1.3579401000000001E-18</v>
      </c>
      <c r="B494" s="348" t="str">
        <f>IMPRODUCT(IMPOWER(IMPRODUCT("i",A494,import_viscoanalyse_PARAM!$G$2),-import_viscoanalyse_PARAM!$D$2),import_viscoanalyse_PARAM!$C$2)</f>
        <v>7575.61379020659-2222.87340947295i</v>
      </c>
      <c r="C494" s="348" t="str">
        <f>IMPOWER(IMPRODUCT("i",A494,import_viscoanalyse_PARAM!$G$2),-import_viscoanalyse_PARAM!$E$2)</f>
        <v>6386279301.9782-6964396597.24523i</v>
      </c>
      <c r="D494" s="348" t="str">
        <f>IMPOWER(IMPRODUCT("i",A494,import_viscoanalyse_PARAM!$F$2,import_viscoanalyse_PARAM!$G$2),-1)</f>
        <v>4.48934757175069-73286589127446300i</v>
      </c>
      <c r="E494" s="348" t="str">
        <f t="shared" si="24"/>
        <v>6386286883.08134-73286596091845100i</v>
      </c>
      <c r="F494" s="348" t="str">
        <f>IMSUM(import_viscoanalyse_PARAM!$A$2,IMDIV((import_viscoanalyse_PARAM!$B$2-import_viscoanalyse_PARAM!$A$2),E494))</f>
        <v>52.1947+3.41338070452195E-13i</v>
      </c>
      <c r="G494" s="348">
        <f t="shared" si="25"/>
        <v>52.194699999999997</v>
      </c>
      <c r="H494" s="348">
        <f t="shared" si="26"/>
        <v>3.4133807045219501E-13</v>
      </c>
    </row>
    <row r="495" spans="1:8" x14ac:dyDescent="0.25">
      <c r="A495" s="349">
        <v>1.3990214999999999E-18</v>
      </c>
      <c r="B495" s="348" t="str">
        <f>IMPRODUCT(IMPOWER(IMPRODUCT("i",A495,import_viscoanalyse_PARAM!$G$2),-import_viscoanalyse_PARAM!$D$2),import_viscoanalyse_PARAM!$C$2)</f>
        <v>7534.69959599559-2210.86816779877i</v>
      </c>
      <c r="C495" s="348" t="str">
        <f>IMPOWER(IMPRODUCT("i",A495,import_viscoanalyse_PARAM!$G$2),-import_viscoanalyse_PARAM!$E$2)</f>
        <v>6286651987.1476-6855750529.70102i</v>
      </c>
      <c r="D495" s="348" t="str">
        <f>IMPOWER(IMPRODUCT("i",A495,import_viscoanalyse_PARAM!$F$2,import_viscoanalyse_PARAM!$G$2),-1)</f>
        <v>4.35752066034575-71134573820619400i</v>
      </c>
      <c r="E495" s="348" t="str">
        <f t="shared" si="24"/>
        <v>6286659527.20472-71134580676372100i</v>
      </c>
      <c r="F495" s="348" t="str">
        <f>IMSUM(import_viscoanalyse_PARAM!$A$2,IMDIV((import_viscoanalyse_PARAM!$B$2-import_viscoanalyse_PARAM!$A$2),E495))</f>
        <v>52.1947+3.51664479668591E-13i</v>
      </c>
      <c r="G495" s="348">
        <f t="shared" si="25"/>
        <v>52.194699999999997</v>
      </c>
      <c r="H495" s="348">
        <f t="shared" si="26"/>
        <v>3.5166447966859102E-13</v>
      </c>
    </row>
    <row r="496" spans="1:8" x14ac:dyDescent="0.25">
      <c r="A496" s="349">
        <v>1.4413457E-18</v>
      </c>
      <c r="B496" s="348" t="str">
        <f>IMPRODUCT(IMPOWER(IMPRODUCT("i",A496,import_viscoanalyse_PARAM!$G$2),-import_viscoanalyse_PARAM!$D$2),import_viscoanalyse_PARAM!$C$2)</f>
        <v>7494.00639347328-2198.92777057973i</v>
      </c>
      <c r="C496" s="348" t="str">
        <f>IMPOWER(IMPRODUCT("i",A496,import_viscoanalyse_PARAM!$G$2),-import_viscoanalyse_PARAM!$E$2)</f>
        <v>6188578935.43778-6748799424.7912i</v>
      </c>
      <c r="D496" s="348" t="str">
        <f>IMPOWER(IMPRODUCT("i",A496,import_viscoanalyse_PARAM!$F$2,import_viscoanalyse_PARAM!$G$2),-1)</f>
        <v>4.22956483688673-69045752291336800i</v>
      </c>
      <c r="E496" s="348" t="str">
        <f t="shared" si="24"/>
        <v>6188586434.67374-69045759040138400i</v>
      </c>
      <c r="F496" s="348" t="str">
        <f>IMSUM(import_viscoanalyse_PARAM!$A$2,IMDIV((import_viscoanalyse_PARAM!$B$2-import_viscoanalyse_PARAM!$A$2),E496))</f>
        <v>52.1947+3.62303284774631E-13i</v>
      </c>
      <c r="G496" s="348">
        <f t="shared" si="25"/>
        <v>52.194699999999997</v>
      </c>
      <c r="H496" s="348">
        <f t="shared" si="26"/>
        <v>3.6230328477463099E-13</v>
      </c>
    </row>
    <row r="497" spans="1:8" x14ac:dyDescent="0.25">
      <c r="A497" s="349">
        <v>1.4849503E-18</v>
      </c>
      <c r="B497" s="348" t="str">
        <f>IMPRODUCT(IMPOWER(IMPRODUCT("i",A497,import_viscoanalyse_PARAM!$G$2),-import_viscoanalyse_PARAM!$D$2),import_viscoanalyse_PARAM!$C$2)</f>
        <v>7453.53298576602-2187.05186662334i</v>
      </c>
      <c r="C497" s="348" t="str">
        <f>IMPOWER(IMPRODUCT("i",A497,import_viscoanalyse_PARAM!$G$2),-import_viscoanalyse_PARAM!$E$2)</f>
        <v>6092035890.926-6643516830.82803i</v>
      </c>
      <c r="D497" s="348" t="str">
        <f>IMPOWER(IMPRODUCT("i",A497,import_viscoanalyse_PARAM!$F$2,import_viscoanalyse_PARAM!$G$2),-1)</f>
        <v>4.10536641564224-67018268670933300i</v>
      </c>
      <c r="E497" s="348" t="str">
        <f t="shared" si="24"/>
        <v>6092043349.56435-67018275314452300i</v>
      </c>
      <c r="F497" s="348" t="str">
        <f>IMSUM(import_viscoanalyse_PARAM!$A$2,IMDIV((import_viscoanalyse_PARAM!$B$2-import_viscoanalyse_PARAM!$A$2),E497))</f>
        <v>52.1947+3.73263937077254E-13i</v>
      </c>
      <c r="G497" s="348">
        <f t="shared" si="25"/>
        <v>52.194699999999997</v>
      </c>
      <c r="H497" s="348">
        <f t="shared" si="26"/>
        <v>3.7326393707725398E-13</v>
      </c>
    </row>
    <row r="498" spans="1:8" x14ac:dyDescent="0.25">
      <c r="A498" s="349">
        <v>1.5298741000000001E-18</v>
      </c>
      <c r="B498" s="348" t="str">
        <f>IMPRODUCT(IMPOWER(IMPRODUCT("i",A498,import_viscoanalyse_PARAM!$G$2),-import_viscoanalyse_PARAM!$D$2),import_viscoanalyse_PARAM!$C$2)</f>
        <v>7413.27812770182-2175.24009056517i</v>
      </c>
      <c r="C498" s="348" t="str">
        <f>IMPOWER(IMPRODUCT("i",A498,import_viscoanalyse_PARAM!$G$2),-import_viscoanalyse_PARAM!$E$2)</f>
        <v>5996998847.72701-6539876568.79592i</v>
      </c>
      <c r="D498" s="348" t="str">
        <f>IMPOWER(IMPRODUCT("i",A498,import_viscoanalyse_PARAM!$F$2,import_viscoanalyse_PARAM!$G$2),-1)</f>
        <v>3.98481488804724-65050318956562000i</v>
      </c>
      <c r="E498" s="348" t="str">
        <f t="shared" si="24"/>
        <v>5997006265.98995-65050325496440700i</v>
      </c>
      <c r="F498" s="348" t="str">
        <f>IMSUM(import_viscoanalyse_PARAM!$A$2,IMDIV((import_viscoanalyse_PARAM!$B$2-import_viscoanalyse_PARAM!$A$2),E498))</f>
        <v>52.1947+3.84556189520812E-13i</v>
      </c>
      <c r="G498" s="348">
        <f t="shared" si="25"/>
        <v>52.194699999999997</v>
      </c>
      <c r="H498" s="348">
        <f t="shared" si="26"/>
        <v>3.8455618952081198E-13</v>
      </c>
    </row>
    <row r="499" spans="1:8" x14ac:dyDescent="0.25">
      <c r="A499" s="349">
        <v>1.5761568999999999E-18</v>
      </c>
      <c r="B499" s="348" t="str">
        <f>IMPRODUCT(IMPOWER(IMPRODUCT("i",A499,import_viscoanalyse_PARAM!$G$2),-import_viscoanalyse_PARAM!$D$2),import_viscoanalyse_PARAM!$C$2)</f>
        <v>7373.24073452722-2163.49212411163i</v>
      </c>
      <c r="C499" s="348" t="str">
        <f>IMPOWER(IMPRODUCT("i",A499,import_viscoanalyse_PARAM!$G$2),-import_viscoanalyse_PARAM!$E$2)</f>
        <v>5903444535.94886-6437853262.29826i</v>
      </c>
      <c r="D499" s="348" t="str">
        <f>IMPOWER(IMPRODUCT("i",A499,import_viscoanalyse_PARAM!$F$2,import_viscoanalyse_PARAM!$G$2),-1)</f>
        <v>3.86780344680018-63140159566844800i</v>
      </c>
      <c r="E499" s="348" t="str">
        <f t="shared" si="24"/>
        <v>5903451914.0574-63140166004700200i</v>
      </c>
      <c r="F499" s="348" t="str">
        <f>IMSUM(import_viscoanalyse_PARAM!$A$2,IMDIV((import_viscoanalyse_PARAM!$B$2-import_viscoanalyse_PARAM!$A$2),E499))</f>
        <v>52.1947+3.96190046414157E-13i</v>
      </c>
      <c r="G499" s="348">
        <f t="shared" si="25"/>
        <v>52.194699999999997</v>
      </c>
      <c r="H499" s="348">
        <f t="shared" si="26"/>
        <v>3.9619004641415698E-13</v>
      </c>
    </row>
    <row r="500" spans="1:8" x14ac:dyDescent="0.25">
      <c r="A500" s="349">
        <v>1.6238399999999999E-18</v>
      </c>
      <c r="B500" s="348" t="str">
        <f>IMPRODUCT(IMPOWER(IMPRODUCT("i",A500,import_viscoanalyse_PARAM!$G$2),-import_viscoanalyse_PARAM!$D$2),import_viscoanalyse_PARAM!$C$2)</f>
        <v>7333.41947471732-2151.80757656016i</v>
      </c>
      <c r="C500" s="348" t="str">
        <f>IMPOWER(IMPRODUCT("i",A500,import_viscoanalyse_PARAM!$G$2),-import_viscoanalyse_PARAM!$E$2)</f>
        <v>5811349460.59888-6337421289.46053i</v>
      </c>
      <c r="D500" s="348" t="str">
        <f>IMPOWER(IMPRODUCT("i",A500,import_viscoanalyse_PARAM!$F$2,import_viscoanalyse_PARAM!$G$2),-1)</f>
        <v>3.75422768900747-61286086171287500i</v>
      </c>
      <c r="E500" s="348" t="str">
        <f t="shared" si="24"/>
        <v>5811356798.77258-61286092508710900i</v>
      </c>
      <c r="F500" s="348" t="str">
        <f>IMSUM(import_viscoanalyse_PARAM!$A$2,IMDIV((import_viscoanalyse_PARAM!$B$2-import_viscoanalyse_PARAM!$A$2),E500))</f>
        <v>52.1947+4.08175889112921E-13i</v>
      </c>
      <c r="G500" s="348">
        <f t="shared" si="25"/>
        <v>52.194699999999997</v>
      </c>
      <c r="H500" s="348">
        <f t="shared" si="26"/>
        <v>4.0817588911292099E-13</v>
      </c>
    </row>
    <row r="501" spans="1:8" x14ac:dyDescent="0.25">
      <c r="A501" s="349">
        <v>1.6729655E-18</v>
      </c>
      <c r="B501" s="348" t="str">
        <f>IMPRODUCT(IMPOWER(IMPRODUCT("i",A501,import_viscoanalyse_PARAM!$G$2),-import_viscoanalyse_PARAM!$D$2),import_viscoanalyse_PARAM!$C$2)</f>
        <v>7293.81339607092-2140.1861685113i</v>
      </c>
      <c r="C501" s="348" t="str">
        <f>IMPOWER(IMPRODUCT("i",A501,import_viscoanalyse_PARAM!$G$2),-import_viscoanalyse_PARAM!$E$2)</f>
        <v>5720691351.7926-6238556364.41918i</v>
      </c>
      <c r="D501" s="348" t="str">
        <f>IMPOWER(IMPRODUCT("i",A501,import_viscoanalyse_PARAM!$F$2,import_viscoanalyse_PARAM!$G$2),-1)</f>
        <v>3.64398733298319-59486461716265700i</v>
      </c>
      <c r="E501" s="348" t="str">
        <f t="shared" si="24"/>
        <v>5720698650.24998-59486467954824200i</v>
      </c>
      <c r="F501" s="348" t="str">
        <f>IMSUM(import_viscoanalyse_PARAM!$A$2,IMDIV((import_viscoanalyse_PARAM!$B$2-import_viscoanalyse_PARAM!$A$2),E501))</f>
        <v>52.1947+4.20524300064299E-13i</v>
      </c>
      <c r="G501" s="348">
        <f t="shared" si="25"/>
        <v>52.194699999999997</v>
      </c>
      <c r="H501" s="348">
        <f t="shared" si="26"/>
        <v>4.2052430006429902E-13</v>
      </c>
    </row>
    <row r="502" spans="1:8" x14ac:dyDescent="0.25">
      <c r="A502" s="349">
        <v>1.7235773E-18</v>
      </c>
      <c r="B502" s="348" t="str">
        <f>IMPRODUCT(IMPOWER(IMPRODUCT("i",A502,import_viscoanalyse_PARAM!$G$2),-import_viscoanalyse_PARAM!$D$2),import_viscoanalyse_PARAM!$C$2)</f>
        <v>7254.42112701405-2128.62749751114i</v>
      </c>
      <c r="C502" s="348" t="str">
        <f>IMPOWER(IMPRODUCT("i",A502,import_viscoanalyse_PARAM!$G$2),-import_viscoanalyse_PARAM!$E$2)</f>
        <v>5631447315.12336-6141233520.2537i</v>
      </c>
      <c r="D502" s="348" t="str">
        <f>IMPOWER(IMPRODUCT("i",A502,import_viscoanalyse_PARAM!$F$2,import_viscoanalyse_PARAM!$G$2),-1)</f>
        <v>3.536983859394-57739677917772200i</v>
      </c>
      <c r="E502" s="348" t="str">
        <f t="shared" si="24"/>
        <v>5631454574.08147-57739684059007800i</v>
      </c>
      <c r="F502" s="348" t="str">
        <f>IMSUM(import_viscoanalyse_PARAM!$A$2,IMDIV((import_viscoanalyse_PARAM!$B$2-import_viscoanalyse_PARAM!$A$2),E502))</f>
        <v>52.1947+4.33246314171634E-13i</v>
      </c>
      <c r="G502" s="348">
        <f t="shared" si="25"/>
        <v>52.194699999999997</v>
      </c>
      <c r="H502" s="348">
        <f t="shared" si="26"/>
        <v>4.3324631417163401E-13</v>
      </c>
    </row>
    <row r="503" spans="1:8" x14ac:dyDescent="0.25">
      <c r="A503" s="349">
        <v>1.7757202E-18</v>
      </c>
      <c r="B503" s="348" t="str">
        <f>IMPRODUCT(IMPOWER(IMPRODUCT("i",A503,import_viscoanalyse_PARAM!$G$2),-import_viscoanalyse_PARAM!$D$2),import_viscoanalyse_PARAM!$C$2)</f>
        <v>7215.24164077126-2117.13126227822i</v>
      </c>
      <c r="C503" s="348" t="str">
        <f>IMPOWER(IMPRODUCT("i",A503,import_viscoanalyse_PARAM!$G$2),-import_viscoanalyse_PARAM!$E$2)</f>
        <v>5543595580.5787-6045429016.22341i</v>
      </c>
      <c r="D503" s="348" t="str">
        <f>IMPOWER(IMPRODUCT("i",A503,import_viscoanalyse_PARAM!$F$2,import_viscoanalyse_PARAM!$G$2),-1)</f>
        <v>3.43312256656082-56044188813295900i</v>
      </c>
      <c r="E503" s="348" t="str">
        <f t="shared" si="24"/>
        <v>5543602800.25346-56044194858727000i</v>
      </c>
      <c r="F503" s="348" t="str">
        <f>IMSUM(import_viscoanalyse_PARAM!$A$2,IMDIV((import_viscoanalyse_PARAM!$B$2-import_viscoanalyse_PARAM!$A$2),E503))</f>
        <v>52.1947+4.46353192566285E-13i</v>
      </c>
      <c r="G503" s="348">
        <f t="shared" si="25"/>
        <v>52.194699999999997</v>
      </c>
      <c r="H503" s="348">
        <f t="shared" si="26"/>
        <v>4.4635319256628499E-13</v>
      </c>
    </row>
    <row r="504" spans="1:8" x14ac:dyDescent="0.25">
      <c r="A504" s="349">
        <v>1.8294404999999999E-18</v>
      </c>
      <c r="B504" s="348" t="str">
        <f>IMPRODUCT(IMPOWER(IMPRODUCT("i",A504,import_viscoanalyse_PARAM!$G$2),-import_viscoanalyse_PARAM!$D$2),import_viscoanalyse_PARAM!$C$2)</f>
        <v>7176.27380004325-2105.69712910068i</v>
      </c>
      <c r="C504" s="348" t="str">
        <f>IMPOWER(IMPRODUCT("i",A504,import_viscoanalyse_PARAM!$G$2),-import_viscoanalyse_PARAM!$E$2)</f>
        <v>5457114452.64913-5951119192.835i</v>
      </c>
      <c r="D504" s="348" t="str">
        <f>IMPOWER(IMPRODUCT("i",A504,import_viscoanalyse_PARAM!$F$2,import_viscoanalyse_PARAM!$G$2),-1)</f>
        <v>3.33231121237225-54398488591667000i</v>
      </c>
      <c r="E504" s="348" t="str">
        <f t="shared" si="24"/>
        <v>5457121633.25524-54398494542788300i</v>
      </c>
      <c r="F504" s="348" t="str">
        <f>IMSUM(import_viscoanalyse_PARAM!$A$2,IMDIV((import_viscoanalyse_PARAM!$B$2-import_viscoanalyse_PARAM!$A$2),E504))</f>
        <v>52.1947+4.59856573426371E-13i</v>
      </c>
      <c r="G504" s="348">
        <f t="shared" si="25"/>
        <v>52.194699999999997</v>
      </c>
      <c r="H504" s="348">
        <f t="shared" si="26"/>
        <v>4.5985657342637104E-13</v>
      </c>
    </row>
    <row r="505" spans="1:8" x14ac:dyDescent="0.25">
      <c r="A505" s="349">
        <v>1.8847861000000001E-18</v>
      </c>
      <c r="B505" s="348" t="str">
        <f>IMPRODUCT(IMPOWER(IMPRODUCT("i",A505,import_viscoanalyse_PARAM!$G$2),-import_viscoanalyse_PARAM!$D$2),import_viscoanalyse_PARAM!$C$2)</f>
        <v>7137.51633518328-2094.32472543259i</v>
      </c>
      <c r="C505" s="348" t="str">
        <f>IMPOWER(IMPRODUCT("i",A505,import_viscoanalyse_PARAM!$G$2),-import_viscoanalyse_PARAM!$E$2)</f>
        <v>5371982270.86453-5858280428.80646i</v>
      </c>
      <c r="D505" s="348" t="str">
        <f>IMPOWER(IMPRODUCT("i",A505,import_viscoanalyse_PARAM!$F$2,import_viscoanalyse_PARAM!$G$2),-1)</f>
        <v>3.23445991591188-52801109987166800i</v>
      </c>
      <c r="E505" s="348" t="str">
        <f t="shared" si="24"/>
        <v>5371989412.61532-52801115845449300i</v>
      </c>
      <c r="F505" s="348" t="str">
        <f>IMSUM(import_viscoanalyse_PARAM!$A$2,IMDIV((import_viscoanalyse_PARAM!$B$2-import_viscoanalyse_PARAM!$A$2),E505))</f>
        <v>52.1947+4.73768497113224E-13i</v>
      </c>
      <c r="G505" s="348">
        <f t="shared" si="25"/>
        <v>52.194699999999997</v>
      </c>
      <c r="H505" s="348">
        <f t="shared" si="26"/>
        <v>4.7376849711322403E-13</v>
      </c>
    </row>
    <row r="506" spans="1:8" x14ac:dyDescent="0.25">
      <c r="A506" s="349">
        <v>1.9418060000000001E-18</v>
      </c>
      <c r="B506" s="348" t="str">
        <f>IMPRODUCT(IMPOWER(IMPRODUCT("i",A506,import_viscoanalyse_PARAM!$G$2),-import_viscoanalyse_PARAM!$D$2),import_viscoanalyse_PARAM!$C$2)</f>
        <v>7098.96822827975-2083.01375259338i</v>
      </c>
      <c r="C506" s="348" t="str">
        <f>IMPOWER(IMPRODUCT("i",A506,import_viscoanalyse_PARAM!$G$2),-import_viscoanalyse_PARAM!$E$2)</f>
        <v>5288178250.83153-5766890058.23928i</v>
      </c>
      <c r="D506" s="348" t="str">
        <f>IMPOWER(IMPRODUCT("i",A506,import_viscoanalyse_PARAM!$F$2,import_viscoanalyse_PARAM!$G$2),-1)</f>
        <v>3.13948205460168-51250638924992000i</v>
      </c>
      <c r="E506" s="348" t="str">
        <f t="shared" si="24"/>
        <v>5288185353.93924-51250644691884100i</v>
      </c>
      <c r="F506" s="348" t="str">
        <f>IMSUM(import_viscoanalyse_PARAM!$A$2,IMDIV((import_viscoanalyse_PARAM!$B$2-import_viscoanalyse_PARAM!$A$2),E506))</f>
        <v>52.1947+4.88101280489085E-13i</v>
      </c>
      <c r="G506" s="348">
        <f t="shared" si="25"/>
        <v>52.194699999999997</v>
      </c>
      <c r="H506" s="348">
        <f t="shared" si="26"/>
        <v>4.8810128048908496E-13</v>
      </c>
    </row>
    <row r="507" spans="1:8" x14ac:dyDescent="0.25">
      <c r="A507" s="349">
        <v>2.0005509E-18</v>
      </c>
      <c r="B507" s="348" t="str">
        <f>IMPRODUCT(IMPOWER(IMPRODUCT("i",A507,import_viscoanalyse_PARAM!$G$2),-import_viscoanalyse_PARAM!$D$2),import_viscoanalyse_PARAM!$C$2)</f>
        <v>7060.62831537285-2071.7638690483i</v>
      </c>
      <c r="C507" s="348" t="str">
        <f>IMPOWER(IMPRODUCT("i",A507,import_viscoanalyse_PARAM!$G$2),-import_viscoanalyse_PARAM!$E$2)</f>
        <v>5205681600.06738-5676925406.41328i</v>
      </c>
      <c r="D507" s="348" t="str">
        <f>IMPOWER(IMPRODUCT("i",A507,import_viscoanalyse_PARAM!$F$2,import_viscoanalyse_PARAM!$G$2),-1)</f>
        <v>3.04729316835571-49745696632054300i</v>
      </c>
      <c r="E507" s="348" t="str">
        <f t="shared" si="24"/>
        <v>5205688664.74299-49745702308981800i</v>
      </c>
      <c r="F507" s="348" t="str">
        <f>IMSUM(import_viscoanalyse_PARAM!$A$2,IMDIV((import_viscoanalyse_PARAM!$B$2-import_viscoanalyse_PARAM!$A$2),E507))</f>
        <v>52.1947+5.02867667735853E-13i</v>
      </c>
      <c r="G507" s="348">
        <f t="shared" si="25"/>
        <v>52.194699999999997</v>
      </c>
      <c r="H507" s="348">
        <f t="shared" si="26"/>
        <v>5.0286766773585297E-13</v>
      </c>
    </row>
    <row r="508" spans="1:8" x14ac:dyDescent="0.25">
      <c r="A508" s="349">
        <v>2.0610729999999998E-18</v>
      </c>
      <c r="B508" s="348" t="str">
        <f>IMPRODUCT(IMPOWER(IMPRODUCT("i",A508,import_viscoanalyse_PARAM!$G$2),-import_viscoanalyse_PARAM!$D$2),import_viscoanalyse_PARAM!$C$2)</f>
        <v>7022.49546304183-2060.57474222355i</v>
      </c>
      <c r="C508" s="348" t="str">
        <f>IMPOWER(IMPRODUCT("i",A508,import_viscoanalyse_PARAM!$G$2),-import_viscoanalyse_PARAM!$E$2)</f>
        <v>5124471904.05689-5588364210.79136i</v>
      </c>
      <c r="D508" s="348" t="str">
        <f>IMPOWER(IMPRODUCT("i",A508,import_viscoanalyse_PARAM!$F$2,import_viscoanalyse_PARAM!$G$2),-1)</f>
        <v>2.95781133929652-48284945835680500i</v>
      </c>
      <c r="E508" s="348" t="str">
        <f t="shared" si="24"/>
        <v>5124478930.51016-48284951424046800i</v>
      </c>
      <c r="F508" s="348" t="str">
        <f>IMSUM(import_viscoanalyse_PARAM!$A$2,IMDIV((import_viscoanalyse_PARAM!$B$2-import_viscoanalyse_PARAM!$A$2),E508))</f>
        <v>52.1947+5.18080780082167E-13i</v>
      </c>
      <c r="G508" s="348">
        <f t="shared" si="25"/>
        <v>52.194699999999997</v>
      </c>
      <c r="H508" s="348">
        <f t="shared" si="26"/>
        <v>5.1808078008216698E-13</v>
      </c>
    </row>
    <row r="509" spans="1:8" x14ac:dyDescent="0.25">
      <c r="A509" s="349">
        <v>2.1234260999999999E-18</v>
      </c>
      <c r="B509" s="348" t="str">
        <f>IMPRODUCT(IMPOWER(IMPRODUCT("i",A509,import_viscoanalyse_PARAM!$G$2),-import_viscoanalyse_PARAM!$D$2),import_viscoanalyse_PARAM!$C$2)</f>
        <v>6984.56853247083-2049.44603796223i</v>
      </c>
      <c r="C509" s="348" t="str">
        <f>IMPOWER(IMPRODUCT("i",A509,import_viscoanalyse_PARAM!$G$2),-import_viscoanalyse_PARAM!$E$2)</f>
        <v>5044529043.1962-5501184530.4445i</v>
      </c>
      <c r="D509" s="348" t="str">
        <f>IMPOWER(IMPRODUCT("i",A509,import_viscoanalyse_PARAM!$F$2,import_viscoanalyse_PARAM!$G$2),-1)</f>
        <v>2.87095703048855-46867088131008300i</v>
      </c>
      <c r="E509" s="348" t="str">
        <f t="shared" si="24"/>
        <v>5044536031.63569-46867093632194900i</v>
      </c>
      <c r="F509" s="348" t="str">
        <f>IMSUM(import_viscoanalyse_PARAM!$A$2,IMDIV((import_viscoanalyse_PARAM!$B$2-import_viscoanalyse_PARAM!$A$2),E509))</f>
        <v>52.1947+5.3375414093985E-13i</v>
      </c>
      <c r="G509" s="348">
        <f t="shared" si="25"/>
        <v>52.194699999999997</v>
      </c>
      <c r="H509" s="348">
        <f t="shared" si="26"/>
        <v>5.3375414093984995E-13</v>
      </c>
    </row>
    <row r="510" spans="1:8" x14ac:dyDescent="0.25">
      <c r="A510" s="349">
        <v>2.1876654999999998E-18</v>
      </c>
      <c r="B510" s="348" t="str">
        <f>IMPRODUCT(IMPOWER(IMPRODUCT("i",A510,import_viscoanalyse_PARAM!$G$2),-import_viscoanalyse_PARAM!$D$2),import_viscoanalyse_PARAM!$C$2)</f>
        <v>6946.84646676269-2038.37744614443i</v>
      </c>
      <c r="C510" s="348" t="str">
        <f>IMPOWER(IMPRODUCT("i",A510,import_viscoanalyse_PARAM!$G$2),-import_viscoanalyse_PARAM!$E$2)</f>
        <v>4965833370.32614-5415364939.65641i</v>
      </c>
      <c r="D510" s="348" t="str">
        <f>IMPOWER(IMPRODUCT("i",A510,import_viscoanalyse_PARAM!$F$2,import_viscoanalyse_PARAM!$G$2),-1)</f>
        <v>2.78665321115951-45490866025168500i</v>
      </c>
      <c r="E510" s="348" t="str">
        <f t="shared" si="24"/>
        <v>4965840320.95926-45490871440535500i</v>
      </c>
      <c r="F510" s="348" t="str">
        <f>IMSUM(import_viscoanalyse_PARAM!$A$2,IMDIV((import_viscoanalyse_PARAM!$B$2-import_viscoanalyse_PARAM!$A$2),E510))</f>
        <v>52.1947+5.49901650767436E-13i</v>
      </c>
      <c r="G510" s="348">
        <f t="shared" si="25"/>
        <v>52.194699999999997</v>
      </c>
      <c r="H510" s="348">
        <f t="shared" si="26"/>
        <v>5.4990165076743595E-13</v>
      </c>
    </row>
    <row r="511" spans="1:8" x14ac:dyDescent="0.25">
      <c r="A511" s="349">
        <v>2.2538483E-18</v>
      </c>
      <c r="B511" s="348" t="str">
        <f>IMPRODUCT(IMPOWER(IMPRODUCT("i",A511,import_viscoanalyse_PARAM!$G$2),-import_viscoanalyse_PARAM!$D$2),import_viscoanalyse_PARAM!$C$2)</f>
        <v>6909.32813832898-2027.36863590771i</v>
      </c>
      <c r="C511" s="348" t="str">
        <f>IMPOWER(IMPRODUCT("i",A511,import_viscoanalyse_PARAM!$G$2),-import_viscoanalyse_PARAM!$E$2)</f>
        <v>4888365384.30637-5330884171.94799i</v>
      </c>
      <c r="D511" s="348" t="str">
        <f>IMPOWER(IMPRODUCT("i",A511,import_viscoanalyse_PARAM!$F$2,import_viscoanalyse_PARAM!$G$2),-1)</f>
        <v>2.7048249389801-44155056118188400i</v>
      </c>
      <c r="E511" s="348" t="str">
        <f t="shared" si="24"/>
        <v>4888372297.33933-44155061449074600i</v>
      </c>
      <c r="F511" s="348" t="str">
        <f>IMSUM(import_viscoanalyse_PARAM!$A$2,IMDIV((import_viscoanalyse_PARAM!$B$2-import_viscoanalyse_PARAM!$A$2),E511))</f>
        <v>52.1947+5.66537662479552E-13i</v>
      </c>
      <c r="G511" s="348">
        <f t="shared" si="25"/>
        <v>52.194699999999997</v>
      </c>
      <c r="H511" s="348">
        <f t="shared" si="26"/>
        <v>5.6653766247955201E-13</v>
      </c>
    </row>
    <row r="512" spans="1:8" x14ac:dyDescent="0.25">
      <c r="A512" s="349">
        <v>2.3220332999999998E-18</v>
      </c>
      <c r="B512" s="348" t="str">
        <f>IMPRODUCT(IMPOWER(IMPRODUCT("i",A512,import_viscoanalyse_PARAM!$G$2),-import_viscoanalyse_PARAM!$D$2),import_viscoanalyse_PARAM!$C$2)</f>
        <v>6872.01244251112-2016.41928311774i</v>
      </c>
      <c r="C512" s="348" t="str">
        <f>IMPOWER(IMPRODUCT("i",A512,import_viscoanalyse_PARAM!$G$2),-import_viscoanalyse_PARAM!$E$2)</f>
        <v>4812105923.81265-5247721331.41803i</v>
      </c>
      <c r="D512" s="348" t="str">
        <f>IMPOWER(IMPRODUCT("i",A512,import_viscoanalyse_PARAM!$F$2,import_viscoanalyse_PARAM!$G$2),-1)</f>
        <v>2.62539951107414-42858471568165400i</v>
      </c>
      <c r="E512" s="348" t="str">
        <f t="shared" si="24"/>
        <v>4812112799.45049-42858476815888700i</v>
      </c>
      <c r="F512" s="348" t="str">
        <f>IMSUM(import_viscoanalyse_PARAM!$A$2,IMDIV((import_viscoanalyse_PARAM!$B$2-import_viscoanalyse_PARAM!$A$2),E512))</f>
        <v>52.1947+5.83676956310445E-13i</v>
      </c>
      <c r="G512" s="348">
        <f t="shared" si="25"/>
        <v>52.194699999999997</v>
      </c>
      <c r="H512" s="348">
        <f t="shared" si="26"/>
        <v>5.8367695631044502E-13</v>
      </c>
    </row>
    <row r="513" spans="1:8" x14ac:dyDescent="0.25">
      <c r="A513" s="349">
        <v>2.3922812000000001E-18</v>
      </c>
      <c r="B513" s="348" t="str">
        <f>IMPRODUCT(IMPOWER(IMPRODUCT("i",A513,import_viscoanalyse_PARAM!$G$2),-import_viscoanalyse_PARAM!$D$2),import_viscoanalyse_PARAM!$C$2)</f>
        <v>6834.89821814523-2005.52904706019i</v>
      </c>
      <c r="C513" s="348" t="str">
        <f>IMPOWER(IMPRODUCT("i",A513,import_viscoanalyse_PARAM!$G$2),-import_viscoanalyse_PARAM!$E$2)</f>
        <v>4737036001.00904-5165855711.35863i</v>
      </c>
      <c r="D513" s="348" t="str">
        <f>IMPOWER(IMPRODUCT("i",A513,import_viscoanalyse_PARAM!$F$2,import_viscoanalyse_PARAM!$G$2),-1)</f>
        <v>2.54830623194208-41599958302720900i</v>
      </c>
      <c r="E513" s="348" t="str">
        <f t="shared" si="24"/>
        <v>4737042839.45556-41599963468578600i</v>
      </c>
      <c r="F513" s="348" t="str">
        <f>IMSUM(import_viscoanalyse_PARAM!$A$2,IMDIV((import_viscoanalyse_PARAM!$B$2-import_viscoanalyse_PARAM!$A$2),E513))</f>
        <v>52.1947+6.01334790086882E-13i</v>
      </c>
      <c r="G513" s="348">
        <f t="shared" si="25"/>
        <v>52.194699999999997</v>
      </c>
      <c r="H513" s="348">
        <f t="shared" si="26"/>
        <v>6.0133479008688202E-13</v>
      </c>
    </row>
    <row r="514" spans="1:8" x14ac:dyDescent="0.25">
      <c r="A514" s="349">
        <v>2.4646541999999999E-18</v>
      </c>
      <c r="B514" s="348" t="str">
        <f>IMPRODUCT(IMPOWER(IMPRODUCT("i",A514,import_viscoanalyse_PARAM!$G$2),-import_viscoanalyse_PARAM!$D$2),import_viscoanalyse_PARAM!$C$2)</f>
        <v>6797.98448581677-1994.69764035049i</v>
      </c>
      <c r="C514" s="348" t="str">
        <f>IMPOWER(IMPRODUCT("i",A514,import_viscoanalyse_PARAM!$G$2),-import_viscoanalyse_PARAM!$E$2)</f>
        <v>4663137277.89755-5085267313.72638i</v>
      </c>
      <c r="D514" s="348" t="str">
        <f>IMPOWER(IMPRODUCT("i",A514,import_viscoanalyse_PARAM!$F$2,import_viscoanalyse_PARAM!$G$2),-1)</f>
        <v>2.47347684333075-40378402036433100i</v>
      </c>
      <c r="E514" s="348" t="str">
        <f t="shared" si="24"/>
        <v>4663144079.35551-40378407121702400i</v>
      </c>
      <c r="F514" s="348" t="str">
        <f>IMSUM(import_viscoanalyse_PARAM!$A$2,IMDIV((import_viscoanalyse_PARAM!$B$2-import_viscoanalyse_PARAM!$A$2),E514))</f>
        <v>52.1947+6.1952679868232E-13i</v>
      </c>
      <c r="G514" s="348">
        <f t="shared" si="25"/>
        <v>52.194699999999997</v>
      </c>
      <c r="H514" s="348">
        <f t="shared" si="26"/>
        <v>6.1952679868232002E-13</v>
      </c>
    </row>
    <row r="515" spans="1:8" x14ac:dyDescent="0.25">
      <c r="A515" s="349">
        <v>2.5392167E-18</v>
      </c>
      <c r="B515" s="348" t="str">
        <f>IMPRODUCT(IMPOWER(IMPRODUCT("i",A515,import_viscoanalyse_PARAM!$G$2),-import_viscoanalyse_PARAM!$D$2),import_viscoanalyse_PARAM!$C$2)</f>
        <v>6761.27010634896-1983.92472872585i</v>
      </c>
      <c r="C515" s="348" t="str">
        <f>IMPOWER(IMPRODUCT("i",A515,import_viscoanalyse_PARAM!$G$2),-import_viscoanalyse_PARAM!$E$2)</f>
        <v>4590391370.50787-5005936090.3439i</v>
      </c>
      <c r="D515" s="348" t="str">
        <f>IMPOWER(IMPRODUCT("i",A515,import_viscoanalyse_PARAM!$F$2,import_viscoanalyse_PARAM!$G$2),-1)</f>
        <v>2.40084475283968-39192715678178800i</v>
      </c>
      <c r="E515" s="348" t="str">
        <f t="shared" ref="E515:E578" si="27">IMSUM(1,B515,C515,D515)</f>
        <v>4590398135.17882-39192720684116900i</v>
      </c>
      <c r="F515" s="348" t="str">
        <f>IMSUM(import_viscoanalyse_PARAM!$A$2,IMDIV((import_viscoanalyse_PARAM!$B$2-import_viscoanalyse_PARAM!$A$2),E515))</f>
        <v>52.1947+6.382691699721E-13i</v>
      </c>
      <c r="G515" s="348">
        <f t="shared" ref="G515:G578" si="28">IMREAL(F515)</f>
        <v>52.194699999999997</v>
      </c>
      <c r="H515" s="348">
        <f t="shared" ref="H515:H578" si="29">IMAGINARY(F515)</f>
        <v>6.3826916997209997E-13</v>
      </c>
    </row>
    <row r="516" spans="1:8" x14ac:dyDescent="0.25">
      <c r="A516" s="349">
        <v>2.6160349E-18</v>
      </c>
      <c r="B516" s="348" t="str">
        <f>IMPRODUCT(IMPOWER(IMPRODUCT("i",A516,import_viscoanalyse_PARAM!$G$2),-import_viscoanalyse_PARAM!$D$2),import_viscoanalyse_PARAM!$C$2)</f>
        <v>6724.75402165956-1973.21000171864i</v>
      </c>
      <c r="C516" s="348" t="str">
        <f>IMPOWER(IMPRODUCT("i",A516,import_viscoanalyse_PARAM!$G$2),-import_viscoanalyse_PARAM!$E$2)</f>
        <v>4518780331.32175-4927842468.99562i</v>
      </c>
      <c r="D516" s="348" t="str">
        <f>IMPOWER(IMPRODUCT("i",A516,import_viscoanalyse_PARAM!$F$2,import_viscoanalyse_PARAM!$G$2),-1)</f>
        <v>2.33034547456454-38041846524441800i</v>
      </c>
      <c r="E516" s="348" t="str">
        <f t="shared" si="27"/>
        <v>4518787059.40612-38041851452286200i</v>
      </c>
      <c r="F516" s="348" t="str">
        <f>IMSUM(import_viscoanalyse_PARAM!$A$2,IMDIV((import_viscoanalyse_PARAM!$B$2-import_viscoanalyse_PARAM!$A$2),E516))</f>
        <v>52.1947+6.57578544287604E-13i</v>
      </c>
      <c r="G516" s="348">
        <f t="shared" si="28"/>
        <v>52.194699999999997</v>
      </c>
      <c r="H516" s="348">
        <f t="shared" si="29"/>
        <v>6.5757854428760396E-13</v>
      </c>
    </row>
    <row r="517" spans="1:8" x14ac:dyDescent="0.25">
      <c r="A517" s="349">
        <v>2.6951770000000002E-18</v>
      </c>
      <c r="B517" s="348" t="str">
        <f>IMPRODUCT(IMPOWER(IMPRODUCT("i",A517,import_viscoanalyse_PARAM!$G$2),-import_viscoanalyse_PARAM!$D$2),import_viscoanalyse_PARAM!$C$2)</f>
        <v>6688.43517871823-1962.55315034357i</v>
      </c>
      <c r="C517" s="348" t="str">
        <f>IMPOWER(IMPRODUCT("i",A517,import_viscoanalyse_PARAM!$G$2),-import_viscoanalyse_PARAM!$E$2)</f>
        <v>4448286490.40532-4850967180.17869i</v>
      </c>
      <c r="D517" s="348" t="str">
        <f>IMPOWER(IMPRODUCT("i",A517,import_viscoanalyse_PARAM!$F$2,import_viscoanalyse_PARAM!$G$2),-1)</f>
        <v>2.261916412361-36924772721191700i</v>
      </c>
      <c r="E517" s="348" t="str">
        <f t="shared" si="27"/>
        <v>4448293182.10242-36924777572160800i</v>
      </c>
      <c r="F517" s="348" t="str">
        <f>IMSUM(import_viscoanalyse_PARAM!$A$2,IMDIV((import_viscoanalyse_PARAM!$B$2-import_viscoanalyse_PARAM!$A$2),E517))</f>
        <v>52.1947+6.77472064689157E-13i</v>
      </c>
      <c r="G517" s="348">
        <f t="shared" si="28"/>
        <v>52.194699999999997</v>
      </c>
      <c r="H517" s="348">
        <f t="shared" si="29"/>
        <v>6.7747206468915704E-13</v>
      </c>
    </row>
    <row r="518" spans="1:8" x14ac:dyDescent="0.25">
      <c r="A518" s="349">
        <v>2.7767135E-18</v>
      </c>
      <c r="B518" s="348" t="str">
        <f>IMPRODUCT(IMPOWER(IMPRODUCT("i",A518,import_viscoanalyse_PARAM!$G$2),-import_viscoanalyse_PARAM!$D$2),import_viscoanalyse_PARAM!$C$2)</f>
        <v>6652.31242522521-1951.95383648727i</v>
      </c>
      <c r="C518" s="348" t="str">
        <f>IMPOWER(IMPRODUCT("i",A518,import_viscoanalyse_PARAM!$G$2),-import_viscoanalyse_PARAM!$E$2)</f>
        <v>4378892251.83009-4775291035.09495i</v>
      </c>
      <c r="D518" s="348" t="str">
        <f>IMPOWER(IMPRODUCT("i",A518,import_viscoanalyse_PARAM!$F$2,import_viscoanalyse_PARAM!$G$2),-1)</f>
        <v>2.19549661515957-35840499269508100i</v>
      </c>
      <c r="E518" s="348" t="str">
        <f t="shared" si="27"/>
        <v>4378898907.33801-35840504044801100i</v>
      </c>
      <c r="F518" s="348" t="str">
        <f>IMSUM(import_viscoanalyse_PARAM!$A$2,IMDIV((import_viscoanalyse_PARAM!$B$2-import_viscoanalyse_PARAM!$A$2),E518))</f>
        <v>52.1947+6.97967452375388E-13i</v>
      </c>
      <c r="G518" s="348">
        <f t="shared" si="28"/>
        <v>52.194699999999997</v>
      </c>
      <c r="H518" s="348">
        <f t="shared" si="29"/>
        <v>6.9796745237538801E-13</v>
      </c>
    </row>
    <row r="519" spans="1:8" x14ac:dyDescent="0.25">
      <c r="A519" s="349">
        <v>2.8607166000000002E-18</v>
      </c>
      <c r="B519" s="348" t="str">
        <f>IMPRODUCT(IMPOWER(IMPRODUCT("i",A519,import_viscoanalyse_PARAM!$G$2),-import_viscoanalyse_PARAM!$D$2),import_viscoanalyse_PARAM!$C$2)</f>
        <v>6616.38480593326-1941.41177985643i</v>
      </c>
      <c r="C519" s="348" t="str">
        <f>IMPOWER(IMPRODUCT("i",A519,import_viscoanalyse_PARAM!$G$2),-import_viscoanalyse_PARAM!$E$2)</f>
        <v>4310580660.26938-4700795543.53848i</v>
      </c>
      <c r="D519" s="348" t="str">
        <f>IMPOWER(IMPRODUCT("i",A519,import_viscoanalyse_PARAM!$F$2,import_viscoanalyse_PARAM!$G$2),-1)</f>
        <v>2.13102727145985-34788066097978200i</v>
      </c>
      <c r="E519" s="348" t="str">
        <f t="shared" si="27"/>
        <v>4310587279.78521-34788070798775700i</v>
      </c>
      <c r="F519" s="348" t="str">
        <f>IMSUM(import_viscoanalyse_PARAM!$A$2,IMDIV((import_viscoanalyse_PARAM!$B$2-import_viscoanalyse_PARAM!$A$2),E519))</f>
        <v>52.1947+7.19082855864488E-13i</v>
      </c>
      <c r="G519" s="348">
        <f t="shared" si="28"/>
        <v>52.194699999999997</v>
      </c>
      <c r="H519" s="348">
        <f t="shared" si="29"/>
        <v>7.1908285586448803E-13</v>
      </c>
    </row>
    <row r="520" spans="1:8" x14ac:dyDescent="0.25">
      <c r="A520" s="349">
        <v>2.9472609999999999E-18</v>
      </c>
      <c r="B520" s="348" t="str">
        <f>IMPRODUCT(IMPOWER(IMPRODUCT("i",A520,import_viscoanalyse_PARAM!$G$2),-import_viscoanalyse_PARAM!$D$2),import_viscoanalyse_PARAM!$C$2)</f>
        <v>6580.65123209327-1930.926660985i</v>
      </c>
      <c r="C520" s="348" t="str">
        <f>IMPOWER(IMPRODUCT("i",A520,import_viscoanalyse_PARAM!$G$2),-import_viscoanalyse_PARAM!$E$2)</f>
        <v>4243334759.22912-4627462214.03027i</v>
      </c>
      <c r="D520" s="348" t="str">
        <f>IMPOWER(IMPRODUCT("i",A520,import_viscoanalyse_PARAM!$F$2,import_viscoanalyse_PARAM!$G$2),-1)</f>
        <v>2.06845104336463-33766537191101700i</v>
      </c>
      <c r="E520" s="348" t="str">
        <f t="shared" si="27"/>
        <v>4243341342.9488-33766541818565800i</v>
      </c>
      <c r="F520" s="348" t="str">
        <f>IMSUM(import_viscoanalyse_PARAM!$A$2,IMDIV((import_viscoanalyse_PARAM!$B$2-import_viscoanalyse_PARAM!$A$2),E520))</f>
        <v>52.1947+7.40837052085842E-13i</v>
      </c>
      <c r="G520" s="348">
        <f t="shared" si="28"/>
        <v>52.194699999999997</v>
      </c>
      <c r="H520" s="348">
        <f t="shared" si="29"/>
        <v>7.4083705208584195E-13</v>
      </c>
    </row>
    <row r="521" spans="1:8" x14ac:dyDescent="0.25">
      <c r="A521" s="349">
        <v>3.0364237E-18</v>
      </c>
      <c r="B521" s="348" t="str">
        <f>IMPRODUCT(IMPOWER(IMPRODUCT("i",A521,import_viscoanalyse_PARAM!$G$2),-import_viscoanalyse_PARAM!$D$2),import_viscoanalyse_PARAM!$C$2)</f>
        <v>6545.11060858807-1920.49815853838i</v>
      </c>
      <c r="C521" s="348" t="str">
        <f>IMPOWER(IMPRODUCT("i",A521,import_viscoanalyse_PARAM!$G$2),-import_viscoanalyse_PARAM!$E$2)</f>
        <v>4177137836.07881-4555272821.0306i</v>
      </c>
      <c r="D521" s="348" t="str">
        <f>IMPOWER(IMPRODUCT("i",A521,import_viscoanalyse_PARAM!$F$2,import_viscoanalyse_PARAM!$G$2),-1)</f>
        <v>2.00771226048522-32775003754707700i</v>
      </c>
      <c r="E521" s="348" t="str">
        <f t="shared" si="27"/>
        <v>4177144384.19713-32775008309982400i</v>
      </c>
      <c r="F521" s="348" t="str">
        <f>IMSUM(import_viscoanalyse_PARAM!$A$2,IMDIV((import_viscoanalyse_PARAM!$B$2-import_viscoanalyse_PARAM!$A$2),E521))</f>
        <v>52.1947+7.6324939610711E-13i</v>
      </c>
      <c r="G521" s="348">
        <f t="shared" si="28"/>
        <v>52.194699999999997</v>
      </c>
      <c r="H521" s="348">
        <f t="shared" si="29"/>
        <v>7.6324939610710998E-13</v>
      </c>
    </row>
    <row r="522" spans="1:8" x14ac:dyDescent="0.25">
      <c r="A522" s="349">
        <v>3.1282838000000002E-18</v>
      </c>
      <c r="B522" s="348" t="str">
        <f>IMPRODUCT(IMPOWER(IMPRODUCT("i",A522,import_viscoanalyse_PARAM!$G$2),-import_viscoanalyse_PARAM!$D$2),import_viscoanalyse_PARAM!$C$2)</f>
        <v>6509.76193783587-1910.12597980128i</v>
      </c>
      <c r="C522" s="348" t="str">
        <f>IMPOWER(IMPRODUCT("i",A522,import_viscoanalyse_PARAM!$G$2),-import_viscoanalyse_PARAM!$E$2)</f>
        <v>4111973609.63047-4484209609.4986i</v>
      </c>
      <c r="D522" s="348" t="str">
        <f>IMPOWER(IMPRODUCT("i",A522,import_viscoanalyse_PARAM!$F$2,import_viscoanalyse_PARAM!$G$2),-1)</f>
        <v>1.9487570438839-31812586239261100i</v>
      </c>
      <c r="E522" s="348" t="str">
        <f t="shared" si="27"/>
        <v>4111980122.34116-31812590723472600i</v>
      </c>
      <c r="F522" s="348" t="str">
        <f>IMSUM(import_viscoanalyse_PARAM!$A$2,IMDIV((import_viscoanalyse_PARAM!$B$2-import_viscoanalyse_PARAM!$A$2),E522))</f>
        <v>52.1947+7.86339770861294E-13i</v>
      </c>
      <c r="G522" s="348">
        <f t="shared" si="28"/>
        <v>52.194699999999997</v>
      </c>
      <c r="H522" s="348">
        <f t="shared" si="29"/>
        <v>7.8633977086129403E-13</v>
      </c>
    </row>
    <row r="523" spans="1:8" x14ac:dyDescent="0.25">
      <c r="A523" s="349">
        <v>3.2229227999999999E-18</v>
      </c>
      <c r="B523" s="348" t="str">
        <f>IMPRODUCT(IMPOWER(IMPRODUCT("i",A523,import_viscoanalyse_PARAM!$G$2),-import_viscoanalyse_PARAM!$D$2),import_viscoanalyse_PARAM!$C$2)</f>
        <v>6474.60422060181-1899.80983157334i</v>
      </c>
      <c r="C523" s="348" t="str">
        <f>IMPOWER(IMPRODUCT("i",A523,import_viscoanalyse_PARAM!$G$2),-import_viscoanalyse_PARAM!$E$2)</f>
        <v>4047826037.37225-4414255084.67562i</v>
      </c>
      <c r="D523" s="348" t="str">
        <f>IMPOWER(IMPRODUCT("i",A523,import_viscoanalyse_PARAM!$F$2,import_viscoanalyse_PARAM!$G$2),-1)</f>
        <v>1.89153308000982-30878430649466100i</v>
      </c>
      <c r="E523" s="348" t="str">
        <f t="shared" si="27"/>
        <v>4047832514.868-30878435063723100i</v>
      </c>
      <c r="F523" s="348" t="str">
        <f>IMSUM(import_viscoanalyse_PARAM!$A$2,IMDIV((import_viscoanalyse_PARAM!$B$2-import_viscoanalyse_PARAM!$A$2),E523))</f>
        <v>52.1947+8.10128662556106E-13i</v>
      </c>
      <c r="G523" s="348">
        <f t="shared" si="28"/>
        <v>52.194699999999997</v>
      </c>
      <c r="H523" s="348">
        <f t="shared" si="29"/>
        <v>8.1012866255610605E-13</v>
      </c>
    </row>
    <row r="524" spans="1:8" x14ac:dyDescent="0.25">
      <c r="A524" s="349">
        <v>3.3204250000000002E-18</v>
      </c>
      <c r="B524" s="348" t="str">
        <f>IMPRODUCT(IMPOWER(IMPRODUCT("i",A524,import_viscoanalyse_PARAM!$G$2),-import_viscoanalyse_PARAM!$D$2),import_viscoanalyse_PARAM!$C$2)</f>
        <v>6439.63634129799-1889.54938651336i</v>
      </c>
      <c r="C524" s="348" t="str">
        <f>IMPOWER(IMPRODUCT("i",A524,import_viscoanalyse_PARAM!$G$2),-import_viscoanalyse_PARAM!$E$2)</f>
        <v>3984679106.2405-4345391783.91703i</v>
      </c>
      <c r="D524" s="348" t="str">
        <f>IMPOWER(IMPRODUCT("i",A524,import_viscoanalyse_PARAM!$F$2,import_viscoanalyse_PARAM!$G$2),-1)</f>
        <v>1.83598939609173-29971704877653700i</v>
      </c>
      <c r="E524" s="348" t="str">
        <f t="shared" si="27"/>
        <v>3984685548.71283-29971709223047400i</v>
      </c>
      <c r="F524" s="348" t="str">
        <f>IMSUM(import_viscoanalyse_PARAM!$A$2,IMDIV((import_viscoanalyse_PARAM!$B$2-import_viscoanalyse_PARAM!$A$2),E524))</f>
        <v>52.1947+8.34637261219769E-13i</v>
      </c>
      <c r="G524" s="348">
        <f t="shared" si="28"/>
        <v>52.194699999999997</v>
      </c>
      <c r="H524" s="348">
        <f t="shared" si="29"/>
        <v>8.3463726121976897E-13</v>
      </c>
    </row>
    <row r="525" spans="1:8" x14ac:dyDescent="0.25">
      <c r="A525" s="349">
        <v>3.4208769000000001E-18</v>
      </c>
      <c r="B525" s="348" t="str">
        <f>IMPRODUCT(IMPOWER(IMPRODUCT("i",A525,import_viscoanalyse_PARAM!$G$2),-import_viscoanalyse_PARAM!$D$2),import_viscoanalyse_PARAM!$C$2)</f>
        <v>6404.85731812886-1879.34435653809i</v>
      </c>
      <c r="C525" s="348" t="str">
        <f>IMPOWER(IMPRODUCT("i",A525,import_viscoanalyse_PARAM!$G$2),-import_viscoanalyse_PARAM!$E$2)</f>
        <v>3922517284.84933-4277602769.85981i</v>
      </c>
      <c r="D525" s="348" t="str">
        <f>IMPOWER(IMPRODUCT("i",A525,import_viscoanalyse_PARAM!$F$2,import_viscoanalyse_PARAM!$G$2),-1)</f>
        <v>1.78207672147392-29091604602429100i</v>
      </c>
      <c r="E525" s="348" t="str">
        <f t="shared" si="27"/>
        <v>3922523692.48872-29091608880033700i</v>
      </c>
      <c r="F525" s="348" t="str">
        <f>IMSUM(import_viscoanalyse_PARAM!$A$2,IMDIV((import_viscoanalyse_PARAM!$B$2-import_viscoanalyse_PARAM!$A$2),E525))</f>
        <v>52.1947+8.59887309882277E-13i</v>
      </c>
      <c r="G525" s="348">
        <f t="shared" si="28"/>
        <v>52.194699999999997</v>
      </c>
      <c r="H525" s="348">
        <f t="shared" si="29"/>
        <v>8.5988730988227704E-13</v>
      </c>
    </row>
    <row r="526" spans="1:8" x14ac:dyDescent="0.25">
      <c r="A526" s="349">
        <v>3.5243677E-18</v>
      </c>
      <c r="B526" s="348" t="str">
        <f>IMPRODUCT(IMPOWER(IMPRODUCT("i",A526,import_viscoanalyse_PARAM!$G$2),-import_viscoanalyse_PARAM!$D$2),import_viscoanalyse_PARAM!$C$2)</f>
        <v>6370.26614292843-1869.19444582658i</v>
      </c>
      <c r="C526" s="348" t="str">
        <f>IMPOWER(IMPRODUCT("i",A526,import_viscoanalyse_PARAM!$G$2),-import_viscoanalyse_PARAM!$E$2)</f>
        <v>3861325225.96316-4210871305.96137i</v>
      </c>
      <c r="D526" s="348" t="str">
        <f>IMPOWER(IMPRODUCT("i",A526,import_viscoanalyse_PARAM!$F$2,import_viscoanalyse_PARAM!$G$2),-1)</f>
        <v>1.72974718004534-28237348267714300i</v>
      </c>
      <c r="E526" s="348" t="str">
        <f t="shared" si="27"/>
        <v>3861331598.95905-28237352478587500i</v>
      </c>
      <c r="F526" s="348" t="str">
        <f>IMSUM(import_viscoanalyse_PARAM!$A$2,IMDIV((import_viscoanalyse_PARAM!$B$2-import_viscoanalyse_PARAM!$A$2),E526))</f>
        <v>52.1947+8.85901230257649E-13i</v>
      </c>
      <c r="G526" s="348">
        <f t="shared" si="28"/>
        <v>52.194699999999997</v>
      </c>
      <c r="H526" s="348">
        <f t="shared" si="29"/>
        <v>8.8590123025764902E-13</v>
      </c>
    </row>
    <row r="527" spans="1:8" x14ac:dyDescent="0.25">
      <c r="A527" s="349">
        <v>3.6309894000000003E-18</v>
      </c>
      <c r="B527" s="348" t="str">
        <f>IMPRODUCT(IMPOWER(IMPRODUCT("i",A527,import_viscoanalyse_PARAM!$G$2),-import_viscoanalyse_PARAM!$D$2),import_viscoanalyse_PARAM!$C$2)</f>
        <v>6335.86177957373-1859.0993503546i</v>
      </c>
      <c r="C527" s="348" t="str">
        <f>IMPOWER(IMPRODUCT("i",A527,import_viscoanalyse_PARAM!$G$2),-import_viscoanalyse_PARAM!$E$2)</f>
        <v>3801087762.94773-4145180852.62943i</v>
      </c>
      <c r="D527" s="348" t="str">
        <f>IMPOWER(IMPRODUCT("i",A527,import_viscoanalyse_PARAM!$F$2,import_viscoanalyse_PARAM!$G$2),-1)</f>
        <v>1.67895425156512-27408176451405600i</v>
      </c>
      <c r="E527" s="348" t="str">
        <f t="shared" si="27"/>
        <v>3801094101.48846-27408180596588300i</v>
      </c>
      <c r="F527" s="348" t="str">
        <f>IMSUM(import_viscoanalyse_PARAM!$A$2,IMDIV((import_viscoanalyse_PARAM!$B$2-import_viscoanalyse_PARAM!$A$2),E527))</f>
        <v>52.1947+9.12702147880381E-13i</v>
      </c>
      <c r="G527" s="348">
        <f t="shared" si="28"/>
        <v>52.194699999999997</v>
      </c>
      <c r="H527" s="348">
        <f t="shared" si="29"/>
        <v>9.1270214788038095E-13</v>
      </c>
    </row>
    <row r="528" spans="1:8" x14ac:dyDescent="0.25">
      <c r="A528" s="349">
        <v>3.7408367000000001E-18</v>
      </c>
      <c r="B528" s="348" t="str">
        <f>IMPRODUCT(IMPOWER(IMPRODUCT("i",A528,import_viscoanalyse_PARAM!$G$2),-import_viscoanalyse_PARAM!$D$2),import_viscoanalyse_PARAM!$C$2)</f>
        <v>6301.64322521023-1849.05877585969i</v>
      </c>
      <c r="C528" s="348" t="str">
        <f>IMPOWER(IMPRODUCT("i",A528,import_viscoanalyse_PARAM!$G$2),-import_viscoanalyse_PARAM!$E$2)</f>
        <v>3741790014.64395-4080515181.58944i</v>
      </c>
      <c r="D528" s="348" t="str">
        <f>IMPOWER(IMPRODUCT("i",A528,import_viscoanalyse_PARAM!$F$2,import_viscoanalyse_PARAM!$G$2),-1)</f>
        <v>1.62965282352953-26603352712077300i</v>
      </c>
      <c r="E528" s="348" t="str">
        <f t="shared" si="27"/>
        <v>3741796318.91683-26603356792594300i</v>
      </c>
      <c r="F528" s="348" t="str">
        <f>IMSUM(import_viscoanalyse_PARAM!$A$2,IMDIV((import_viscoanalyse_PARAM!$B$2-import_viscoanalyse_PARAM!$A$2),E528))</f>
        <v>52.1947+9.40313866968968E-13i</v>
      </c>
      <c r="G528" s="348">
        <f t="shared" si="28"/>
        <v>52.194699999999997</v>
      </c>
      <c r="H528" s="348">
        <f t="shared" si="29"/>
        <v>9.4031386696896793E-13</v>
      </c>
    </row>
    <row r="529" spans="1:8" x14ac:dyDescent="0.25">
      <c r="A529" s="349">
        <v>3.8540072000000002E-18</v>
      </c>
      <c r="B529" s="348" t="str">
        <f>IMPRODUCT(IMPOWER(IMPRODUCT("i",A529,import_viscoanalyse_PARAM!$G$2),-import_viscoanalyse_PARAM!$D$2),import_viscoanalyse_PARAM!$C$2)</f>
        <v>6267.60947143256-1839.07242645065i</v>
      </c>
      <c r="C529" s="348" t="str">
        <f>IMPOWER(IMPRODUCT("i",A529,import_viscoanalyse_PARAM!$G$2),-import_viscoanalyse_PARAM!$E$2)</f>
        <v>3683417313.00257-4016858296.96849i</v>
      </c>
      <c r="D529" s="348" t="str">
        <f>IMPOWER(IMPRODUCT("i",A529,import_viscoanalyse_PARAM!$F$2,import_viscoanalyse_PARAM!$G$2),-1)</f>
        <v>1.58179909225854-25822161974264900i</v>
      </c>
      <c r="E529" s="348" t="str">
        <f t="shared" si="27"/>
        <v>3683423583.19384-25822165991125000i</v>
      </c>
      <c r="F529" s="348" t="str">
        <f>IMSUM(import_viscoanalyse_PARAM!$A$2,IMDIV((import_viscoanalyse_PARAM!$B$2-import_viscoanalyse_PARAM!$A$2),E529))</f>
        <v>52.1947+9.687609206988E-13i</v>
      </c>
      <c r="G529" s="348">
        <f t="shared" si="28"/>
        <v>52.194699999999997</v>
      </c>
      <c r="H529" s="348">
        <f t="shared" si="29"/>
        <v>9.6876092069880009E-13</v>
      </c>
    </row>
    <row r="530" spans="1:8" x14ac:dyDescent="0.25">
      <c r="A530" s="349">
        <v>3.9706013999999999E-18</v>
      </c>
      <c r="B530" s="348" t="str">
        <f>IMPRODUCT(IMPOWER(IMPRODUCT("i",A530,import_viscoanalyse_PARAM!$G$2),-import_viscoanalyse_PARAM!$D$2),import_viscoanalyse_PARAM!$C$2)</f>
        <v>6233.7595308173-1829.14001239291i</v>
      </c>
      <c r="C530" s="348" t="str">
        <f>IMPOWER(IMPRODUCT("i",A530,import_viscoanalyse_PARAM!$G$2),-import_viscoanalyse_PARAM!$E$2)</f>
        <v>3625955245.29214-3954194481.32402i</v>
      </c>
      <c r="D530" s="348" t="str">
        <f>IMPOWER(IMPRODUCT("i",A530,import_viscoanalyse_PARAM!$F$2,import_viscoanalyse_PARAM!$G$2),-1)</f>
        <v>1.53535056188664-25063910511990300i</v>
      </c>
      <c r="E530" s="348" t="str">
        <f t="shared" si="27"/>
        <v>3625961481.58702-25063914466186600i</v>
      </c>
      <c r="F530" s="348" t="str">
        <f>IMSUM(import_viscoanalyse_PARAM!$A$2,IMDIV((import_viscoanalyse_PARAM!$B$2-import_viscoanalyse_PARAM!$A$2),E530))</f>
        <v>52.1947+9.98068571202139E-13i</v>
      </c>
      <c r="G530" s="348">
        <f t="shared" si="28"/>
        <v>52.194699999999997</v>
      </c>
      <c r="H530" s="348">
        <f t="shared" si="29"/>
        <v>9.9806857120213895E-13</v>
      </c>
    </row>
    <row r="531" spans="1:8" x14ac:dyDescent="0.25">
      <c r="A531" s="349">
        <v>4.0907229E-18</v>
      </c>
      <c r="B531" s="348" t="str">
        <f>IMPRODUCT(IMPOWER(IMPRODUCT("i",A531,import_viscoanalyse_PARAM!$G$2),-import_viscoanalyse_PARAM!$D$2),import_viscoanalyse_PARAM!$C$2)</f>
        <v>6200.09240377687-1819.26124038261i</v>
      </c>
      <c r="C531" s="348" t="str">
        <f>IMPOWER(IMPRODUCT("i",A531,import_viscoanalyse_PARAM!$G$2),-import_viscoanalyse_PARAM!$E$2)</f>
        <v>3569389593.8204-3892508229.90864i</v>
      </c>
      <c r="D531" s="348" t="str">
        <f>IMPOWER(IMPRODUCT("i",A531,import_viscoanalyse_PARAM!$F$2,import_viscoanalyse_PARAM!$G$2),-1)</f>
        <v>1.49026596020911-24327924574989700i</v>
      </c>
      <c r="E531" s="348" t="str">
        <f t="shared" si="27"/>
        <v>3569395796.40307-24327928467499700i</v>
      </c>
      <c r="F531" s="348" t="str">
        <f>IMSUM(import_viscoanalyse_PARAM!$A$2,IMDIV((import_viscoanalyse_PARAM!$B$2-import_viscoanalyse_PARAM!$A$2),E531))</f>
        <v>52.1947+1.02826285984104E-12i</v>
      </c>
      <c r="G531" s="348">
        <f t="shared" si="28"/>
        <v>52.194699999999997</v>
      </c>
      <c r="H531" s="348">
        <f t="shared" si="29"/>
        <v>1.02826285984104E-12</v>
      </c>
    </row>
    <row r="532" spans="1:8" x14ac:dyDescent="0.25">
      <c r="A532" s="349">
        <v>4.2144784000000003E-18</v>
      </c>
      <c r="B532" s="348" t="str">
        <f>IMPRODUCT(IMPOWER(IMPRODUCT("i",A532,import_viscoanalyse_PARAM!$G$2),-import_viscoanalyse_PARAM!$D$2),import_viscoanalyse_PARAM!$C$2)</f>
        <v>6166.6071059053-1809.43582157058i</v>
      </c>
      <c r="C532" s="348" t="str">
        <f>IMPOWER(IMPRODUCT("i",A532,import_viscoanalyse_PARAM!$G$2),-import_viscoanalyse_PARAM!$E$2)</f>
        <v>3513706379.23364-3831784297.889i</v>
      </c>
      <c r="D532" s="348" t="str">
        <f>IMPOWER(IMPRODUCT("i",A532,import_viscoanalyse_PARAM!$F$2,import_viscoanalyse_PARAM!$G$2),-1)</f>
        <v>1.44650524024939-23613550414301200i</v>
      </c>
      <c r="E532" s="348" t="str">
        <f t="shared" si="27"/>
        <v>3513712548.28725-23613554246087300i</v>
      </c>
      <c r="F532" s="348" t="str">
        <f>IMSUM(import_viscoanalyse_PARAM!$A$2,IMDIV((import_viscoanalyse_PARAM!$B$2-import_viscoanalyse_PARAM!$A$2),E532))</f>
        <v>52.1947+1.05937060720728E-12i</v>
      </c>
      <c r="G532" s="348">
        <f t="shared" si="28"/>
        <v>52.194699999999997</v>
      </c>
      <c r="H532" s="348">
        <f t="shared" si="29"/>
        <v>1.0593706072072799E-12</v>
      </c>
    </row>
    <row r="533" spans="1:8" x14ac:dyDescent="0.25">
      <c r="A533" s="349">
        <v>4.3419778000000004E-18</v>
      </c>
      <c r="B533" s="348" t="str">
        <f>IMPRODUCT(IMPOWER(IMPRODUCT("i",A533,import_viscoanalyse_PARAM!$G$2),-import_viscoanalyse_PARAM!$D$2),import_viscoanalyse_PARAM!$C$2)</f>
        <v>6133.30266499498-1799.66347068693i</v>
      </c>
      <c r="C533" s="348" t="str">
        <f>IMPOWER(IMPRODUCT("i",A533,import_viscoanalyse_PARAM!$G$2),-import_viscoanalyse_PARAM!$E$2)</f>
        <v>3458891851.37672-3772007690.37857i</v>
      </c>
      <c r="D533" s="348" t="str">
        <f>IMPOWER(IMPRODUCT("i",A533,import_viscoanalyse_PARAM!$F$2,import_viscoanalyse_PARAM!$G$2),-1)</f>
        <v>1.4040295393767-22920153614876400i</v>
      </c>
      <c r="E533" s="348" t="str">
        <f t="shared" si="27"/>
        <v>3458897987.08341-22920157386885900i</v>
      </c>
      <c r="F533" s="348" t="str">
        <f>IMSUM(import_viscoanalyse_PARAM!$A$2,IMDIV((import_viscoanalyse_PARAM!$B$2-import_viscoanalyse_PARAM!$A$2),E533))</f>
        <v>52.1947+1.09141943825885E-12i</v>
      </c>
      <c r="G533" s="348">
        <f t="shared" si="28"/>
        <v>52.194699999999997</v>
      </c>
      <c r="H533" s="348">
        <f t="shared" si="29"/>
        <v>1.09141943825885E-12</v>
      </c>
    </row>
    <row r="534" spans="1:8" x14ac:dyDescent="0.25">
      <c r="A534" s="349">
        <v>4.4733344000000004E-18</v>
      </c>
      <c r="B534" s="348" t="str">
        <f>IMPRODUCT(IMPOWER(IMPRODUCT("i",A534,import_viscoanalyse_PARAM!$G$2),-import_viscoanalyse_PARAM!$D$2),import_viscoanalyse_PARAM!$C$2)</f>
        <v>6100.17809442874-1789.94389823365i</v>
      </c>
      <c r="C534" s="348" t="str">
        <f>IMPOWER(IMPRODUCT("i",A534,import_viscoanalyse_PARAM!$G$2),-import_viscoanalyse_PARAM!$E$2)</f>
        <v>3404932442.24468-3713163611.13009i</v>
      </c>
      <c r="D534" s="348" t="str">
        <f>IMPOWER(IMPRODUCT("i",A534,import_viscoanalyse_PARAM!$F$2,import_viscoanalyse_PARAM!$G$2),-1)</f>
        <v>1.36280111107229-22247117981696900i</v>
      </c>
      <c r="E534" s="348" t="str">
        <f t="shared" si="27"/>
        <v>3404938544.78558-22247121694862300i</v>
      </c>
      <c r="F534" s="348" t="str">
        <f>IMSUM(import_viscoanalyse_PARAM!$A$2,IMDIV((import_viscoanalyse_PARAM!$B$2-import_viscoanalyse_PARAM!$A$2),E534))</f>
        <v>52.1947+1.12443783259281E-12i</v>
      </c>
      <c r="G534" s="348">
        <f t="shared" si="28"/>
        <v>52.194699999999997</v>
      </c>
      <c r="H534" s="348">
        <f t="shared" si="29"/>
        <v>1.12443783259281E-12</v>
      </c>
    </row>
    <row r="535" spans="1:8" x14ac:dyDescent="0.25">
      <c r="A535" s="349">
        <v>4.6086650000000001E-18</v>
      </c>
      <c r="B535" s="348" t="str">
        <f>IMPRODUCT(IMPOWER(IMPRODUCT("i",A535,import_viscoanalyse_PARAM!$G$2),-import_viscoanalyse_PARAM!$D$2),import_viscoanalyse_PARAM!$C$2)</f>
        <v>6067.23239659251-1780.27681148599i</v>
      </c>
      <c r="C535" s="348" t="str">
        <f>IMPOWER(IMPRODUCT("i",A535,import_viscoanalyse_PARAM!$G$2),-import_viscoanalyse_PARAM!$E$2)</f>
        <v>3351814769.80715-3655237466.70623i</v>
      </c>
      <c r="D535" s="348" t="str">
        <f>IMPOWER(IMPRODUCT("i",A535,import_viscoanalyse_PARAM!$F$2,import_viscoanalyse_PARAM!$G$2),-1)</f>
        <v>1.32278329852959-21593845108807700i</v>
      </c>
      <c r="E535" s="348" t="str">
        <f t="shared" si="27"/>
        <v>3351820839.36233-21593848764046900i</v>
      </c>
      <c r="F535" s="348" t="str">
        <f>IMSUM(import_viscoanalyse_PARAM!$A$2,IMDIV((import_viscoanalyse_PARAM!$B$2-import_viscoanalyse_PARAM!$A$2),E535))</f>
        <v>52.1947+1.15845514958174E-12i</v>
      </c>
      <c r="G535" s="348">
        <f t="shared" si="28"/>
        <v>52.194699999999997</v>
      </c>
      <c r="H535" s="348">
        <f t="shared" si="29"/>
        <v>1.15845514958174E-12</v>
      </c>
    </row>
    <row r="536" spans="1:8" x14ac:dyDescent="0.25">
      <c r="A536" s="349">
        <v>4.7480896000000003E-18</v>
      </c>
      <c r="B536" s="348" t="str">
        <f>IMPRODUCT(IMPOWER(IMPRODUCT("i",A536,import_viscoanalyse_PARAM!$G$2),-import_viscoanalyse_PARAM!$D$2),import_viscoanalyse_PARAM!$C$2)</f>
        <v>6034.46465899331-1770.66194269583i</v>
      </c>
      <c r="C536" s="348" t="str">
        <f>IMPOWER(IMPRODUCT("i",A536,import_viscoanalyse_PARAM!$G$2),-import_viscoanalyse_PARAM!$E$2)</f>
        <v>3299525788.66683-3598215030.7764i</v>
      </c>
      <c r="D536" s="348" t="str">
        <f>IMPOWER(IMPRODUCT("i",A536,import_viscoanalyse_PARAM!$F$2,import_viscoanalyse_PARAM!$G$2),-1)</f>
        <v>1.2839406169837-20959755723308900i</v>
      </c>
      <c r="E536" s="348" t="str">
        <f t="shared" si="27"/>
        <v>3299531825.41543-20959759321525700i</v>
      </c>
      <c r="F536" s="348" t="str">
        <f>IMSUM(import_viscoanalyse_PARAM!$A$2,IMDIV((import_viscoanalyse_PARAM!$B$2-import_viscoanalyse_PARAM!$A$2),E536))</f>
        <v>52.1947+1.19350155296432E-12i</v>
      </c>
      <c r="G536" s="348">
        <f t="shared" si="28"/>
        <v>52.194699999999997</v>
      </c>
      <c r="H536" s="348">
        <f t="shared" si="29"/>
        <v>1.1935015529643201E-12</v>
      </c>
    </row>
    <row r="537" spans="1:8" x14ac:dyDescent="0.25">
      <c r="A537" s="349">
        <v>4.8917321999999998E-18</v>
      </c>
      <c r="B537" s="348" t="str">
        <f>IMPRODUCT(IMPOWER(IMPRODUCT("i",A537,import_viscoanalyse_PARAM!$G$2),-import_viscoanalyse_PARAM!$D$2),import_viscoanalyse_PARAM!$C$2)</f>
        <v>6001.87388618423-1761.09899977427i</v>
      </c>
      <c r="C537" s="348" t="str">
        <f>IMPOWER(IMPRODUCT("i",A537,import_viscoanalyse_PARAM!$G$2),-import_viscoanalyse_PARAM!$E$2)</f>
        <v>3248052516.22381-3542082145.49212i</v>
      </c>
      <c r="D537" s="348" t="str">
        <f>IMPOWER(IMPRODUCT("i",A537,import_viscoanalyse_PARAM!$F$2,import_viscoanalyse_PARAM!$G$2),-1)</f>
        <v>1.24623851864129-20344285847942200i</v>
      </c>
      <c r="E537" s="348" t="str">
        <f t="shared" si="27"/>
        <v>3248058520.34394-20344289390026100i</v>
      </c>
      <c r="F537" s="348" t="str">
        <f>IMSUM(import_viscoanalyse_PARAM!$A$2,IMDIV((import_viscoanalyse_PARAM!$B$2-import_viscoanalyse_PARAM!$A$2),E537))</f>
        <v>52.1947+1.22960821193702E-12i</v>
      </c>
      <c r="G537" s="348">
        <f t="shared" si="28"/>
        <v>52.194699999999997</v>
      </c>
      <c r="H537" s="348">
        <f t="shared" si="29"/>
        <v>1.22960821193702E-12</v>
      </c>
    </row>
    <row r="538" spans="1:8" x14ac:dyDescent="0.25">
      <c r="A538" s="349">
        <v>5.0397203999999998E-18</v>
      </c>
      <c r="B538" s="348" t="str">
        <f>IMPRODUCT(IMPOWER(IMPRODUCT("i",A538,import_viscoanalyse_PARAM!$G$2),-import_viscoanalyse_PARAM!$D$2),import_viscoanalyse_PARAM!$C$2)</f>
        <v>5969.45912412891-1751.58770278335i</v>
      </c>
      <c r="C538" s="348" t="str">
        <f>IMPOWER(IMPRODUCT("i",A538,import_viscoanalyse_PARAM!$G$2),-import_viscoanalyse_PARAM!$E$2)</f>
        <v>3197382230.12113-3486824936.80637i</v>
      </c>
      <c r="D538" s="348" t="str">
        <f>IMPOWER(IMPRODUCT("i",A538,import_viscoanalyse_PARAM!$F$2,import_viscoanalyse_PARAM!$G$2),-1)</f>
        <v>1.20964351326274-19746888769540300i</v>
      </c>
      <c r="E538" s="348" t="str">
        <f t="shared" si="27"/>
        <v>3197388201.7899-19746892256367000i</v>
      </c>
      <c r="F538" s="348" t="str">
        <f>IMSUM(import_viscoanalyse_PARAM!$A$2,IMDIV((import_viscoanalyse_PARAM!$B$2-import_viscoanalyse_PARAM!$A$2),E538))</f>
        <v>52.1947+1.26680720060817E-12i</v>
      </c>
      <c r="G538" s="348">
        <f t="shared" si="28"/>
        <v>52.194699999999997</v>
      </c>
      <c r="H538" s="348">
        <f t="shared" si="29"/>
        <v>1.2668072006081699E-12</v>
      </c>
    </row>
    <row r="539" spans="1:8" x14ac:dyDescent="0.25">
      <c r="A539" s="349">
        <v>5.1921855999999998E-18</v>
      </c>
      <c r="B539" s="348" t="str">
        <f>IMPRODUCT(IMPOWER(IMPRODUCT("i",A539,import_viscoanalyse_PARAM!$G$2),-import_viscoanalyse_PARAM!$D$2),import_viscoanalyse_PARAM!$C$2)</f>
        <v>5937.219436306-1742.12777692442i</v>
      </c>
      <c r="C539" s="348" t="str">
        <f>IMPOWER(IMPRODUCT("i",A539,import_viscoanalyse_PARAM!$G$2),-import_viscoanalyse_PARAM!$E$2)</f>
        <v>3147502425.41639-3432429767.76806i</v>
      </c>
      <c r="D539" s="348" t="str">
        <f>IMPOWER(IMPRODUCT("i",A539,import_viscoanalyse_PARAM!$F$2,import_viscoanalyse_PARAM!$G$2),-1)</f>
        <v>1.17412310733227-19167034046006300i</v>
      </c>
      <c r="E539" s="348" t="str">
        <f t="shared" si="27"/>
        <v>3147508364.80995-19167037478437800i</v>
      </c>
      <c r="F539" s="348" t="str">
        <f>IMSUM(import_viscoanalyse_PARAM!$A$2,IMDIV((import_viscoanalyse_PARAM!$B$2-import_viscoanalyse_PARAM!$A$2),E539))</f>
        <v>52.1947+1.30513154827087E-12i</v>
      </c>
      <c r="G539" s="348">
        <f t="shared" si="28"/>
        <v>52.194699999999997</v>
      </c>
      <c r="H539" s="348">
        <f t="shared" si="29"/>
        <v>1.30513154827087E-12</v>
      </c>
    </row>
    <row r="540" spans="1:8" x14ac:dyDescent="0.25">
      <c r="A540" s="349">
        <v>5.3492634000000002E-18</v>
      </c>
      <c r="B540" s="348" t="str">
        <f>IMPRODUCT(IMPOWER(IMPRODUCT("i",A540,import_viscoanalyse_PARAM!$G$2),-import_viscoanalyse_PARAM!$D$2),import_viscoanalyse_PARAM!$C$2)</f>
        <v>5905.15384471815-1732.71893522874i</v>
      </c>
      <c r="C540" s="348" t="str">
        <f>IMPOWER(IMPRODUCT("i",A540,import_viscoanalyse_PARAM!$G$2),-import_viscoanalyse_PARAM!$E$2)</f>
        <v>3098400720.68803-3378883136.1287i</v>
      </c>
      <c r="D540" s="348" t="str">
        <f>IMPOWER(IMPRODUCT("i",A540,import_viscoanalyse_PARAM!$F$2,import_viscoanalyse_PARAM!$G$2),-1)</f>
        <v>1.13964571094366-18604205986264100i</v>
      </c>
      <c r="E540" s="348" t="str">
        <f t="shared" si="27"/>
        <v>3098406627.98152-18604209365149000i</v>
      </c>
      <c r="F540" s="348" t="str">
        <f>IMSUM(import_viscoanalyse_PARAM!$A$2,IMDIV((import_viscoanalyse_PARAM!$B$2-import_viscoanalyse_PARAM!$A$2),E540))</f>
        <v>52.1947+1.34461533994884E-12i</v>
      </c>
      <c r="G540" s="348">
        <f t="shared" si="28"/>
        <v>52.194699999999997</v>
      </c>
      <c r="H540" s="348">
        <f t="shared" si="29"/>
        <v>1.34461533994884E-12</v>
      </c>
    </row>
    <row r="541" spans="1:8" x14ac:dyDescent="0.25">
      <c r="A541" s="349">
        <v>5.5110930999999999E-18</v>
      </c>
      <c r="B541" s="348" t="str">
        <f>IMPRODUCT(IMPOWER(IMPRODUCT("i",A541,import_viscoanalyse_PARAM!$G$2),-import_viscoanalyse_PARAM!$D$2),import_viscoanalyse_PARAM!$C$2)</f>
        <v>5873.26145788156-1723.36091611281i</v>
      </c>
      <c r="C541" s="348" t="str">
        <f>IMPOWER(IMPRODUCT("i",A541,import_viscoanalyse_PARAM!$G$2),-import_viscoanalyse_PARAM!$E$2)</f>
        <v>3050065051.67293-3326171885.50894i</v>
      </c>
      <c r="D541" s="348" t="str">
        <f>IMPOWER(IMPRODUCT("i",A541,import_viscoanalyse_PARAM!$F$2,import_viscoanalyse_PARAM!$G$2),-1)</f>
        <v>1.10618074851936-18057905457700100i</v>
      </c>
      <c r="E541" s="348" t="str">
        <f t="shared" si="27"/>
        <v>3050070927.04057-18057908783873700i</v>
      </c>
      <c r="F541" s="348" t="str">
        <f>IMSUM(import_viscoanalyse_PARAM!$A$2,IMDIV((import_viscoanalyse_PARAM!$B$2-import_viscoanalyse_PARAM!$A$2),E541))</f>
        <v>52.1947+1.38529359071406E-12i</v>
      </c>
      <c r="G541" s="348">
        <f t="shared" si="28"/>
        <v>52.194699999999997</v>
      </c>
      <c r="H541" s="348">
        <f t="shared" si="29"/>
        <v>1.38529359071406E-12</v>
      </c>
    </row>
    <row r="542" spans="1:8" x14ac:dyDescent="0.25">
      <c r="A542" s="349">
        <v>5.6778187000000002E-18</v>
      </c>
      <c r="B542" s="348" t="str">
        <f>IMPRODUCT(IMPOWER(IMPRODUCT("i",A542,import_viscoanalyse_PARAM!$G$2),-import_viscoanalyse_PARAM!$D$2),import_viscoanalyse_PARAM!$C$2)</f>
        <v>5841.54129333183-1714.05343129715i</v>
      </c>
      <c r="C542" s="348" t="str">
        <f>IMPOWER(IMPRODUCT("i",A542,import_viscoanalyse_PARAM!$G$2),-import_viscoanalyse_PARAM!$E$2)</f>
        <v>3002483397.08212-3274282906.39384i</v>
      </c>
      <c r="D542" s="348" t="str">
        <f>IMPOWER(IMPRODUCT("i",A542,import_viscoanalyse_PARAM!$F$2,import_viscoanalyse_PARAM!$G$2),-1)</f>
        <v>1.07369844171282-17527646342139000i</v>
      </c>
      <c r="E542" s="348" t="str">
        <f t="shared" si="27"/>
        <v>3002489240.69711-17527649616423600i</v>
      </c>
      <c r="F542" s="348" t="str">
        <f>IMSUM(import_viscoanalyse_PARAM!$A$2,IMDIV((import_viscoanalyse_PARAM!$B$2-import_viscoanalyse_PARAM!$A$2),E542))</f>
        <v>52.1947+1.42720249705126E-12i</v>
      </c>
      <c r="G542" s="348">
        <f t="shared" si="28"/>
        <v>52.194699999999997</v>
      </c>
      <c r="H542" s="348">
        <f t="shared" si="29"/>
        <v>1.4272024970512601E-12</v>
      </c>
    </row>
    <row r="543" spans="1:8" x14ac:dyDescent="0.25">
      <c r="A543" s="349">
        <v>5.8495881000000002E-18</v>
      </c>
      <c r="B543" s="348" t="str">
        <f>IMPRODUCT(IMPOWER(IMPRODUCT("i",A543,import_viscoanalyse_PARAM!$G$2),-import_viscoanalyse_PARAM!$D$2),import_viscoanalyse_PARAM!$C$2)</f>
        <v>5809.99246106567-1704.79621963265i</v>
      </c>
      <c r="C543" s="348" t="str">
        <f>IMPOWER(IMPRODUCT("i",A543,import_viscoanalyse_PARAM!$G$2),-import_viscoanalyse_PARAM!$E$2)</f>
        <v>2955644054.06194-3223203436.53008i</v>
      </c>
      <c r="D543" s="348" t="str">
        <f>IMPOWER(IMPRODUCT("i",A543,import_viscoanalyse_PARAM!$F$2,import_viscoanalyse_PARAM!$G$2),-1)</f>
        <v>1.04216997612497-17012958257417000i</v>
      </c>
      <c r="E543" s="348" t="str">
        <f t="shared" si="27"/>
        <v>2955649866.09657-17012961480622100i</v>
      </c>
      <c r="F543" s="348" t="str">
        <f>IMSUM(import_viscoanalyse_PARAM!$A$2,IMDIV((import_viscoanalyse_PARAM!$B$2-import_viscoanalyse_PARAM!$A$2),E543))</f>
        <v>52.1947+1.47037923576634E-12i</v>
      </c>
      <c r="G543" s="348">
        <f t="shared" si="28"/>
        <v>52.194699999999997</v>
      </c>
      <c r="H543" s="348">
        <f t="shared" si="29"/>
        <v>1.4703792357663399E-12</v>
      </c>
    </row>
    <row r="544" spans="1:8" x14ac:dyDescent="0.25">
      <c r="A544" s="349">
        <v>6.0265540999999997E-18</v>
      </c>
      <c r="B544" s="348" t="str">
        <f>IMPRODUCT(IMPOWER(IMPRODUCT("i",A544,import_viscoanalyse_PARAM!$G$2),-import_viscoanalyse_PARAM!$D$2),import_viscoanalyse_PARAM!$C$2)</f>
        <v>5778.61399764212-1695.58899842181i</v>
      </c>
      <c r="C544" s="348" t="str">
        <f>IMPOWER(IMPRODUCT("i",A544,import_viscoanalyse_PARAM!$G$2),-import_viscoanalyse_PARAM!$E$2)</f>
        <v>2909535386.10907-3172920786.02105i</v>
      </c>
      <c r="D544" s="348" t="str">
        <f>IMPOWER(IMPRODUCT("i",A544,import_viscoanalyse_PARAM!$F$2,import_viscoanalyse_PARAM!$G$2),-1)</f>
        <v>1.01156730518986-16513383355902100i</v>
      </c>
      <c r="E544" s="348" t="str">
        <f t="shared" si="27"/>
        <v>2909541166.73463-16513386528824600i</v>
      </c>
      <c r="F544" s="348" t="str">
        <f>IMSUM(import_viscoanalyse_PARAM!$A$2,IMDIV((import_viscoanalyse_PARAM!$B$2-import_viscoanalyse_PARAM!$A$2),E544))</f>
        <v>52.1947+1.5148622153508E-12i</v>
      </c>
      <c r="G544" s="348">
        <f t="shared" si="28"/>
        <v>52.194699999999997</v>
      </c>
      <c r="H544" s="348">
        <f t="shared" si="29"/>
        <v>1.5148622153508E-12</v>
      </c>
    </row>
    <row r="545" spans="1:8" x14ac:dyDescent="0.25">
      <c r="A545" s="349">
        <v>6.2088737E-18</v>
      </c>
      <c r="B545" s="348" t="str">
        <f>IMPRODUCT(IMPOWER(IMPRODUCT("i",A545,import_viscoanalyse_PARAM!$G$2),-import_viscoanalyse_PARAM!$D$2),import_viscoanalyse_PARAM!$C$2)</f>
        <v>5747.40501979517-1686.43150849241i</v>
      </c>
      <c r="C545" s="348" t="str">
        <f>IMPOWER(IMPRODUCT("i",A545,import_viscoanalyse_PARAM!$G$2),-import_viscoanalyse_PARAM!$E$2)</f>
        <v>2864146048.44971-3123422583.10842i</v>
      </c>
      <c r="D545" s="348" t="str">
        <f>IMPOWER(IMPRODUCT("i",A545,import_viscoanalyse_PARAM!$F$2,import_viscoanalyse_PARAM!$G$2),-1)</f>
        <v>0.981863279086815-16028478428927200i</v>
      </c>
      <c r="E545" s="348" t="str">
        <f t="shared" si="27"/>
        <v>2864151797.83659-16028481552351500i</v>
      </c>
      <c r="F545" s="348" t="str">
        <f>IMSUM(import_viscoanalyse_PARAM!$A$2,IMDIV((import_viscoanalyse_PARAM!$B$2-import_viscoanalyse_PARAM!$A$2),E545))</f>
        <v>52.1947+1.5606909000266E-12i</v>
      </c>
      <c r="G545" s="348">
        <f t="shared" si="28"/>
        <v>52.194699999999997</v>
      </c>
      <c r="H545" s="348">
        <f t="shared" si="29"/>
        <v>1.5606909000266E-12</v>
      </c>
    </row>
    <row r="546" spans="1:8" x14ac:dyDescent="0.25">
      <c r="A546" s="349">
        <v>6.3967090000000002E-18</v>
      </c>
      <c r="B546" s="348" t="str">
        <f>IMPRODUCT(IMPOWER(IMPRODUCT("i",A546,import_viscoanalyse_PARAM!$G$2),-import_viscoanalyse_PARAM!$D$2),import_viscoanalyse_PARAM!$C$2)</f>
        <v>5716.36458838773-1677.32347427829i</v>
      </c>
      <c r="C546" s="348" t="str">
        <f>IMPOWER(IMPRODUCT("i",A546,import_viscoanalyse_PARAM!$G$2),-import_viscoanalyse_PARAM!$E$2)</f>
        <v>2819464784.80043-3074696552.53482i</v>
      </c>
      <c r="D546" s="348" t="str">
        <f>IMPOWER(IMPRODUCT("i",A546,import_viscoanalyse_PARAM!$F$2,import_viscoanalyse_PARAM!$G$2),-1)</f>
        <v>0.953031487053403-15557812332620300i</v>
      </c>
      <c r="E546" s="348" t="str">
        <f t="shared" si="27"/>
        <v>2819470503.11805-15557815407318500i</v>
      </c>
      <c r="F546" s="348" t="str">
        <f>IMSUM(import_viscoanalyse_PARAM!$A$2,IMDIV((import_viscoanalyse_PARAM!$B$2-import_viscoanalyse_PARAM!$A$2),E546))</f>
        <v>52.1947+1.60790603597416E-12i</v>
      </c>
      <c r="G546" s="348">
        <f t="shared" si="28"/>
        <v>52.194699999999997</v>
      </c>
      <c r="H546" s="348">
        <f t="shared" si="29"/>
        <v>1.60790603597416E-12</v>
      </c>
    </row>
    <row r="547" spans="1:8" x14ac:dyDescent="0.25">
      <c r="A547" s="349">
        <v>6.5902267999999997E-18</v>
      </c>
      <c r="B547" s="348" t="str">
        <f>IMPRODUCT(IMPOWER(IMPRODUCT("i",A547,import_viscoanalyse_PARAM!$G$2),-import_viscoanalyse_PARAM!$D$2),import_viscoanalyse_PARAM!$C$2)</f>
        <v>5685.49180373398-1668.26463178926i</v>
      </c>
      <c r="C547" s="348" t="str">
        <f>IMPOWER(IMPRODUCT("i",A547,import_viscoanalyse_PARAM!$G$2),-import_viscoanalyse_PARAM!$E$2)</f>
        <v>2775480564.26147-3026730664.82942i</v>
      </c>
      <c r="D547" s="348" t="str">
        <f>IMPOWER(IMPRODUCT("i",A547,import_viscoanalyse_PARAM!$F$2,import_viscoanalyse_PARAM!$G$2),-1)</f>
        <v>0.925046326253579-15100967112146000i</v>
      </c>
      <c r="E547" s="348" t="str">
        <f t="shared" si="27"/>
        <v>2775486251.67832-15100970138878300i</v>
      </c>
      <c r="F547" s="348" t="str">
        <f>IMSUM(import_viscoanalyse_PARAM!$A$2,IMDIV((import_viscoanalyse_PARAM!$B$2-import_viscoanalyse_PARAM!$A$2),E547))</f>
        <v>52.1947+1.6565495507865E-12i</v>
      </c>
      <c r="G547" s="348">
        <f t="shared" si="28"/>
        <v>52.194699999999997</v>
      </c>
      <c r="H547" s="348">
        <f t="shared" si="29"/>
        <v>1.6565495507864999E-12</v>
      </c>
    </row>
    <row r="548" spans="1:8" x14ac:dyDescent="0.25">
      <c r="A548" s="349">
        <v>6.7895990999999998E-18</v>
      </c>
      <c r="B548" s="348" t="str">
        <f>IMPRODUCT(IMPOWER(IMPRODUCT("i",A548,import_viscoanalyse_PARAM!$G$2),-import_viscoanalyse_PARAM!$D$2),import_viscoanalyse_PARAM!$C$2)</f>
        <v>5654.78574664719-1659.25471131309i</v>
      </c>
      <c r="C548" s="348" t="str">
        <f>IMPOWER(IMPRODUCT("i",A548,import_viscoanalyse_PARAM!$G$2),-import_viscoanalyse_PARAM!$E$2)</f>
        <v>2732182493.38014-2979513040.4108i</v>
      </c>
      <c r="D548" s="348" t="str">
        <f>IMPOWER(IMPRODUCT("i",A548,import_viscoanalyse_PARAM!$F$2,import_viscoanalyse_PARAM!$G$2),-1)</f>
        <v>0.897882923679233-14657536726783100i</v>
      </c>
      <c r="E548" s="348" t="str">
        <f t="shared" si="27"/>
        <v>2732188150.06377-14657539706297800i</v>
      </c>
      <c r="F548" s="348" t="str">
        <f>IMSUM(import_viscoanalyse_PARAM!$A$2,IMDIV((import_viscoanalyse_PARAM!$B$2-import_viscoanalyse_PARAM!$A$2),E548))</f>
        <v>52.1947+1.7066646791515E-12i</v>
      </c>
      <c r="G548" s="348">
        <f t="shared" si="28"/>
        <v>52.194699999999997</v>
      </c>
      <c r="H548" s="348">
        <f t="shared" si="29"/>
        <v>1.7066646791514999E-12</v>
      </c>
    </row>
    <row r="549" spans="1:8" x14ac:dyDescent="0.25">
      <c r="A549" s="349">
        <v>6.9950028999999998E-18</v>
      </c>
      <c r="B549" s="348" t="str">
        <f>IMPRODUCT(IMPOWER(IMPRODUCT("i",A549,import_viscoanalyse_PARAM!$G$2),-import_viscoanalyse_PARAM!$D$2),import_viscoanalyse_PARAM!$C$2)</f>
        <v>5624.24553404349-1650.293453731i</v>
      </c>
      <c r="C549" s="348" t="str">
        <f>IMPOWER(IMPRODUCT("i",A549,import_viscoanalyse_PARAM!$G$2),-import_viscoanalyse_PARAM!$E$2)</f>
        <v>2689559892.47351-2933032032.8188i</v>
      </c>
      <c r="D549" s="348" t="str">
        <f>IMPOWER(IMPRODUCT("i",A549,import_viscoanalyse_PARAM!$F$2,import_viscoanalyse_PARAM!$G$2),-1)</f>
        <v>0.871517164134111-14227127506749600i</v>
      </c>
      <c r="E549" s="348" t="str">
        <f t="shared" si="27"/>
        <v>2689565518.59056-14227130439783300i</v>
      </c>
      <c r="F549" s="348" t="str">
        <f>IMSUM(import_viscoanalyse_PARAM!$A$2,IMDIV((import_viscoanalyse_PARAM!$B$2-import_viscoanalyse_PARAM!$A$2),E549))</f>
        <v>52.1947+1.75829591257899E-12i</v>
      </c>
      <c r="G549" s="348">
        <f t="shared" si="28"/>
        <v>52.194699999999997</v>
      </c>
      <c r="H549" s="348">
        <f t="shared" si="29"/>
        <v>1.75829591257899E-12</v>
      </c>
    </row>
    <row r="550" spans="1:8" x14ac:dyDescent="0.25">
      <c r="A550" s="349">
        <v>7.2066207999999996E-18</v>
      </c>
      <c r="B550" s="348" t="str">
        <f>IMPRODUCT(IMPOWER(IMPRODUCT("i",A550,import_viscoanalyse_PARAM!$G$2),-import_viscoanalyse_PARAM!$D$2),import_viscoanalyse_PARAM!$C$2)</f>
        <v>5593.87025124568-1641.38059065399i</v>
      </c>
      <c r="C550" s="348" t="str">
        <f>IMPOWER(IMPRODUCT("i",A550,import_viscoanalyse_PARAM!$G$2),-import_viscoanalyse_PARAM!$E$2)</f>
        <v>2647602197.74832-2887276121.97383i</v>
      </c>
      <c r="D550" s="348" t="str">
        <f>IMPOWER(IMPRODUCT("i",A550,import_viscoanalyse_PARAM!$F$2,import_viscoanalyse_PARAM!$G$2),-1)</f>
        <v>0.845925609200624-13809356830372300i</v>
      </c>
      <c r="E550" s="348" t="str">
        <f t="shared" si="27"/>
        <v>2647607793.4645-13809359717650100i</v>
      </c>
      <c r="F550" s="348" t="str">
        <f>IMSUM(import_viscoanalyse_PARAM!$A$2,IMDIV((import_viscoanalyse_PARAM!$B$2-import_viscoanalyse_PARAM!$A$2),E550))</f>
        <v>52.1947+1.81148915021933E-12i</v>
      </c>
      <c r="G550" s="348">
        <f t="shared" si="28"/>
        <v>52.194699999999997</v>
      </c>
      <c r="H550" s="348">
        <f t="shared" si="29"/>
        <v>1.81148915021933E-12</v>
      </c>
    </row>
    <row r="551" spans="1:8" x14ac:dyDescent="0.25">
      <c r="A551" s="349">
        <v>7.4246407000000001E-18</v>
      </c>
      <c r="B551" s="348" t="str">
        <f>IMPRODUCT(IMPOWER(IMPRODUCT("i",A551,import_viscoanalyse_PARAM!$G$2),-import_viscoanalyse_PARAM!$D$2),import_viscoanalyse_PARAM!$C$2)</f>
        <v>5563.65902097843-1632.51586466765i</v>
      </c>
      <c r="C551" s="348" t="str">
        <f>IMPOWER(IMPRODUCT("i",A551,import_viscoanalyse_PARAM!$G$2),-import_viscoanalyse_PARAM!$E$2)</f>
        <v>2606299055.16638-2842234016.53944i</v>
      </c>
      <c r="D551" s="348" t="str">
        <f>IMPOWER(IMPRODUCT("i",A551,import_viscoanalyse_PARAM!$F$2,import_viscoanalyse_PARAM!$G$2),-1)</f>
        <v>0.821085536235832-13403853760678700i</v>
      </c>
      <c r="E551" s="348" t="str">
        <f t="shared" si="27"/>
        <v>2606304620.64649-13403856602914400i</v>
      </c>
      <c r="F551" s="348" t="str">
        <f>IMSUM(import_viscoanalyse_PARAM!$A$2,IMDIV((import_viscoanalyse_PARAM!$B$2-import_viscoanalyse_PARAM!$A$2),E551))</f>
        <v>52.1947+1.8662916234541E-12i</v>
      </c>
      <c r="G551" s="348">
        <f t="shared" si="28"/>
        <v>52.194699999999997</v>
      </c>
      <c r="H551" s="348">
        <f t="shared" si="29"/>
        <v>1.8662916234540999E-12</v>
      </c>
    </row>
    <row r="552" spans="1:8" x14ac:dyDescent="0.25">
      <c r="A552" s="349">
        <v>7.6492562000000005E-18</v>
      </c>
      <c r="B552" s="348" t="str">
        <f>IMPRODUCT(IMPOWER(IMPRODUCT("i",A552,import_viscoanalyse_PARAM!$G$2),-import_viscoanalyse_PARAM!$D$2),import_viscoanalyse_PARAM!$C$2)</f>
        <v>5533.61096730547-1623.69901875051i</v>
      </c>
      <c r="C552" s="348" t="str">
        <f>IMPOWER(IMPRODUCT("i",A552,import_viscoanalyse_PARAM!$G$2),-import_viscoanalyse_PARAM!$E$2)</f>
        <v>2565640267.0708-2797894595.71686i</v>
      </c>
      <c r="D552" s="348" t="str">
        <f>IMPOWER(IMPRODUCT("i",A552,import_viscoanalyse_PARAM!$F$2,import_viscoanalyse_PARAM!$G$2),-1)</f>
        <v>0.796974886331809-13010258195873100i</v>
      </c>
      <c r="E552" s="348" t="str">
        <f t="shared" si="27"/>
        <v>2565645802.47874-13010260993769300i</v>
      </c>
      <c r="F552" s="348" t="str">
        <f>IMSUM(import_viscoanalyse_PARAM!$A$2,IMDIV((import_viscoanalyse_PARAM!$B$2-import_viscoanalyse_PARAM!$A$2),E552))</f>
        <v>52.1947+1.92275199644182E-12i</v>
      </c>
      <c r="G552" s="348">
        <f t="shared" si="28"/>
        <v>52.194699999999997</v>
      </c>
      <c r="H552" s="348">
        <f t="shared" si="29"/>
        <v>1.92275199644182E-12</v>
      </c>
    </row>
    <row r="553" spans="1:8" x14ac:dyDescent="0.25">
      <c r="A553" s="349">
        <v>7.8806670000000007E-18</v>
      </c>
      <c r="B553" s="348" t="str">
        <f>IMPRODUCT(IMPOWER(IMPRODUCT("i",A553,import_viscoanalyse_PARAM!$G$2),-import_viscoanalyse_PARAM!$D$2),import_viscoanalyse_PARAM!$C$2)</f>
        <v>5503.72518712152-1614.92978790902i</v>
      </c>
      <c r="C553" s="348" t="str">
        <f>IMPOWER(IMPRODUCT("i",A553,import_viscoanalyse_PARAM!$G$2),-import_viscoanalyse_PARAM!$E$2)</f>
        <v>2525615751.97227-2754246865.39096i</v>
      </c>
      <c r="D553" s="348" t="str">
        <f>IMPOWER(IMPRODUCT("i",A553,import_viscoanalyse_PARAM!$F$2,import_viscoanalyse_PARAM!$G$2),-1)</f>
        <v>0.773572223076788-12628220196131000i</v>
      </c>
      <c r="E553" s="348" t="str">
        <f t="shared" si="27"/>
        <v>2525621257.47103-12628222950379500i</v>
      </c>
      <c r="F553" s="348" t="str">
        <f>IMSUM(import_viscoanalyse_PARAM!$A$2,IMDIV((import_viscoanalyse_PARAM!$B$2-import_viscoanalyse_PARAM!$A$2),E553))</f>
        <v>52.1947+1.9809204666637E-12i</v>
      </c>
      <c r="G553" s="348">
        <f t="shared" si="28"/>
        <v>52.194699999999997</v>
      </c>
      <c r="H553" s="348">
        <f t="shared" si="29"/>
        <v>1.9809204666636999E-12</v>
      </c>
    </row>
    <row r="554" spans="1:8" x14ac:dyDescent="0.25">
      <c r="A554" s="349">
        <v>8.1190785999999995E-18</v>
      </c>
      <c r="B554" s="348" t="str">
        <f>IMPRODUCT(IMPOWER(IMPRODUCT("i",A554,import_viscoanalyse_PARAM!$G$2),-import_viscoanalyse_PARAM!$D$2),import_viscoanalyse_PARAM!$C$2)</f>
        <v>5474.00081400058-1606.20791791226i</v>
      </c>
      <c r="C554" s="348" t="str">
        <f>IMPOWER(IMPRODUCT("i",A554,import_viscoanalyse_PARAM!$G$2),-import_viscoanalyse_PARAM!$E$2)</f>
        <v>2486215628.49154-2711280049.67164i</v>
      </c>
      <c r="D554" s="348" t="str">
        <f>IMPOWER(IMPRODUCT("i",A554,import_viscoanalyse_PARAM!$F$2,import_viscoanalyse_PARAM!$G$2),-1)</f>
        <v>0.750856764771053-12257400509509000i</v>
      </c>
      <c r="E554" s="348" t="str">
        <f t="shared" si="27"/>
        <v>2486221104.24321-12257403220790700i</v>
      </c>
      <c r="F554" s="348" t="str">
        <f>IMSUM(import_viscoanalyse_PARAM!$A$2,IMDIV((import_viscoanalyse_PARAM!$B$2-import_viscoanalyse_PARAM!$A$2),E554))</f>
        <v>52.1947+2.04084868951429E-12i</v>
      </c>
      <c r="G554" s="348">
        <f t="shared" si="28"/>
        <v>52.194699999999997</v>
      </c>
      <c r="H554" s="348">
        <f t="shared" si="29"/>
        <v>2.04084868951429E-12</v>
      </c>
    </row>
    <row r="555" spans="1:8" x14ac:dyDescent="0.25">
      <c r="A555" s="349">
        <v>8.3647028000000007E-18</v>
      </c>
      <c r="B555" s="348" t="str">
        <f>IMPRODUCT(IMPOWER(IMPRODUCT("i",A555,import_viscoanalyse_PARAM!$G$2),-import_viscoanalyse_PARAM!$D$2),import_viscoanalyse_PARAM!$C$2)</f>
        <v>5444.43697536925-1597.53315272552i</v>
      </c>
      <c r="C555" s="348" t="str">
        <f>IMPOWER(IMPRODUCT("i",A555,import_viscoanalyse_PARAM!$G$2),-import_viscoanalyse_PARAM!$E$2)</f>
        <v>2447430154.86154-2668983524.91932i</v>
      </c>
      <c r="D555" s="348" t="str">
        <f>IMPOWER(IMPRODUCT("i",A555,import_viscoanalyse_PARAM!$F$2,import_viscoanalyse_PARAM!$G$2),-1)</f>
        <v>0.72880833142307-11897469706680200i</v>
      </c>
      <c r="E555" s="348" t="str">
        <f t="shared" si="27"/>
        <v>2447435601.02732-11897472375665300i</v>
      </c>
      <c r="F555" s="348" t="str">
        <f>IMSUM(import_viscoanalyse_PARAM!$A$2,IMDIV((import_viscoanalyse_PARAM!$B$2-import_viscoanalyse_PARAM!$A$2),E555))</f>
        <v>52.1947+2.10258990398371E-12i</v>
      </c>
      <c r="G555" s="348">
        <f t="shared" si="28"/>
        <v>52.194699999999997</v>
      </c>
      <c r="H555" s="348">
        <f t="shared" si="29"/>
        <v>2.1025899039837101E-12</v>
      </c>
    </row>
    <row r="556" spans="1:8" x14ac:dyDescent="0.25">
      <c r="A556" s="349">
        <v>8.6177578000000001E-18</v>
      </c>
      <c r="B556" s="348" t="str">
        <f>IMPRODUCT(IMPOWER(IMPRODUCT("i",A556,import_viscoanalyse_PARAM!$G$2),-import_viscoanalyse_PARAM!$D$2),import_viscoanalyse_PARAM!$C$2)</f>
        <v>5415.03280431172-1588.90523797412i</v>
      </c>
      <c r="C556" s="348" t="str">
        <f>IMPOWER(IMPRODUCT("i",A556,import_viscoanalyse_PARAM!$G$2),-import_viscoanalyse_PARAM!$E$2)</f>
        <v>2409249742.54385-2627346834.59411i</v>
      </c>
      <c r="D556" s="348" t="str">
        <f>IMPOWER(IMPRODUCT("i",A556,import_viscoanalyse_PARAM!$F$2,import_viscoanalyse_PARAM!$G$2),-1)</f>
        <v>0.707407336339608-11548108043647200i</v>
      </c>
      <c r="E556" s="348" t="str">
        <f t="shared" si="27"/>
        <v>2409255159.28406-11548110670995600i</v>
      </c>
      <c r="F556" s="348" t="str">
        <f>IMSUM(import_viscoanalyse_PARAM!$A$2,IMDIV((import_viscoanalyse_PARAM!$B$2-import_viscoanalyse_PARAM!$A$2),E556))</f>
        <v>52.1947+2.16619895779387E-12i</v>
      </c>
      <c r="G556" s="348">
        <f t="shared" si="28"/>
        <v>52.194699999999997</v>
      </c>
      <c r="H556" s="348">
        <f t="shared" si="29"/>
        <v>2.1661989577938698E-12</v>
      </c>
    </row>
    <row r="557" spans="1:8" x14ac:dyDescent="0.25">
      <c r="A557" s="349">
        <v>8.8784683999999997E-18</v>
      </c>
      <c r="B557" s="348" t="str">
        <f>IMPRODUCT(IMPOWER(IMPRODUCT("i",A557,import_viscoanalyse_PARAM!$G$2),-import_viscoanalyse_PARAM!$D$2),import_viscoanalyse_PARAM!$C$2)</f>
        <v>5385.78743871067-1580.32392069143i</v>
      </c>
      <c r="C557" s="348" t="str">
        <f>IMPOWER(IMPRODUCT("i",A557,import_viscoanalyse_PARAM!$G$2),-import_viscoanalyse_PARAM!$E$2)</f>
        <v>2371664952.72849-2586359685.4387i</v>
      </c>
      <c r="D557" s="348" t="str">
        <f>IMPOWER(IMPRODUCT("i",A557,import_viscoanalyse_PARAM!$F$2,import_viscoanalyse_PARAM!$G$2),-1)</f>
        <v>0.686634768055026-11209005166745100i</v>
      </c>
      <c r="E557" s="348" t="str">
        <f t="shared" si="27"/>
        <v>2371670340.20256-11209007753106400i</v>
      </c>
      <c r="F557" s="348" t="str">
        <f>IMSUM(import_viscoanalyse_PARAM!$A$2,IMDIV((import_viscoanalyse_PARAM!$B$2-import_viscoanalyse_PARAM!$A$2),E557))</f>
        <v>52.1947+2.23173235767155E-12i</v>
      </c>
      <c r="G557" s="348">
        <f t="shared" si="28"/>
        <v>52.194699999999997</v>
      </c>
      <c r="H557" s="348">
        <f t="shared" si="29"/>
        <v>2.23173235767155E-12</v>
      </c>
    </row>
    <row r="558" spans="1:8" x14ac:dyDescent="0.25">
      <c r="A558" s="349">
        <v>9.1470662000000001E-18</v>
      </c>
      <c r="B558" s="348" t="str">
        <f>IMPRODUCT(IMPOWER(IMPRODUCT("i",A558,import_viscoanalyse_PARAM!$G$2),-import_viscoanalyse_PARAM!$D$2),import_viscoanalyse_PARAM!$C$2)</f>
        <v>5356.70002116944-1571.78894929595i</v>
      </c>
      <c r="C558" s="348" t="str">
        <f>IMPOWER(IMPRODUCT("i",A558,import_viscoanalyse_PARAM!$G$2),-import_viscoanalyse_PARAM!$E$2)</f>
        <v>2334666493.92611-2546011944.8526i</v>
      </c>
      <c r="D558" s="348" t="str">
        <f>IMPOWER(IMPRODUCT("i",A558,import_viscoanalyse_PARAM!$F$2,import_viscoanalyse_PARAM!$G$2),-1)</f>
        <v>0.666472173396743-10879859836193500i</v>
      </c>
      <c r="E558" s="348" t="str">
        <f t="shared" si="27"/>
        <v>2334671852.2926-10879862382207000i</v>
      </c>
      <c r="F558" s="348" t="str">
        <f>IMSUM(import_viscoanalyse_PARAM!$A$2,IMDIV((import_viscoanalyse_PARAM!$B$2-import_viscoanalyse_PARAM!$A$2),E558))</f>
        <v>52.1947+2.29924831962115E-12i</v>
      </c>
      <c r="G558" s="348">
        <f t="shared" si="28"/>
        <v>52.194699999999997</v>
      </c>
      <c r="H558" s="348">
        <f t="shared" si="29"/>
        <v>2.29924831962115E-12</v>
      </c>
    </row>
    <row r="559" spans="1:8" x14ac:dyDescent="0.25">
      <c r="A559" s="349">
        <v>9.4237898000000001E-18</v>
      </c>
      <c r="B559" s="348" t="str">
        <f>IMPRODUCT(IMPOWER(IMPRODUCT("i",A559,import_viscoanalyse_PARAM!$G$2),-import_viscoanalyse_PARAM!$D$2),import_viscoanalyse_PARAM!$C$2)</f>
        <v>5327.76969956341-1563.30007375313i</v>
      </c>
      <c r="C559" s="348" t="str">
        <f>IMPOWER(IMPRODUCT("i",A559,import_viscoanalyse_PARAM!$G$2),-import_viscoanalyse_PARAM!$E$2)</f>
        <v>2298245220.38927-2506293639.17049i</v>
      </c>
      <c r="D559" s="348" t="str">
        <f>IMPOWER(IMPRODUCT("i",A559,import_viscoanalyse_PARAM!$F$2,import_viscoanalyse_PARAM!$G$2),-1)</f>
        <v>0.646901641473146-10560379664706000i</v>
      </c>
      <c r="E559" s="348" t="str">
        <f t="shared" si="27"/>
        <v>2298250549.80587-10560382171001200i</v>
      </c>
      <c r="F559" s="348" t="str">
        <f>IMSUM(import_viscoanalyse_PARAM!$A$2,IMDIV((import_viscoanalyse_PARAM!$B$2-import_viscoanalyse_PARAM!$A$2),E559))</f>
        <v>52.1947+2.36880681919745E-12i</v>
      </c>
      <c r="G559" s="348">
        <f t="shared" si="28"/>
        <v>52.194699999999997</v>
      </c>
      <c r="H559" s="348">
        <f t="shared" si="29"/>
        <v>2.36880681919745E-12</v>
      </c>
    </row>
    <row r="560" spans="1:8" x14ac:dyDescent="0.25">
      <c r="A560" s="349">
        <v>9.7088850999999993E-18</v>
      </c>
      <c r="B560" s="348" t="str">
        <f>IMPRODUCT(IMPOWER(IMPRODUCT("i",A560,import_viscoanalyse_PARAM!$G$2),-import_viscoanalyse_PARAM!$D$2),import_viscoanalyse_PARAM!$C$2)</f>
        <v>5298.99561817093-1554.85704297296i</v>
      </c>
      <c r="C560" s="348" t="str">
        <f>IMPOWER(IMPRODUCT("i",A560,import_viscoanalyse_PARAM!$G$2),-import_viscoanalyse_PARAM!$E$2)</f>
        <v>2262392118.84715-2467194939.19611i</v>
      </c>
      <c r="D560" s="348" t="str">
        <f>IMPOWER(IMPRODUCT("i",A560,import_viscoanalyse_PARAM!$F$2,import_viscoanalyse_PARAM!$G$2),-1)</f>
        <v>0.627905781943787-10250280762760600i</v>
      </c>
      <c r="E560" s="348" t="str">
        <f t="shared" si="27"/>
        <v>2262397419.47067-10250283229957100i</v>
      </c>
      <c r="F560" s="348" t="str">
        <f>IMSUM(import_viscoanalyse_PARAM!$A$2,IMDIV((import_viscoanalyse_PARAM!$B$2-import_viscoanalyse_PARAM!$A$2),E560))</f>
        <v>52.1947+2.44046966691509E-12i</v>
      </c>
      <c r="G560" s="348">
        <f t="shared" si="28"/>
        <v>52.194699999999997</v>
      </c>
      <c r="H560" s="348">
        <f t="shared" si="29"/>
        <v>2.4404696669150901E-12</v>
      </c>
    </row>
    <row r="561" spans="1:8" x14ac:dyDescent="0.25">
      <c r="A561" s="349">
        <v>1.0002605E-17</v>
      </c>
      <c r="B561" s="348" t="str">
        <f>IMPRODUCT(IMPOWER(IMPRODUCT("i",A561,import_viscoanalyse_PARAM!$G$2),-import_viscoanalyse_PARAM!$D$2),import_viscoanalyse_PARAM!$C$2)</f>
        <v>5270.37696868551-1546.45961977824i</v>
      </c>
      <c r="C561" s="348" t="str">
        <f>IMPOWER(IMPRODUCT("i",A561,import_viscoanalyse_PARAM!$G$2),-import_viscoanalyse_PARAM!$E$2)</f>
        <v>2227098369.41929-2428706226.63021i</v>
      </c>
      <c r="D561" s="348" t="str">
        <f>IMPOWER(IMPRODUCT("i",A561,import_viscoanalyse_PARAM!$F$2,import_viscoanalyse_PARAM!$G$2),-1)</f>
        <v>0.609467742704814-9949288027307230i</v>
      </c>
      <c r="E561" s="348" t="str">
        <f t="shared" si="27"/>
        <v>2227103641.40573-9949290456015000i</v>
      </c>
      <c r="F561" s="348" t="str">
        <f>IMSUM(import_viscoanalyse_PARAM!$A$2,IMDIV((import_viscoanalyse_PARAM!$B$2-import_viscoanalyse_PARAM!$A$2),E561))</f>
        <v>52.1947+2.51430043283893E-12i</v>
      </c>
      <c r="G561" s="348">
        <f t="shared" si="28"/>
        <v>52.194699999999997</v>
      </c>
      <c r="H561" s="348">
        <f t="shared" si="29"/>
        <v>2.5143004328389299E-12</v>
      </c>
    </row>
    <row r="562" spans="1:8" x14ac:dyDescent="0.25">
      <c r="A562" s="349">
        <v>1.0305211E-17</v>
      </c>
      <c r="B562" s="348" t="str">
        <f>IMPRODUCT(IMPOWER(IMPRODUCT("i",A562,import_viscoanalyse_PARAM!$G$2),-import_viscoanalyse_PARAM!$D$2),import_viscoanalyse_PARAM!$C$2)</f>
        <v>5241.91285578149-1538.10754145815i</v>
      </c>
      <c r="C562" s="348" t="str">
        <f>IMPOWER(IMPRODUCT("i",A562,import_viscoanalyse_PARAM!$G$2),-import_viscoanalyse_PARAM!$E$2)</f>
        <v>2192355177.505-2390817910.74175i</v>
      </c>
      <c r="D562" s="348" t="str">
        <f>IMPOWER(IMPRODUCT("i",A562,import_viscoanalyse_PARAM!$F$2,import_viscoanalyse_PARAM!$G$2),-1)</f>
        <v>0.591571108104229-9657133480176520i</v>
      </c>
      <c r="E562" s="348" t="str">
        <f t="shared" si="27"/>
        <v>2192360421.00943-9657135870995970i</v>
      </c>
      <c r="F562" s="348" t="str">
        <f>IMSUM(import_viscoanalyse_PARAM!$A$2,IMDIV((import_viscoanalyse_PARAM!$B$2-import_viscoanalyse_PARAM!$A$2),E562))</f>
        <v>52.1947+2.5903648487674E-12i</v>
      </c>
      <c r="G562" s="348">
        <f t="shared" si="28"/>
        <v>52.194699999999997</v>
      </c>
      <c r="H562" s="348">
        <f t="shared" si="29"/>
        <v>2.5903648487674002E-12</v>
      </c>
    </row>
    <row r="563" spans="1:8" x14ac:dyDescent="0.25">
      <c r="A563" s="349">
        <v>1.0616972E-17</v>
      </c>
      <c r="B563" s="348" t="str">
        <f>IMPRODUCT(IMPOWER(IMPRODUCT("i",A563,import_viscoanalyse_PARAM!$G$2),-import_viscoanalyse_PARAM!$D$2),import_viscoanalyse_PARAM!$C$2)</f>
        <v>5213.60244026535-1529.80056177244i</v>
      </c>
      <c r="C563" s="348" t="str">
        <f>IMPOWER(IMPRODUCT("i",A563,import_viscoanalyse_PARAM!$G$2),-import_viscoanalyse_PARAM!$E$2)</f>
        <v>2158153949.45134-2353520619.93821i</v>
      </c>
      <c r="D563" s="348" t="str">
        <f>IMPOWER(IMPRODUCT("i",A563,import_viscoanalyse_PARAM!$F$2,import_viscoanalyse_PARAM!$G$2),-1)</f>
        <v>0.574199978159298-9373557561269190i</v>
      </c>
      <c r="E563" s="348" t="str">
        <f t="shared" si="27"/>
        <v>2158159164.62798-9373559914791340i</v>
      </c>
      <c r="F563" s="348" t="str">
        <f>IMSUM(import_viscoanalyse_PARAM!$A$2,IMDIV((import_viscoanalyse_PARAM!$B$2-import_viscoanalyse_PARAM!$A$2),E563))</f>
        <v>52.1947+2.66873050659489E-12i</v>
      </c>
      <c r="G563" s="348">
        <f t="shared" si="28"/>
        <v>52.194699999999997</v>
      </c>
      <c r="H563" s="348">
        <f t="shared" si="29"/>
        <v>2.6687305065948901E-12</v>
      </c>
    </row>
    <row r="564" spans="1:8" x14ac:dyDescent="0.25">
      <c r="A564" s="349">
        <v>1.0938164E-17</v>
      </c>
      <c r="B564" s="348" t="str">
        <f>IMPRODUCT(IMPOWER(IMPRODUCT("i",A564,import_viscoanalyse_PARAM!$G$2),-import_viscoanalyse_PARAM!$D$2),import_viscoanalyse_PARAM!$C$2)</f>
        <v>5185.44497719362-1521.5384621362i</v>
      </c>
      <c r="C564" s="348" t="str">
        <f>IMPOWER(IMPRODUCT("i",A564,import_viscoanalyse_PARAM!$G$2),-import_viscoanalyse_PARAM!$E$2)</f>
        <v>2124486332.54955-2316805245.3827i</v>
      </c>
      <c r="D564" s="348" t="str">
        <f>IMPOWER(IMPRODUCT("i",A564,import_viscoanalyse_PARAM!$F$2,import_viscoanalyse_PARAM!$G$2),-1)</f>
        <v>0.557338973023066-9098309201469560i</v>
      </c>
      <c r="E564" s="348" t="str">
        <f t="shared" si="27"/>
        <v>2124491519.55187-9098311518276330i</v>
      </c>
      <c r="F564" s="348" t="str">
        <f>IMSUM(import_viscoanalyse_PARAM!$A$2,IMDIV((import_viscoanalyse_PARAM!$B$2-import_viscoanalyse_PARAM!$A$2),E564))</f>
        <v>52.1947+2.74946678290235E-12i</v>
      </c>
      <c r="G564" s="348">
        <f t="shared" si="28"/>
        <v>52.194699999999997</v>
      </c>
      <c r="H564" s="348">
        <f t="shared" si="29"/>
        <v>2.7494667829023502E-12</v>
      </c>
    </row>
    <row r="565" spans="1:8" x14ac:dyDescent="0.25">
      <c r="A565" s="349">
        <v>1.1269073E-17</v>
      </c>
      <c r="B565" s="348" t="str">
        <f>IMPRODUCT(IMPOWER(IMPRODUCT("i",A565,import_viscoanalyse_PARAM!$G$2),-import_viscoanalyse_PARAM!$D$2),import_viscoanalyse_PARAM!$C$2)</f>
        <v>5157.4395796872-1513.32098231705i</v>
      </c>
      <c r="C565" s="348" t="str">
        <f>IMPOWER(IMPRODUCT("i",A565,import_viscoanalyse_PARAM!$G$2),-import_viscoanalyse_PARAM!$E$2)</f>
        <v>2091343929.42474-2280662629.52883i</v>
      </c>
      <c r="D565" s="348" t="str">
        <f>IMPOWER(IMPRODUCT("i",A565,import_viscoanalyse_PARAM!$F$2,import_viscoanalyse_PARAM!$G$2),-1)</f>
        <v>0.54097307653592-8831143268695040i</v>
      </c>
      <c r="E565" s="348" t="str">
        <f t="shared" si="27"/>
        <v>2091349088.40529-8831145549359180i</v>
      </c>
      <c r="F565" s="348" t="str">
        <f>IMSUM(import_viscoanalyse_PARAM!$A$2,IMDIV((import_viscoanalyse_PARAM!$B$2-import_viscoanalyse_PARAM!$A$2),E565))</f>
        <v>52.1947+2.83264556791433E-12i</v>
      </c>
      <c r="G565" s="348">
        <f t="shared" si="28"/>
        <v>52.194699999999997</v>
      </c>
      <c r="H565" s="348">
        <f t="shared" si="29"/>
        <v>2.83264556791433E-12</v>
      </c>
    </row>
    <row r="566" spans="1:8" x14ac:dyDescent="0.25">
      <c r="A566" s="349">
        <v>1.1609992999999999E-17</v>
      </c>
      <c r="B566" s="348" t="str">
        <f>IMPRODUCT(IMPOWER(IMPRODUCT("i",A566,import_viscoanalyse_PARAM!$G$2),-import_viscoanalyse_PARAM!$D$2),import_viscoanalyse_PARAM!$C$2)</f>
        <v>5129.58542414165-1505.14788064896i</v>
      </c>
      <c r="C566" s="348" t="str">
        <f>IMPOWER(IMPRODUCT("i",A566,import_viscoanalyse_PARAM!$G$2),-import_viscoanalyse_PARAM!$E$2)</f>
        <v>2058718544.07624-2245083834.43377i</v>
      </c>
      <c r="D566" s="348" t="str">
        <f>IMPOWER(IMPRODUCT("i",A566,import_viscoanalyse_PARAM!$F$2,import_viscoanalyse_PARAM!$G$2),-1)</f>
        <v>0.525087749020855-8571822409228270i</v>
      </c>
      <c r="E566" s="348" t="str">
        <f t="shared" si="27"/>
        <v>2058723675.18675-8571824654313610i</v>
      </c>
      <c r="F566" s="348" t="str">
        <f>IMSUM(import_viscoanalyse_PARAM!$A$2,IMDIV((import_viscoanalyse_PARAM!$B$2-import_viscoanalyse_PARAM!$A$2),E566))</f>
        <v>52.1947+2.9183407627698E-12i</v>
      </c>
      <c r="G566" s="348">
        <f t="shared" si="28"/>
        <v>52.194699999999997</v>
      </c>
      <c r="H566" s="348">
        <f t="shared" si="29"/>
        <v>2.9183407627698001E-12</v>
      </c>
    </row>
    <row r="567" spans="1:8" x14ac:dyDescent="0.25">
      <c r="A567" s="349">
        <v>1.1961227E-17</v>
      </c>
      <c r="B567" s="348" t="str">
        <f>IMPRODUCT(IMPOWER(IMPRODUCT("i",A567,import_viscoanalyse_PARAM!$G$2),-import_viscoanalyse_PARAM!$D$2),import_viscoanalyse_PARAM!$C$2)</f>
        <v>5101.88168347331-1497.01891444504i</v>
      </c>
      <c r="C567" s="348" t="str">
        <f>IMPOWER(IMPRODUCT("i",A567,import_viscoanalyse_PARAM!$G$2),-import_viscoanalyse_PARAM!$E$2)</f>
        <v>2026602099.30112-2210060051.70661i</v>
      </c>
      <c r="D567" s="348" t="str">
        <f>IMPOWER(IMPRODUCT("i",A567,import_viscoanalyse_PARAM!$F$2,import_viscoanalyse_PARAM!$G$2),-1)</f>
        <v>0.509668873479106-8320116169384890i</v>
      </c>
      <c r="E567" s="348" t="str">
        <f t="shared" si="27"/>
        <v>2026607202.69247-8320118379446440i</v>
      </c>
      <c r="F567" s="348" t="str">
        <f>IMSUM(import_viscoanalyse_PARAM!$A$2,IMDIV((import_viscoanalyse_PARAM!$B$2-import_viscoanalyse_PARAM!$A$2),E567))</f>
        <v>52.1947+3.0066285308867E-12i</v>
      </c>
      <c r="G567" s="348">
        <f t="shared" si="28"/>
        <v>52.194699999999997</v>
      </c>
      <c r="H567" s="348">
        <f t="shared" si="29"/>
        <v>3.0066285308866999E-12</v>
      </c>
    </row>
    <row r="568" spans="1:8" x14ac:dyDescent="0.25">
      <c r="A568" s="349">
        <v>1.2323087000000001E-17</v>
      </c>
      <c r="B568" s="348" t="str">
        <f>IMPRODUCT(IMPOWER(IMPRODUCT("i",A568,import_viscoanalyse_PARAM!$G$2),-import_viscoanalyse_PARAM!$D$2),import_viscoanalyse_PARAM!$C$2)</f>
        <v>5074.32754862466-1488.93384630768i</v>
      </c>
      <c r="C568" s="348" t="str">
        <f>IMPOWER(IMPRODUCT("i",A568,import_viscoanalyse_PARAM!$G$2),-import_viscoanalyse_PARAM!$E$2)</f>
        <v>1994986659.74094-2175582627.64137i</v>
      </c>
      <c r="D568" s="348" t="str">
        <f>IMPOWER(IMPRODUCT("i",A568,import_viscoanalyse_PARAM!$F$2,import_viscoanalyse_PARAM!$G$2),-1)</f>
        <v>0.494702755122792-8075800987884210i</v>
      </c>
      <c r="E568" s="348" t="str">
        <f t="shared" si="27"/>
        <v>1994991735.56319-8075803163468330i</v>
      </c>
      <c r="F568" s="348" t="str">
        <f>IMSUM(import_viscoanalyse_PARAM!$A$2,IMDIV((import_viscoanalyse_PARAM!$B$2-import_viscoanalyse_PARAM!$A$2),E568))</f>
        <v>52.1947+3.09758729796171E-12i</v>
      </c>
      <c r="G568" s="348">
        <f t="shared" si="28"/>
        <v>52.194699999999997</v>
      </c>
      <c r="H568" s="348">
        <f t="shared" si="29"/>
        <v>3.0975872979617098E-12</v>
      </c>
    </row>
    <row r="569" spans="1:8" x14ac:dyDescent="0.25">
      <c r="A569" s="349">
        <v>1.2695894E-17</v>
      </c>
      <c r="B569" s="348" t="str">
        <f>IMPRODUCT(IMPOWER(IMPRODUCT("i",A569,import_viscoanalyse_PARAM!$G$2),-import_viscoanalyse_PARAM!$D$2),import_viscoanalyse_PARAM!$C$2)</f>
        <v>5046.9222463316-1480.89244934199i</v>
      </c>
      <c r="C569" s="348" t="str">
        <f>IMPOWER(IMPRODUCT("i",A569,import_viscoanalyse_PARAM!$G$2),-import_viscoanalyse_PARAM!$E$2)</f>
        <v>1963864449.2097-2141643082.1136i</v>
      </c>
      <c r="D569" s="348" t="str">
        <f>IMPOWER(IMPRODUCT("i",A569,import_viscoanalyse_PARAM!$F$2,import_viscoanalyse_PARAM!$G$2),-1)</f>
        <v>0.480176117610771-7838660134401200i</v>
      </c>
      <c r="E569" s="348" t="str">
        <f t="shared" si="27"/>
        <v>1963869497.61212-7838662276045760i</v>
      </c>
      <c r="F569" s="348" t="str">
        <f>IMSUM(import_viscoanalyse_PARAM!$A$2,IMDIV((import_viscoanalyse_PARAM!$B$2-import_viscoanalyse_PARAM!$A$2),E569))</f>
        <v>52.1947+3.1912977519702E-12i</v>
      </c>
      <c r="G569" s="348">
        <f t="shared" si="28"/>
        <v>52.194699999999997</v>
      </c>
      <c r="H569" s="348">
        <f t="shared" si="29"/>
        <v>3.1912977519701999E-12</v>
      </c>
    </row>
    <row r="570" spans="1:8" x14ac:dyDescent="0.25">
      <c r="A570" s="349">
        <v>1.3079979000000001E-17</v>
      </c>
      <c r="B570" s="348" t="str">
        <f>IMPRODUCT(IMPOWER(IMPRODUCT("i",A570,import_viscoanalyse_PARAM!$G$2),-import_viscoanalyse_PARAM!$D$2),import_viscoanalyse_PARAM!$C$2)</f>
        <v>5019.66498381501-1472.89449092686i</v>
      </c>
      <c r="C570" s="348" t="str">
        <f>IMPOWER(IMPRODUCT("i",A570,import_viscoanalyse_PARAM!$G$2),-import_viscoanalyse_PARAM!$E$2)</f>
        <v>1933227785.12757-2108233037.07871i</v>
      </c>
      <c r="D570" s="348" t="str">
        <f>IMPOWER(IMPRODUCT("i",A570,import_viscoanalyse_PARAM!$F$2,import_viscoanalyse_PARAM!$G$2),-1)</f>
        <v>0.466076061017979-7608483023434770i</v>
      </c>
      <c r="E570" s="348" t="str">
        <f t="shared" si="27"/>
        <v>1933232806.25863-7608485131669280i</v>
      </c>
      <c r="F570" s="348" t="str">
        <f>IMSUM(import_viscoanalyse_PARAM!$A$2,IMDIV((import_viscoanalyse_PARAM!$B$2-import_viscoanalyse_PARAM!$A$2),E570))</f>
        <v>52.1947+3.28784309453071E-12i</v>
      </c>
      <c r="G570" s="348">
        <f t="shared" si="28"/>
        <v>52.194699999999997</v>
      </c>
      <c r="H570" s="348">
        <f t="shared" si="29"/>
        <v>3.2878430945307101E-12</v>
      </c>
    </row>
    <row r="571" spans="1:8" x14ac:dyDescent="0.25">
      <c r="A571" s="349">
        <v>1.3475684E-17</v>
      </c>
      <c r="B571" s="348" t="str">
        <f>IMPRODUCT(IMPOWER(IMPRODUCT("i",A571,import_viscoanalyse_PARAM!$G$2),-import_viscoanalyse_PARAM!$D$2),import_viscoanalyse_PARAM!$C$2)</f>
        <v>4992.55490496685-1464.93971985891i</v>
      </c>
      <c r="C571" s="348" t="str">
        <f>IMPOWER(IMPRODUCT("i",A571,import_viscoanalyse_PARAM!$G$2),-import_viscoanalyse_PARAM!$E$2)</f>
        <v>1903069029.56541-2075344163.18476i</v>
      </c>
      <c r="D571" s="348" t="str">
        <f>IMPOWER(IMPRODUCT("i",A571,import_viscoanalyse_PARAM!$F$2,import_viscoanalyse_PARAM!$G$2),-1)</f>
        <v>0.452390030110373-7385064696410460i</v>
      </c>
      <c r="E571" s="348" t="str">
        <f t="shared" si="27"/>
        <v>1903074023.5727-7385066771756090i</v>
      </c>
      <c r="F571" s="348" t="str">
        <f>IMSUM(import_viscoanalyse_PARAM!$A$2,IMDIV((import_viscoanalyse_PARAM!$B$2-import_viscoanalyse_PARAM!$A$2),E571))</f>
        <v>52.1947+3.38730929226926E-12i</v>
      </c>
      <c r="G571" s="348">
        <f t="shared" si="28"/>
        <v>52.194699999999997</v>
      </c>
      <c r="H571" s="348">
        <f t="shared" si="29"/>
        <v>3.3873092922692601E-12</v>
      </c>
    </row>
    <row r="572" spans="1:8" x14ac:dyDescent="0.25">
      <c r="A572" s="349">
        <v>1.3883359999999999E-17</v>
      </c>
      <c r="B572" s="348" t="str">
        <f>IMPRODUCT(IMPOWER(IMPRODUCT("i",A572,import_viscoanalyse_PARAM!$G$2),-import_viscoanalyse_PARAM!$D$2),import_viscoanalyse_PARAM!$C$2)</f>
        <v>4965.59125157079-1457.02791365862i</v>
      </c>
      <c r="C572" s="348" t="str">
        <f>IMPOWER(IMPRODUCT("i",A572,import_viscoanalyse_PARAM!$G$2),-import_viscoanalyse_PARAM!$E$2)</f>
        <v>1873380767.84803-2042968374.54386i</v>
      </c>
      <c r="D572" s="348" t="str">
        <f>IMPOWER(IMPRODUCT("i",A572,import_viscoanalyse_PARAM!$F$2,import_viscoanalyse_PARAM!$G$2),-1)</f>
        <v>0.439105885788302-7168206987961360i</v>
      </c>
      <c r="E572" s="348" t="str">
        <f t="shared" si="27"/>
        <v>1873385734.87839-7168209030931190i</v>
      </c>
      <c r="F572" s="348" t="str">
        <f>IMSUM(import_viscoanalyse_PARAM!$A$2,IMDIV((import_viscoanalyse_PARAM!$B$2-import_viscoanalyse_PARAM!$A$2),E572))</f>
        <v>52.1947+3.48978457409028E-12i</v>
      </c>
      <c r="G572" s="348">
        <f t="shared" si="28"/>
        <v>52.194699999999997</v>
      </c>
      <c r="H572" s="348">
        <f t="shared" si="29"/>
        <v>3.4897845740902802E-12</v>
      </c>
    </row>
    <row r="573" spans="1:8" x14ac:dyDescent="0.25">
      <c r="A573" s="349">
        <v>1.4303368999999999E-17</v>
      </c>
      <c r="B573" s="348" t="str">
        <f>IMPRODUCT(IMPOWER(IMPRODUCT("i",A573,import_viscoanalyse_PARAM!$G$2),-import_viscoanalyse_PARAM!$D$2),import_viscoanalyse_PARAM!$C$2)</f>
        <v>4938.77324186922-1449.15884293888i</v>
      </c>
      <c r="C573" s="348" t="str">
        <f>IMPOWER(IMPRODUCT("i",A573,import_viscoanalyse_PARAM!$G$2),-import_viscoanalyse_PARAM!$E$2)</f>
        <v>1844155669.76333-2011097677.37717i</v>
      </c>
      <c r="D573" s="348" t="str">
        <f>IMPOWER(IMPRODUCT("i",A573,import_viscoanalyse_PARAM!$F$2,import_viscoanalyse_PARAM!$G$2),-1)</f>
        <v>0.426211830969184-6957717315996190i</v>
      </c>
      <c r="E573" s="348" t="str">
        <f t="shared" si="27"/>
        <v>1844160609.96278-6957719327095320i</v>
      </c>
      <c r="F573" s="348" t="str">
        <f>IMSUM(import_viscoanalyse_PARAM!$A$2,IMDIV((import_viscoanalyse_PARAM!$B$2-import_viscoanalyse_PARAM!$A$2),E573))</f>
        <v>52.1947+3.59535993390547E-12i</v>
      </c>
      <c r="G573" s="348">
        <f t="shared" si="28"/>
        <v>52.194699999999997</v>
      </c>
      <c r="H573" s="348">
        <f t="shared" si="29"/>
        <v>3.5953599339054702E-12</v>
      </c>
    </row>
    <row r="574" spans="1:8" x14ac:dyDescent="0.25">
      <c r="A574" s="349">
        <v>1.4736084999999999E-17</v>
      </c>
      <c r="B574" s="348" t="str">
        <f>IMPRODUCT(IMPOWER(IMPRODUCT("i",A574,import_viscoanalyse_PARAM!$G$2),-import_viscoanalyse_PARAM!$D$2),import_viscoanalyse_PARAM!$C$2)</f>
        <v>4912.1000338448-1441.33226063086i</v>
      </c>
      <c r="C574" s="348" t="str">
        <f>IMPOWER(IMPRODUCT("i",A574,import_viscoanalyse_PARAM!$G$2),-import_viscoanalyse_PARAM!$E$2)</f>
        <v>1815386449.96278-1979724126.83072i</v>
      </c>
      <c r="D574" s="348" t="str">
        <f>IMPOWER(IMPRODUCT("i",A574,import_viscoanalyse_PARAM!$F$2,import_viscoanalyse_PARAM!$G$2),-1)</f>
        <v>0.413696384794054-6753408260632540i</v>
      </c>
      <c r="E574" s="348" t="str">
        <f t="shared" si="27"/>
        <v>1815391363.47651-6753410240358110i</v>
      </c>
      <c r="F574" s="348" t="str">
        <f>IMSUM(import_viscoanalyse_PARAM!$A$2,IMDIV((import_viscoanalyse_PARAM!$B$2-import_viscoanalyse_PARAM!$A$2),E574))</f>
        <v>52.1947+3.70412938199823E-12i</v>
      </c>
      <c r="G574" s="348">
        <f t="shared" si="28"/>
        <v>52.194699999999997</v>
      </c>
      <c r="H574" s="348">
        <f t="shared" si="29"/>
        <v>3.7041293819982298E-12</v>
      </c>
    </row>
    <row r="575" spans="1:8" x14ac:dyDescent="0.25">
      <c r="A575" s="349">
        <v>1.5181891999999999E-17</v>
      </c>
      <c r="B575" s="348" t="str">
        <f>IMPRODUCT(IMPOWER(IMPRODUCT("i",A575,import_viscoanalyse_PARAM!$G$2),-import_viscoanalyse_PARAM!$D$2),import_viscoanalyse_PARAM!$C$2)</f>
        <v>4885.57087257519-1433.54794522158i</v>
      </c>
      <c r="C575" s="348" t="str">
        <f>IMPOWER(IMPRODUCT("i",A575,import_viscoanalyse_PARAM!$G$2),-import_viscoanalyse_PARAM!$E$2)</f>
        <v>1787066026.25444-1948839999.59785i</v>
      </c>
      <c r="D575" s="348" t="str">
        <f>IMPOWER(IMPRODUCT("i",A575,import_viscoanalyse_PARAM!$F$2,import_viscoanalyse_PARAM!$G$2),-1)</f>
        <v>0.401548442744679-6555098545582040i</v>
      </c>
      <c r="E575" s="348" t="str">
        <f t="shared" si="27"/>
        <v>1787070913.22686-6555100494423470i</v>
      </c>
      <c r="F575" s="348" t="str">
        <f>IMSUM(import_viscoanalyse_PARAM!$A$2,IMDIV((import_viscoanalyse_PARAM!$B$2-import_viscoanalyse_PARAM!$A$2),E575))</f>
        <v>52.1947+3.81618944229448E-12i</v>
      </c>
      <c r="G575" s="348">
        <f t="shared" si="28"/>
        <v>52.194699999999997</v>
      </c>
      <c r="H575" s="348">
        <f t="shared" si="29"/>
        <v>3.81618944229448E-12</v>
      </c>
    </row>
    <row r="576" spans="1:8" x14ac:dyDescent="0.25">
      <c r="A576" s="349">
        <v>1.5641184999999999E-17</v>
      </c>
      <c r="B576" s="348" t="str">
        <f>IMPRODUCT(IMPOWER(IMPRODUCT("i",A576,import_viscoanalyse_PARAM!$G$2),-import_viscoanalyse_PARAM!$D$2),import_viscoanalyse_PARAM!$C$2)</f>
        <v>4859.18503936023-1425.80568582656i</v>
      </c>
      <c r="C576" s="348" t="str">
        <f>IMPOWER(IMPRODUCT("i",A576,import_viscoanalyse_PARAM!$G$2),-import_viscoanalyse_PARAM!$E$2)</f>
        <v>1759187459.82026-1918437728.72471i</v>
      </c>
      <c r="D576" s="348" t="str">
        <f>IMPOWER(IMPRODUCT("i",A576,import_viscoanalyse_PARAM!$F$2,import_viscoanalyse_PARAM!$G$2),-1)</f>
        <v>0.389757239654021-6362612434312570i</v>
      </c>
      <c r="E576" s="348" t="str">
        <f t="shared" si="27"/>
        <v>1759192320.39506-6362614352751730i</v>
      </c>
      <c r="F576" s="348" t="str">
        <f>IMSUM(import_viscoanalyse_PARAM!$A$2,IMDIV((import_viscoanalyse_PARAM!$B$2-import_viscoanalyse_PARAM!$A$2),E576))</f>
        <v>52.1947+3.93163940372707E-12i</v>
      </c>
      <c r="G576" s="348">
        <f t="shared" si="28"/>
        <v>52.194699999999997</v>
      </c>
      <c r="H576" s="348">
        <f t="shared" si="29"/>
        <v>3.9316394037270699E-12</v>
      </c>
    </row>
    <row r="577" spans="1:8" x14ac:dyDescent="0.25">
      <c r="A577" s="349">
        <v>1.6114374000000001E-17</v>
      </c>
      <c r="B577" s="348" t="str">
        <f>IMPRODUCT(IMPOWER(IMPRODUCT("i",A577,import_viscoanalyse_PARAM!$G$2),-import_viscoanalyse_PARAM!$D$2),import_viscoanalyse_PARAM!$C$2)</f>
        <v>4832.94164704408-1418.1052221322i</v>
      </c>
      <c r="C577" s="348" t="str">
        <f>IMPOWER(IMPRODUCT("i",A577,import_viscoanalyse_PARAM!$G$2),-import_viscoanalyse_PARAM!$E$2)</f>
        <v>1731743738.87817-1888509667.68835i</v>
      </c>
      <c r="D577" s="348" t="str">
        <f>IMPOWER(IMPRODUCT("i",A577,import_viscoanalyse_PARAM!$F$2,import_viscoanalyse_PARAM!$G$2),-1)</f>
        <v>0.378312250324951-6175778107693370i</v>
      </c>
      <c r="E577" s="348" t="str">
        <f t="shared" si="27"/>
        <v>1731748573.19813-6175779996204460i</v>
      </c>
      <c r="F577" s="348" t="str">
        <f>IMSUM(import_viscoanalyse_PARAM!$A$2,IMDIV((import_viscoanalyse_PARAM!$B$2-import_viscoanalyse_PARAM!$A$2),E577))</f>
        <v>52.1947+4.05058232569363E-12i</v>
      </c>
      <c r="G577" s="348">
        <f t="shared" si="28"/>
        <v>52.194699999999997</v>
      </c>
      <c r="H577" s="348">
        <f t="shared" si="29"/>
        <v>4.0505823256936297E-12</v>
      </c>
    </row>
    <row r="578" spans="1:8" x14ac:dyDescent="0.25">
      <c r="A578" s="349">
        <v>1.6601877000000001E-17</v>
      </c>
      <c r="B578" s="348" t="str">
        <f>IMPRODUCT(IMPOWER(IMPRODUCT("i",A578,import_viscoanalyse_PARAM!$G$2),-import_viscoanalyse_PARAM!$D$2),import_viscoanalyse_PARAM!$C$2)</f>
        <v>4806.84005649093-1410.44636660018i</v>
      </c>
      <c r="C578" s="348" t="str">
        <f>IMPOWER(IMPRODUCT("i",A578,import_viscoanalyse_PARAM!$G$2),-import_viscoanalyse_PARAM!$E$2)</f>
        <v>1704728215.11573-1859048566.33852i</v>
      </c>
      <c r="D578" s="348" t="str">
        <f>IMPOWER(IMPRODUCT("i",A578,import_viscoanalyse_PARAM!$F$2,import_viscoanalyse_PARAM!$G$2),-1)</f>
        <v>0.367203364445954-5994430519415580i</v>
      </c>
      <c r="E578" s="348" t="str">
        <f t="shared" si="27"/>
        <v>1704733023.32299-5994432378465560i</v>
      </c>
      <c r="F578" s="348" t="str">
        <f>IMSUM(import_viscoanalyse_PARAM!$A$2,IMDIV((import_viscoanalyse_PARAM!$B$2-import_viscoanalyse_PARAM!$A$2),E578))</f>
        <v>52.1947+4.17312327850488E-12i</v>
      </c>
      <c r="G578" s="348">
        <f t="shared" si="28"/>
        <v>52.194699999999997</v>
      </c>
      <c r="H578" s="348">
        <f t="shared" si="29"/>
        <v>4.1731232785048799E-12</v>
      </c>
    </row>
    <row r="579" spans="1:8" x14ac:dyDescent="0.25">
      <c r="A579" s="349">
        <v>1.7104129000000001E-17</v>
      </c>
      <c r="B579" s="348" t="str">
        <f>IMPRODUCT(IMPOWER(IMPRODUCT("i",A579,import_viscoanalyse_PARAM!$G$2),-import_viscoanalyse_PARAM!$D$2),import_viscoanalyse_PARAM!$C$2)</f>
        <v>4780.87939757951-1402.82886391529i</v>
      </c>
      <c r="C579" s="348" t="str">
        <f>IMPOWER(IMPRODUCT("i",A579,import_viscoanalyse_PARAM!$G$2),-import_viscoanalyse_PARAM!$E$2)</f>
        <v>1678134100.87091-1830047022.56075i</v>
      </c>
      <c r="D579" s="348" t="str">
        <f>IMPOWER(IMPRODUCT("i",A579,import_viscoanalyse_PARAM!$F$2,import_viscoanalyse_PARAM!$G$2),-1)</f>
        <v>0.356420668396378-5818407834060600i</v>
      </c>
      <c r="E579" s="348" t="str">
        <f t="shared" ref="E579:E642" si="30">IMSUM(1,B579,C579,D579)</f>
        <v>1678138883.10673-5818409664109030i</v>
      </c>
      <c r="F579" s="348" t="str">
        <f>IMSUM(import_viscoanalyse_PARAM!$A$2,IMDIV((import_viscoanalyse_PARAM!$B$2-import_viscoanalyse_PARAM!$A$2),E579))</f>
        <v>52.1947+4.29937160566512E-12i</v>
      </c>
      <c r="G579" s="348">
        <f t="shared" ref="G579:G642" si="31">IMREAL(F579)</f>
        <v>52.194699999999997</v>
      </c>
      <c r="H579" s="348">
        <f t="shared" ref="H579:H642" si="32">IMAGINARY(F579)</f>
        <v>4.2993716056651199E-12</v>
      </c>
    </row>
    <row r="580" spans="1:8" x14ac:dyDescent="0.25">
      <c r="A580" s="349">
        <v>1.7621576000000001E-17</v>
      </c>
      <c r="B580" s="348" t="str">
        <f>IMPRODUCT(IMPOWER(IMPRODUCT("i",A580,import_viscoanalyse_PARAM!$G$2),-import_viscoanalyse_PARAM!$D$2),import_viscoanalyse_PARAM!$C$2)</f>
        <v>4755.05892137714-1395.25249432206i</v>
      </c>
      <c r="C580" s="348" t="str">
        <f>IMPOWER(IMPRODUCT("i",A580,import_viscoanalyse_PARAM!$G$2),-import_viscoanalyse_PARAM!$E$2)</f>
        <v>1651954835.16169-1801497881.44079i</v>
      </c>
      <c r="D580" s="348" t="str">
        <f>IMPOWER(IMPRODUCT("i",A580,import_viscoanalyse_PARAM!$F$2,import_viscoanalyse_PARAM!$G$2),-1)</f>
        <v>0.345954589448633-5647553781136460i</v>
      </c>
      <c r="E580" s="348" t="str">
        <f t="shared" si="30"/>
        <v>1651959591.56657-5647555582635740i</v>
      </c>
      <c r="F580" s="348" t="str">
        <f>IMSUM(import_viscoanalyse_PARAM!$A$2,IMDIV((import_viscoanalyse_PARAM!$B$2-import_viscoanalyse_PARAM!$A$2),E580))</f>
        <v>52.1947+4.42943941568487E-12i</v>
      </c>
      <c r="G580" s="348">
        <f t="shared" si="31"/>
        <v>52.194699999999997</v>
      </c>
      <c r="H580" s="348">
        <f t="shared" si="32"/>
        <v>4.4294394156848701E-12</v>
      </c>
    </row>
    <row r="581" spans="1:8" x14ac:dyDescent="0.25">
      <c r="A581" s="349">
        <v>1.8154676E-17</v>
      </c>
      <c r="B581" s="348" t="str">
        <f>IMPRODUCT(IMPOWER(IMPRODUCT("i",A581,import_viscoanalyse_PARAM!$G$2),-import_viscoanalyse_PARAM!$D$2),import_viscoanalyse_PARAM!$C$2)</f>
        <v>4729.3779525163-1387.71705965087i</v>
      </c>
      <c r="C581" s="348" t="str">
        <f>IMPOWER(IMPRODUCT("i",A581,import_viscoanalyse_PARAM!$G$2),-import_viscoanalyse_PARAM!$E$2)</f>
        <v>1626184028.37221-1773394174.94344i</v>
      </c>
      <c r="D581" s="348" t="str">
        <f>IMPOWER(IMPRODUCT("i",A581,import_viscoanalyse_PARAM!$F$2,import_viscoanalyse_PARAM!$G$2),-1)</f>
        <v>0.335795862758326-5481717116206500i</v>
      </c>
      <c r="E581" s="348" t="str">
        <f t="shared" si="30"/>
        <v>1626188759.08596-5481718889602060i</v>
      </c>
      <c r="F581" s="348" t="str">
        <f>IMSUM(import_viscoanalyse_PARAM!$A$2,IMDIV((import_viscoanalyse_PARAM!$B$2-import_viscoanalyse_PARAM!$A$2),E581))</f>
        <v>52.1947+4.56344183344538E-12i</v>
      </c>
      <c r="G581" s="348">
        <f t="shared" si="31"/>
        <v>52.194699999999997</v>
      </c>
      <c r="H581" s="348">
        <f t="shared" si="32"/>
        <v>4.5634418334453804E-12</v>
      </c>
    </row>
    <row r="582" spans="1:8" x14ac:dyDescent="0.25">
      <c r="A582" s="349">
        <v>1.8703905E-17</v>
      </c>
      <c r="B582" s="348" t="str">
        <f>IMPRODUCT(IMPOWER(IMPRODUCT("i",A582,import_viscoanalyse_PARAM!$G$2),-import_viscoanalyse_PARAM!$D$2),import_viscoanalyse_PARAM!$C$2)</f>
        <v>4703.83562150742-1380.22230477187i</v>
      </c>
      <c r="C582" s="348" t="str">
        <f>IMPOWER(IMPRODUCT("i",A582,import_viscoanalyse_PARAM!$G$2),-import_viscoanalyse_PARAM!$E$2)</f>
        <v>1600815192.63319-1745728827.88569i</v>
      </c>
      <c r="D582" s="348" t="str">
        <f>IMPOWER(IMPRODUCT("i",A582,import_viscoanalyse_PARAM!$F$2,import_viscoanalyse_PARAM!$G$2),-1)</f>
        <v>0.325935417792053-5320749766873980i</v>
      </c>
      <c r="E582" s="348" t="str">
        <f t="shared" si="30"/>
        <v>1600819897.79475-5320751512604190i</v>
      </c>
      <c r="F582" s="348" t="str">
        <f>IMSUM(import_viscoanalyse_PARAM!$A$2,IMDIV((import_viscoanalyse_PARAM!$B$2-import_viscoanalyse_PARAM!$A$2),E582))</f>
        <v>52.1947+4.70149850838536E-12i</v>
      </c>
      <c r="G582" s="348">
        <f t="shared" si="31"/>
        <v>52.194699999999997</v>
      </c>
      <c r="H582" s="348">
        <f t="shared" si="32"/>
        <v>4.7014985083853597E-12</v>
      </c>
    </row>
    <row r="583" spans="1:8" x14ac:dyDescent="0.25">
      <c r="A583" s="349">
        <v>1.9269748E-17</v>
      </c>
      <c r="B583" s="348" t="str">
        <f>IMPRODUCT(IMPOWER(IMPRODUCT("i",A583,import_viscoanalyse_PARAM!$G$2),-import_viscoanalyse_PARAM!$D$2),import_viscoanalyse_PARAM!$C$2)</f>
        <v>4678.43131363144-1372.7680493112i</v>
      </c>
      <c r="C583" s="348" t="str">
        <f>IMPOWER(IMPRODUCT("i",A583,import_viscoanalyse_PARAM!$G$2),-import_viscoanalyse_PARAM!$E$2)</f>
        <v>1575842189.39588-1718495146.0273i</v>
      </c>
      <c r="D583" s="348" t="str">
        <f>IMPOWER(IMPRODUCT("i",A583,import_viscoanalyse_PARAM!$F$2,import_viscoanalyse_PARAM!$G$2),-1)</f>
        <v>0.316364546672737-5164509580944350i</v>
      </c>
      <c r="E583" s="348" t="str">
        <f t="shared" si="30"/>
        <v>1575846869.14356-5164511299440870i</v>
      </c>
      <c r="F583" s="348" t="str">
        <f>IMSUM(import_viscoanalyse_PARAM!$A$2,IMDIV((import_viscoanalyse_PARAM!$B$2-import_viscoanalyse_PARAM!$A$2),E583))</f>
        <v>52.1947+4.84373135222029E-12i</v>
      </c>
      <c r="G583" s="348">
        <f t="shared" si="31"/>
        <v>52.194699999999997</v>
      </c>
      <c r="H583" s="348">
        <f t="shared" si="32"/>
        <v>4.8437313522202901E-12</v>
      </c>
    </row>
    <row r="584" spans="1:8" x14ac:dyDescent="0.25">
      <c r="A584" s="349">
        <v>1.9852711000000001E-17</v>
      </c>
      <c r="B584" s="348" t="str">
        <f>IMPRODUCT(IMPOWER(IMPRODUCT("i",A584,import_viscoanalyse_PARAM!$G$2),-import_viscoanalyse_PARAM!$D$2),import_viscoanalyse_PARAM!$C$2)</f>
        <v>4653.1641343155-1365.35403077894i</v>
      </c>
      <c r="C584" s="348" t="str">
        <f>IMPOWER(IMPRODUCT("i",A584,import_viscoanalyse_PARAM!$G$2),-import_viscoanalyse_PARAM!$E$2)</f>
        <v>1551258697.73025-1691686236.23667i</v>
      </c>
      <c r="D584" s="348" t="str">
        <f>IMPOWER(IMPRODUCT("i",A584,import_viscoanalyse_PARAM!$F$2,import_viscoanalyse_PARAM!$G$2),-1)</f>
        <v>0.307074690732056-5012856841989160i</v>
      </c>
      <c r="E584" s="348" t="str">
        <f t="shared" si="30"/>
        <v>1551263352.20146-5012858533676760i</v>
      </c>
      <c r="F584" s="348" t="str">
        <f>IMSUM(import_viscoanalyse_PARAM!$A$2,IMDIV((import_viscoanalyse_PARAM!$B$2-import_viscoanalyse_PARAM!$A$2),E584))</f>
        <v>52.1947+4.99026755531631E-12i</v>
      </c>
      <c r="G584" s="348">
        <f t="shared" si="31"/>
        <v>52.194699999999997</v>
      </c>
      <c r="H584" s="348">
        <f t="shared" si="32"/>
        <v>4.9902675553163097E-12</v>
      </c>
    </row>
    <row r="585" spans="1:8" x14ac:dyDescent="0.25">
      <c r="A585" s="349">
        <v>2.0453308999999999E-17</v>
      </c>
      <c r="B585" s="348" t="str">
        <f>IMPRODUCT(IMPOWER(IMPRODUCT("i",A585,import_viscoanalyse_PARAM!$G$2),-import_viscoanalyse_PARAM!$D$2),import_viscoanalyse_PARAM!$C$2)</f>
        <v>4628.03346837534-1357.98006866476i</v>
      </c>
      <c r="C585" s="348" t="str">
        <f>IMPOWER(IMPRODUCT("i",A585,import_viscoanalyse_PARAM!$G$2),-import_viscoanalyse_PARAM!$E$2)</f>
        <v>1527058762.80565-1665295604.6227i</v>
      </c>
      <c r="D585" s="348" t="str">
        <f>IMPOWER(IMPRODUCT("i",A585,import_viscoanalyse_PARAM!$F$2,import_viscoanalyse_PARAM!$G$2),-1)</f>
        <v>0.29805764390094-4865657589604860i</v>
      </c>
      <c r="E585" s="348" t="str">
        <f t="shared" si="30"/>
        <v>1527063392.13718-4865659254901820i</v>
      </c>
      <c r="F585" s="348" t="str">
        <f>IMSUM(import_viscoanalyse_PARAM!$A$2,IMDIV((import_viscoanalyse_PARAM!$B$2-import_viscoanalyse_PARAM!$A$2),E585))</f>
        <v>52.1947+5.14123657031596E-12i</v>
      </c>
      <c r="G585" s="348">
        <f t="shared" si="31"/>
        <v>52.194699999999997</v>
      </c>
      <c r="H585" s="348">
        <f t="shared" si="32"/>
        <v>5.1412365703159598E-12</v>
      </c>
    </row>
    <row r="586" spans="1:8" x14ac:dyDescent="0.25">
      <c r="A586" s="349">
        <v>2.1072077000000001E-17</v>
      </c>
      <c r="B586" s="348" t="str">
        <f>IMPRODUCT(IMPOWER(IMPRODUCT("i",A586,import_viscoanalyse_PARAM!$G$2),-import_viscoanalyse_PARAM!$D$2),import_viscoanalyse_PARAM!$C$2)</f>
        <v>4603.03851576565-1350.64592821544i</v>
      </c>
      <c r="C586" s="348" t="str">
        <f>IMPOWER(IMPRODUCT("i",A586,import_viscoanalyse_PARAM!$G$2),-import_viscoanalyse_PARAM!$E$2)</f>
        <v>1503236340.53677-1639316659.95986i</v>
      </c>
      <c r="D586" s="348" t="str">
        <f>IMPOWER(IMPRODUCT("i",A586,import_viscoanalyse_PARAM!$F$2,import_viscoanalyse_PARAM!$G$2),-1)</f>
        <v>0.289305372722294-4722780681201160i</v>
      </c>
      <c r="E586" s="348" t="str">
        <f t="shared" si="30"/>
        <v>1503240944.86459-4722782320519170i</v>
      </c>
      <c r="F586" s="348" t="str">
        <f>IMSUM(import_viscoanalyse_PARAM!$A$2,IMDIV((import_viscoanalyse_PARAM!$B$2-import_viscoanalyse_PARAM!$A$2),E586))</f>
        <v>52.1947+5.29677287714746E-12i</v>
      </c>
      <c r="G586" s="348">
        <f t="shared" si="31"/>
        <v>52.194699999999997</v>
      </c>
      <c r="H586" s="348">
        <f t="shared" si="32"/>
        <v>5.2967728771474597E-12</v>
      </c>
    </row>
    <row r="587" spans="1:8" x14ac:dyDescent="0.25">
      <c r="A587" s="349">
        <v>2.1709565000000001E-17</v>
      </c>
      <c r="B587" s="348" t="str">
        <f>IMPRODUCT(IMPOWER(IMPRODUCT("i",A587,import_viscoanalyse_PARAM!$G$2),-import_viscoanalyse_PARAM!$D$2),import_viscoanalyse_PARAM!$C$2)</f>
        <v>4578.17853251018-1343.35139112989i</v>
      </c>
      <c r="C587" s="348" t="str">
        <f>IMPOWER(IMPRODUCT("i",A587,import_viscoanalyse_PARAM!$G$2),-import_viscoanalyse_PARAM!$E$2)</f>
        <v>1479785531.53731-1613742968.82049i</v>
      </c>
      <c r="D587" s="348" t="str">
        <f>IMPOWER(IMPRODUCT("i",A587,import_viscoanalyse_PARAM!$F$2,import_viscoanalyse_PARAM!$G$2),-1)</f>
        <v>0.280810098706164-4584099136412140i</v>
      </c>
      <c r="E587" s="348" t="str">
        <f t="shared" si="30"/>
        <v>1479790110.99665-4584100750156450i</v>
      </c>
      <c r="F587" s="348" t="str">
        <f>IMSUM(import_viscoanalyse_PARAM!$A$2,IMDIV((import_viscoanalyse_PARAM!$B$2-import_viscoanalyse_PARAM!$A$2),E587))</f>
        <v>52.1947+5.457014726202E-12i</v>
      </c>
      <c r="G587" s="348">
        <f t="shared" si="31"/>
        <v>52.194699999999997</v>
      </c>
      <c r="H587" s="348">
        <f t="shared" si="32"/>
        <v>5.4570147262020004E-12</v>
      </c>
    </row>
    <row r="588" spans="1:8" x14ac:dyDescent="0.25">
      <c r="A588" s="349">
        <v>2.2366338000000001E-17</v>
      </c>
      <c r="B588" s="348" t="str">
        <f>IMPRODUCT(IMPOWER(IMPRODUCT("i",A588,import_viscoanalyse_PARAM!$G$2),-import_viscoanalyse_PARAM!$D$2),import_viscoanalyse_PARAM!$C$2)</f>
        <v>4553.45284046491-1336.09625842376i</v>
      </c>
      <c r="C588" s="348" t="str">
        <f>IMPOWER(IMPRODUCT("i",A588,import_viscoanalyse_PARAM!$G$2),-import_viscoanalyse_PARAM!$E$2)</f>
        <v>1456700586.18216-1588568261.09527i</v>
      </c>
      <c r="D588" s="348" t="str">
        <f>IMPOWER(IMPRODUCT("i",A588,import_viscoanalyse_PARAM!$F$2,import_viscoanalyse_PARAM!$G$2),-1)</f>
        <v>0.272564292398598-4449490040273170i</v>
      </c>
      <c r="E588" s="348" t="str">
        <f t="shared" si="30"/>
        <v>1456705140.90756-4449491628842770i</v>
      </c>
      <c r="F588" s="348" t="str">
        <f>IMSUM(import_viscoanalyse_PARAM!$A$2,IMDIV((import_viscoanalyse_PARAM!$B$2-import_viscoanalyse_PARAM!$A$2),E588))</f>
        <v>52.1947+5.62210413833353E-12i</v>
      </c>
      <c r="G588" s="348">
        <f t="shared" si="31"/>
        <v>52.194699999999997</v>
      </c>
      <c r="H588" s="348">
        <f t="shared" si="32"/>
        <v>5.6221041383335299E-12</v>
      </c>
    </row>
    <row r="589" spans="1:8" x14ac:dyDescent="0.25">
      <c r="A589" s="349">
        <v>2.3042981000000001E-17</v>
      </c>
      <c r="B589" s="348" t="str">
        <f>IMPRODUCT(IMPOWER(IMPRODUCT("i",A589,import_viscoanalyse_PARAM!$G$2),-import_viscoanalyse_PARAM!$D$2),import_viscoanalyse_PARAM!$C$2)</f>
        <v>4528.86065613565-1328.88030020041i</v>
      </c>
      <c r="C589" s="348" t="str">
        <f>IMPOWER(IMPRODUCT("i",A589,import_viscoanalyse_PARAM!$G$2),-import_viscoanalyse_PARAM!$E$2)</f>
        <v>1433975742.86721-1563786253.61141i</v>
      </c>
      <c r="D589" s="348" t="str">
        <f>IMPOWER(IMPRODUCT("i",A589,import_viscoanalyse_PARAM!$F$2,import_viscoanalyse_PARAM!$G$2),-1)</f>
        <v>0.264560609172827-4318833495040560i</v>
      </c>
      <c r="E589" s="348" t="str">
        <f t="shared" si="30"/>
        <v>1433980272.99243-4318835058828140i</v>
      </c>
      <c r="F589" s="348" t="str">
        <f>IMSUM(import_viscoanalyse_PARAM!$A$2,IMDIV((import_viscoanalyse_PARAM!$B$2-import_viscoanalyse_PARAM!$A$2),E589))</f>
        <v>52.1947+5.79218816168101E-12i</v>
      </c>
      <c r="G589" s="348">
        <f t="shared" si="31"/>
        <v>52.194699999999997</v>
      </c>
      <c r="H589" s="348">
        <f t="shared" si="32"/>
        <v>5.7921881616810099E-12</v>
      </c>
    </row>
    <row r="590" spans="1:8" x14ac:dyDescent="0.25">
      <c r="A590" s="349">
        <v>2.3740093999999999E-17</v>
      </c>
      <c r="B590" s="348" t="str">
        <f>IMPRODUCT(IMPOWER(IMPRODUCT("i",A590,import_viscoanalyse_PARAM!$G$2),-import_viscoanalyse_PARAM!$D$2),import_viscoanalyse_PARAM!$C$2)</f>
        <v>4504.40129921287-1321.70331684011i</v>
      </c>
      <c r="C590" s="348" t="str">
        <f>IMPOWER(IMPRODUCT("i",A590,import_viscoanalyse_PARAM!$G$2),-import_viscoanalyse_PARAM!$E$2)</f>
        <v>1411605421.56087-1539390861.20555i</v>
      </c>
      <c r="D590" s="348" t="str">
        <f>IMPOWER(IMPRODUCT("i",A590,import_viscoanalyse_PARAM!$F$2,import_viscoanalyse_PARAM!$G$2),-1)</f>
        <v>0.256791952488388-4192013652868570i</v>
      </c>
      <c r="E590" s="348" t="str">
        <f t="shared" si="30"/>
        <v>1411609927.21896-4192015192260750i</v>
      </c>
      <c r="F590" s="348" t="str">
        <f>IMSUM(import_viscoanalyse_PARAM!$A$2,IMDIV((import_viscoanalyse_PARAM!$B$2-import_viscoanalyse_PARAM!$A$2),E590))</f>
        <v>52.1947+5.9674176148456E-12i</v>
      </c>
      <c r="G590" s="348">
        <f t="shared" si="31"/>
        <v>52.194699999999997</v>
      </c>
      <c r="H590" s="348">
        <f t="shared" si="32"/>
        <v>5.9674176148455997E-12</v>
      </c>
    </row>
    <row r="591" spans="1:8" x14ac:dyDescent="0.25">
      <c r="A591" s="349">
        <v>2.4458296000000001E-17</v>
      </c>
      <c r="B591" s="348" t="str">
        <f>IMPRODUCT(IMPOWER(IMPRODUCT("i",A591,import_viscoanalyse_PARAM!$G$2),-import_viscoanalyse_PARAM!$D$2),import_viscoanalyse_PARAM!$C$2)</f>
        <v>4480.07406070422-1314.56510030685i</v>
      </c>
      <c r="C591" s="348" t="str">
        <f>IMPOWER(IMPRODUCT("i",A591,import_viscoanalyse_PARAM!$G$2),-import_viscoanalyse_PARAM!$E$2)</f>
        <v>1389584098.993-1515376060.61407i</v>
      </c>
      <c r="D591" s="348" t="str">
        <f>IMPOWER(IMPRODUCT("i",A591,import_viscoanalyse_PARAM!$F$2,import_viscoanalyse_PARAM!$G$2),-1)</f>
        <v>0.249251423341916-4068917890616060i</v>
      </c>
      <c r="E591" s="348" t="str">
        <f t="shared" si="30"/>
        <v>1389588580.31631-4068919405993440i</v>
      </c>
      <c r="F591" s="348" t="str">
        <f>IMSUM(import_viscoanalyse_PARAM!$A$2,IMDIV((import_viscoanalyse_PARAM!$B$2-import_viscoanalyse_PARAM!$A$2),E591))</f>
        <v>52.1947+6.14794809234848E-12i</v>
      </c>
      <c r="G591" s="348">
        <f t="shared" si="31"/>
        <v>52.194699999999997</v>
      </c>
      <c r="H591" s="348">
        <f t="shared" si="32"/>
        <v>6.14794809234848E-12</v>
      </c>
    </row>
    <row r="592" spans="1:8" x14ac:dyDescent="0.25">
      <c r="A592" s="349">
        <v>2.5198225999999999E-17</v>
      </c>
      <c r="B592" s="348" t="str">
        <f>IMPRODUCT(IMPOWER(IMPRODUCT("i",A592,import_viscoanalyse_PARAM!$G$2),-import_viscoanalyse_PARAM!$D$2),import_viscoanalyse_PARAM!$C$2)</f>
        <v>4455.8781936187-1307.46543141493i</v>
      </c>
      <c r="C592" s="348" t="str">
        <f>IMPOWER(IMPRODUCT("i",A592,import_viscoanalyse_PARAM!$G$2),-import_viscoanalyse_PARAM!$E$2)</f>
        <v>1367906300.5469-1491735881.63113i</v>
      </c>
      <c r="D592" s="348" t="str">
        <f>IMPOWER(IMPRODUCT("i",A592,import_viscoanalyse_PARAM!$F$2,import_viscoanalyse_PARAM!$G$2),-1)</f>
        <v>0.241932312636528-3949436685280280i</v>
      </c>
      <c r="E592" s="348" t="str">
        <f t="shared" si="30"/>
        <v>1367910757.66703-3949438177017470i</v>
      </c>
      <c r="F592" s="348" t="str">
        <f>IMSUM(import_viscoanalyse_PARAM!$A$2,IMDIV((import_viscoanalyse_PARAM!$B$2-import_viscoanalyse_PARAM!$A$2),E592))</f>
        <v>52.1947+6.33394021599502E-12i</v>
      </c>
      <c r="G592" s="348">
        <f t="shared" si="31"/>
        <v>52.194699999999997</v>
      </c>
      <c r="H592" s="348">
        <f t="shared" si="32"/>
        <v>6.3339402159950199E-12</v>
      </c>
    </row>
    <row r="593" spans="1:8" x14ac:dyDescent="0.25">
      <c r="A593" s="349">
        <v>2.5960541E-17</v>
      </c>
      <c r="B593" s="348" t="str">
        <f>IMPRODUCT(IMPOWER(IMPRODUCT("i",A593,import_viscoanalyse_PARAM!$G$2),-import_viscoanalyse_PARAM!$D$2),import_viscoanalyse_PARAM!$C$2)</f>
        <v>4431.81299970546-1300.40410528018i</v>
      </c>
      <c r="C593" s="348" t="str">
        <f>IMPOWER(IMPRODUCT("i",A593,import_viscoanalyse_PARAM!$G$2),-import_viscoanalyse_PARAM!$E$2)</f>
        <v>1346566677.37192-1468464491.20193i</v>
      </c>
      <c r="D593" s="348" t="str">
        <f>IMPOWER(IMPRODUCT("i",A593,import_viscoanalyse_PARAM!$F$2,import_viscoanalyse_PARAM!$G$2),-1)</f>
        <v>0.234828122053307-3833463954714330i</v>
      </c>
      <c r="E593" s="348" t="str">
        <f t="shared" si="30"/>
        <v>1346571110.41975-3833465423180120i</v>
      </c>
      <c r="F593" s="348" t="str">
        <f>IMSUM(import_viscoanalyse_PARAM!$A$2,IMDIV((import_viscoanalyse_PARAM!$B$2-import_viscoanalyse_PARAM!$A$2),E593))</f>
        <v>52.1947+6.52555913214547E-12i</v>
      </c>
      <c r="G593" s="348">
        <f t="shared" si="31"/>
        <v>52.194699999999997</v>
      </c>
      <c r="H593" s="348">
        <f t="shared" si="32"/>
        <v>6.5255591321454699E-12</v>
      </c>
    </row>
    <row r="594" spans="1:8" x14ac:dyDescent="0.25">
      <c r="A594" s="349">
        <v>2.6745917999999999E-17</v>
      </c>
      <c r="B594" s="348" t="str">
        <f>IMPRODUCT(IMPOWER(IMPRODUCT("i",A594,import_viscoanalyse_PARAM!$G$2),-import_viscoanalyse_PARAM!$D$2),import_viscoanalyse_PARAM!$C$2)</f>
        <v>4407.87777965546-1293.38091670795i</v>
      </c>
      <c r="C594" s="348" t="str">
        <f>IMPOWER(IMPRODUCT("i",A594,import_viscoanalyse_PARAM!$G$2),-import_viscoanalyse_PARAM!$E$2)</f>
        <v>1325559959.53446-1445556142.33263i</v>
      </c>
      <c r="D594" s="348" t="str">
        <f>IMPOWER(IMPRODUCT("i",A594,import_viscoanalyse_PARAM!$F$2,import_viscoanalyse_PARAM!$G$2),-1)</f>
        <v>0.227932542473131-3720896705373250i</v>
      </c>
      <c r="E594" s="348" t="str">
        <f t="shared" si="30"/>
        <v>1325564368.64017-3720898150930690i</v>
      </c>
      <c r="F594" s="348" t="str">
        <f>IMSUM(import_viscoanalyse_PARAM!$A$2,IMDIV((import_viscoanalyse_PARAM!$B$2-import_viscoanalyse_PARAM!$A$2),E594))</f>
        <v>52.1947+6.72297501444371E-12i</v>
      </c>
      <c r="G594" s="348">
        <f t="shared" si="31"/>
        <v>52.194699999999997</v>
      </c>
      <c r="H594" s="348">
        <f t="shared" si="32"/>
        <v>6.7229750144437097E-12</v>
      </c>
    </row>
    <row r="595" spans="1:8" x14ac:dyDescent="0.25">
      <c r="A595" s="349">
        <v>2.7555054E-17</v>
      </c>
      <c r="B595" s="348" t="str">
        <f>IMPRODUCT(IMPOWER(IMPRODUCT("i",A595,import_viscoanalyse_PARAM!$G$2),-import_viscoanalyse_PARAM!$D$2),import_viscoanalyse_PARAM!$C$2)</f>
        <v>4384.07185118866-1286.39566550031i</v>
      </c>
      <c r="C595" s="348" t="str">
        <f>IMPOWER(IMPRODUCT("i",A595,import_viscoanalyse_PARAM!$G$2),-import_viscoanalyse_PARAM!$E$2)</f>
        <v>1304880970.59158-1423005189.98333i</v>
      </c>
      <c r="D595" s="348" t="str">
        <f>IMPOWER(IMPRODUCT("i",A595,import_viscoanalyse_PARAM!$F$2,import_viscoanalyse_PARAM!$G$2),-1)</f>
        <v>0.221239453586913-3611635025951450i</v>
      </c>
      <c r="E595" s="348" t="str">
        <f t="shared" si="30"/>
        <v>1304885355.88467-3611636448957930i</v>
      </c>
      <c r="F595" s="348" t="str">
        <f>IMSUM(import_viscoanalyse_PARAM!$A$2,IMDIV((import_viscoanalyse_PARAM!$B$2-import_viscoanalyse_PARAM!$A$2),E595))</f>
        <v>52.1947+6.92636306381682E-12i</v>
      </c>
      <c r="G595" s="348">
        <f t="shared" si="31"/>
        <v>52.194699999999997</v>
      </c>
      <c r="H595" s="348">
        <f t="shared" si="32"/>
        <v>6.92636306381682E-12</v>
      </c>
    </row>
    <row r="596" spans="1:8" x14ac:dyDescent="0.25">
      <c r="A596" s="349">
        <v>2.8388670000000003E-17</v>
      </c>
      <c r="B596" s="348" t="str">
        <f>IMPRODUCT(IMPOWER(IMPRODUCT("i",A596,import_viscoanalyse_PARAM!$G$2),-import_viscoanalyse_PARAM!$D$2),import_viscoanalyse_PARAM!$C$2)</f>
        <v>4360.39445233427-1279.44812807609i</v>
      </c>
      <c r="C596" s="348" t="str">
        <f>IMPOWER(IMPRODUCT("i",A596,import_viscoanalyse_PARAM!$G$2),-import_viscoanalyse_PARAM!$E$2)</f>
        <v>1284524543.01942-1400805998.84057i</v>
      </c>
      <c r="D596" s="348" t="str">
        <f>IMPOWER(IMPRODUCT("i",A596,import_viscoanalyse_PARAM!$F$2,import_viscoanalyse_PARAM!$G$2),-1)</f>
        <v>0.214742891812751-3505581563644340i</v>
      </c>
      <c r="E596" s="348" t="str">
        <f t="shared" si="30"/>
        <v>1284528904.62862-3505582964451620i</v>
      </c>
      <c r="F596" s="348" t="str">
        <f>IMSUM(import_viscoanalyse_PARAM!$A$2,IMDIV((import_viscoanalyse_PARAM!$B$2-import_viscoanalyse_PARAM!$A$2),E596))</f>
        <v>52.1947+7.13590451393291E-12i</v>
      </c>
      <c r="G596" s="348">
        <f t="shared" si="31"/>
        <v>52.194699999999997</v>
      </c>
      <c r="H596" s="348">
        <f t="shared" si="32"/>
        <v>7.13590451393291E-12</v>
      </c>
    </row>
    <row r="597" spans="1:8" x14ac:dyDescent="0.25">
      <c r="A597" s="349">
        <v>2.9247503999999999E-17</v>
      </c>
      <c r="B597" s="348" t="str">
        <f>IMPRODUCT(IMPOWER(IMPRODUCT("i",A597,import_viscoanalyse_PARAM!$G$2),-import_viscoanalyse_PARAM!$D$2),import_viscoanalyse_PARAM!$C$2)</f>
        <v>4336.84496142116-1272.53812202152i</v>
      </c>
      <c r="C597" s="348" t="str">
        <f>IMPOWER(IMPRODUCT("i",A597,import_viscoanalyse_PARAM!$G$2),-import_viscoanalyse_PARAM!$E$2)</f>
        <v>1264485706.87667-1378953149.05962i</v>
      </c>
      <c r="D597" s="348" t="str">
        <f>IMPOWER(IMPRODUCT("i",A597,import_viscoanalyse_PARAM!$F$2,import_viscoanalyse_PARAM!$G$2),-1)</f>
        <v>0.208437105966988-3402642432953710i</v>
      </c>
      <c r="E597" s="348" t="str">
        <f t="shared" si="30"/>
        <v>1264490044.93007-3402643811908130i</v>
      </c>
      <c r="F597" s="348" t="str">
        <f>IMSUM(import_viscoanalyse_PARAM!$A$2,IMDIV((import_viscoanalyse_PARAM!$B$2-import_viscoanalyse_PARAM!$A$2),E597))</f>
        <v>52.1947+7.35178487164908E-12i</v>
      </c>
      <c r="G597" s="348">
        <f t="shared" si="31"/>
        <v>52.194699999999997</v>
      </c>
      <c r="H597" s="348">
        <f t="shared" si="32"/>
        <v>7.3517848716490796E-12</v>
      </c>
    </row>
    <row r="598" spans="1:8" x14ac:dyDescent="0.25">
      <c r="A598" s="349">
        <v>3.0132320999999999E-17</v>
      </c>
      <c r="B598" s="348" t="str">
        <f>IMPRODUCT(IMPOWER(IMPRODUCT("i",A598,import_viscoanalyse_PARAM!$G$2),-import_viscoanalyse_PARAM!$D$2),import_viscoanalyse_PARAM!$C$2)</f>
        <v>4313.42263119703-1265.66542807421i</v>
      </c>
      <c r="C598" s="348" t="str">
        <f>IMPOWER(IMPRODUCT("i",A598,import_viscoanalyse_PARAM!$G$2),-import_viscoanalyse_PARAM!$E$2)</f>
        <v>1244759459.82258-1357441185.46332i</v>
      </c>
      <c r="D598" s="348" t="str">
        <f>IMPOWER(IMPRODUCT("i",A598,import_viscoanalyse_PARAM!$F$2,import_viscoanalyse_PARAM!$G$2),-1)</f>
        <v>0.202316479056422-3302725938980390i</v>
      </c>
      <c r="E598" s="348" t="str">
        <f t="shared" si="30"/>
        <v>1244763774.44753-3302727296422840i</v>
      </c>
      <c r="F598" s="348" t="str">
        <f>IMSUM(import_viscoanalyse_PARAM!$A$2,IMDIV((import_viscoanalyse_PARAM!$B$2-import_viscoanalyse_PARAM!$A$2),E598))</f>
        <v>52.1947+7.57419643065613E-12i</v>
      </c>
      <c r="G598" s="348">
        <f t="shared" si="31"/>
        <v>52.194699999999997</v>
      </c>
      <c r="H598" s="348">
        <f t="shared" si="32"/>
        <v>7.5741964306561295E-12</v>
      </c>
    </row>
    <row r="599" spans="1:8" x14ac:dyDescent="0.25">
      <c r="A599" s="349">
        <v>3.1043905000000001E-17</v>
      </c>
      <c r="B599" s="348" t="str">
        <f>IMPRODUCT(IMPOWER(IMPRODUCT("i",A599,import_viscoanalyse_PARAM!$G$2),-import_viscoanalyse_PARAM!$D$2),import_viscoanalyse_PARAM!$C$2)</f>
        <v>4290.12682823254-1258.82986037025i</v>
      </c>
      <c r="C599" s="348" t="str">
        <f>IMPOWER(IMPRODUCT("i",A599,import_viscoanalyse_PARAM!$G$2),-import_viscoanalyse_PARAM!$E$2)</f>
        <v>1225340970.06062-1336264838.85726i</v>
      </c>
      <c r="D599" s="348" t="str">
        <f>IMPOWER(IMPRODUCT("i",A599,import_viscoanalyse_PARAM!$F$2,import_viscoanalyse_PARAM!$G$2),-1)</f>
        <v>0.196375587752826-3205743548319180i</v>
      </c>
      <c r="E599" s="348" t="str">
        <f t="shared" si="30"/>
        <v>1225345261.38382-3205744884585280i</v>
      </c>
      <c r="F599" s="348" t="str">
        <f>IMSUM(import_viscoanalyse_PARAM!$A$2,IMDIV((import_viscoanalyse_PARAM!$B$2-import_viscoanalyse_PARAM!$A$2),E599))</f>
        <v>52.1947+7.80333626056228E-12i</v>
      </c>
      <c r="G599" s="348">
        <f t="shared" si="31"/>
        <v>52.194699999999997</v>
      </c>
      <c r="H599" s="348">
        <f t="shared" si="32"/>
        <v>7.8033362605622806E-12</v>
      </c>
    </row>
    <row r="600" spans="1:8" x14ac:dyDescent="0.25">
      <c r="A600" s="349">
        <v>3.1983067999999998E-17</v>
      </c>
      <c r="B600" s="348" t="str">
        <f>IMPRODUCT(IMPOWER(IMPRODUCT("i",A600,import_viscoanalyse_PARAM!$G$2),-import_viscoanalyse_PARAM!$D$2),import_viscoanalyse_PARAM!$C$2)</f>
        <v>4266.95681327312-1252.03120199394i</v>
      </c>
      <c r="C600" s="348" t="str">
        <f>IMPOWER(IMPRODUCT("i",A600,import_viscoanalyse_PARAM!$G$2),-import_viscoanalyse_PARAM!$E$2)</f>
        <v>1206225390.13848-1315418822.97398i</v>
      </c>
      <c r="D600" s="348" t="str">
        <f>IMPOWER(IMPRODUCT("i",A600,import_viscoanalyse_PARAM!$F$2,import_viscoanalyse_PARAM!$G$2),-1)</f>
        <v>0.190609140139961-3111608872806810i</v>
      </c>
      <c r="E600" s="348" t="str">
        <f t="shared" si="30"/>
        <v>1206229658.2859-3111610188226890i</v>
      </c>
      <c r="F600" s="348" t="str">
        <f>IMSUM(import_viscoanalyse_PARAM!$A$2,IMDIV((import_viscoanalyse_PARAM!$B$2-import_viscoanalyse_PARAM!$A$2),E600))</f>
        <v>52.1947+8.039408469173E-12i</v>
      </c>
      <c r="G600" s="348">
        <f t="shared" si="31"/>
        <v>52.194699999999997</v>
      </c>
      <c r="H600" s="348">
        <f t="shared" si="32"/>
        <v>8.0394084691729996E-12</v>
      </c>
    </row>
    <row r="601" spans="1:8" x14ac:dyDescent="0.25">
      <c r="A601" s="349">
        <v>3.2950643000000003E-17</v>
      </c>
      <c r="B601" s="348" t="str">
        <f>IMPRODUCT(IMPOWER(IMPRODUCT("i",A601,import_viscoanalyse_PARAM!$G$2),-import_viscoanalyse_PARAM!$D$2),import_viscoanalyse_PARAM!$C$2)</f>
        <v>4243.91194019291-1245.26926335593i</v>
      </c>
      <c r="C601" s="348" t="str">
        <f>IMPOWER(IMPRODUCT("i",A601,import_viscoanalyse_PARAM!$G$2),-import_viscoanalyse_PARAM!$E$2)</f>
        <v>1187408022.05402-1294898014.52516i</v>
      </c>
      <c r="D601" s="348" t="str">
        <f>IMPOWER(IMPRODUCT("i",A601,import_viscoanalyse_PARAM!$F$2,import_viscoanalyse_PARAM!$G$2),-1)</f>
        <v>0.185012022087638-3020238426557660i</v>
      </c>
      <c r="E601" s="348" t="str">
        <f t="shared" si="30"/>
        <v>1187412267.15097-3020239721456920i</v>
      </c>
      <c r="F601" s="348" t="str">
        <f>IMSUM(import_viscoanalyse_PARAM!$A$2,IMDIV((import_viscoanalyse_PARAM!$B$2-import_viscoanalyse_PARAM!$A$2),E601))</f>
        <v>52.1947+8.2826224429394E-12i</v>
      </c>
      <c r="G601" s="348">
        <f t="shared" si="31"/>
        <v>52.194699999999997</v>
      </c>
      <c r="H601" s="348">
        <f t="shared" si="32"/>
        <v>8.2826224429394007E-12</v>
      </c>
    </row>
    <row r="602" spans="1:8" x14ac:dyDescent="0.25">
      <c r="A602" s="349">
        <v>3.3947489000000003E-17</v>
      </c>
      <c r="B602" s="348" t="str">
        <f>IMPRODUCT(IMPOWER(IMPRODUCT("i",A602,import_viscoanalyse_PARAM!$G$2),-import_viscoanalyse_PARAM!$D$2),import_viscoanalyse_PARAM!$C$2)</f>
        <v>4220.99154494155-1238.54384960731i</v>
      </c>
      <c r="C602" s="348" t="str">
        <f>IMPOWER(IMPRODUCT("i",A602,import_viscoanalyse_PARAM!$G$2),-import_viscoanalyse_PARAM!$E$2)</f>
        <v>1168884223.03996-1274697350.45749i</v>
      </c>
      <c r="D602" s="348" t="str">
        <f>IMPOWER(IMPRODUCT("i",A602,import_viscoanalyse_PARAM!$F$2,import_viscoanalyse_PARAM!$G$2),-1)</f>
        <v>0.179579264036815-2931551083745350i</v>
      </c>
      <c r="E602" s="348" t="str">
        <f t="shared" si="30"/>
        <v>1168888445.21108-2931552358443940i</v>
      </c>
      <c r="F602" s="348" t="str">
        <f>IMSUM(import_viscoanalyse_PARAM!$A$2,IMDIV((import_viscoanalyse_PARAM!$B$2-import_viscoanalyse_PARAM!$A$2),E602))</f>
        <v>52.1947+8.53319410377995E-12i</v>
      </c>
      <c r="G602" s="348">
        <f t="shared" si="31"/>
        <v>52.194699999999997</v>
      </c>
      <c r="H602" s="348">
        <f t="shared" si="32"/>
        <v>8.5331941037799495E-12</v>
      </c>
    </row>
    <row r="603" spans="1:8" x14ac:dyDescent="0.25">
      <c r="A603" s="349">
        <v>3.4974493E-17</v>
      </c>
      <c r="B603" s="348" t="str">
        <f>IMPRODUCT(IMPOWER(IMPRODUCT("i",A603,import_viscoanalyse_PARAM!$G$2),-import_viscoanalyse_PARAM!$D$2),import_viscoanalyse_PARAM!$C$2)</f>
        <v>4198.19492190519-1231.85475370345i</v>
      </c>
      <c r="C603" s="348" t="str">
        <f>IMPOWER(IMPRODUCT("i",A603,import_viscoanalyse_PARAM!$G$2),-import_viscoanalyse_PARAM!$E$2)</f>
        <v>1150649386.53759-1254811807.20399i</v>
      </c>
      <c r="D603" s="348" t="str">
        <f>IMPOWER(IMPRODUCT("i",A603,import_viscoanalyse_PARAM!$F$2,import_viscoanalyse_PARAM!$G$2),-1)</f>
        <v>0.174306031842059-2845467929110030i</v>
      </c>
      <c r="E603" s="348" t="str">
        <f t="shared" si="30"/>
        <v>1150653585.90682-2845469183923070i</v>
      </c>
      <c r="F603" s="348" t="str">
        <f>IMSUM(import_viscoanalyse_PARAM!$A$2,IMDIV((import_viscoanalyse_PARAM!$B$2-import_viscoanalyse_PARAM!$A$2),E603))</f>
        <v>52.1947+8.79134641180926E-12i</v>
      </c>
      <c r="G603" s="348">
        <f t="shared" si="31"/>
        <v>52.194699999999997</v>
      </c>
      <c r="H603" s="348">
        <f t="shared" si="32"/>
        <v>8.7913464118092598E-12</v>
      </c>
    </row>
    <row r="604" spans="1:8" x14ac:dyDescent="0.25">
      <c r="A604" s="349">
        <v>3.6032565999999998E-17</v>
      </c>
      <c r="B604" s="348" t="str">
        <f>IMPRODUCT(IMPOWER(IMPRODUCT("i",A604,import_viscoanalyse_PARAM!$G$2),-import_viscoanalyse_PARAM!$D$2),import_viscoanalyse_PARAM!$C$2)</f>
        <v>4175.52143235401-1225.20178822513i</v>
      </c>
      <c r="C604" s="348" t="str">
        <f>IMPOWER(IMPRODUCT("i",A604,import_viscoanalyse_PARAM!$G$2),-import_viscoanalyse_PARAM!$E$2)</f>
        <v>1132699028.3492-1235236494.6354i</v>
      </c>
      <c r="D604" s="348" t="str">
        <f>IMPOWER(IMPRODUCT("i",A604,import_viscoanalyse_PARAM!$F$2,import_viscoanalyse_PARAM!$G$2),-1)</f>
        <v>0.169187647932647-2761912603403910i</v>
      </c>
      <c r="E604" s="348" t="str">
        <f t="shared" si="30"/>
        <v>1132703205.03982-2761913838641630i</v>
      </c>
      <c r="F604" s="348" t="str">
        <f>IMSUM(import_viscoanalyse_PARAM!$A$2,IMDIV((import_viscoanalyse_PARAM!$B$2-import_viscoanalyse_PARAM!$A$2),E604))</f>
        <v>52.1947+9.05730835987953E-12i</v>
      </c>
      <c r="G604" s="348">
        <f t="shared" si="31"/>
        <v>52.194699999999997</v>
      </c>
      <c r="H604" s="348">
        <f t="shared" si="32"/>
        <v>9.0573083598795296E-12</v>
      </c>
    </row>
    <row r="605" spans="1:8" x14ac:dyDescent="0.25">
      <c r="A605" s="349">
        <v>3.7122649000000002E-17</v>
      </c>
      <c r="B605" s="348" t="str">
        <f>IMPRODUCT(IMPOWER(IMPRODUCT("i",A605,import_viscoanalyse_PARAM!$G$2),-import_viscoanalyse_PARAM!$D$2),import_viscoanalyse_PARAM!$C$2)</f>
        <v>4152.97038838294-1218.58475132392i</v>
      </c>
      <c r="C605" s="348" t="str">
        <f>IMPOWER(IMPRODUCT("i",A605,import_viscoanalyse_PARAM!$G$2),-import_viscoanalyse_PARAM!$E$2)</f>
        <v>1115028692.48411-1215966553.38292i</v>
      </c>
      <c r="D605" s="348" t="str">
        <f>IMPOWER(IMPRODUCT("i",A605,import_viscoanalyse_PARAM!$F$2,import_viscoanalyse_PARAM!$G$2),-1)</f>
        <v>0.164219560153638-2680810794735670i</v>
      </c>
      <c r="E605" s="348" t="str">
        <f t="shared" si="30"/>
        <v>1115032846.61872-2680812010703440i</v>
      </c>
      <c r="F605" s="348" t="str">
        <f>IMSUM(import_viscoanalyse_PARAM!$A$2,IMDIV((import_viscoanalyse_PARAM!$B$2-import_viscoanalyse_PARAM!$A$2),E605))</f>
        <v>52.1947+9.3313164817669E-12i</v>
      </c>
      <c r="G605" s="348">
        <f t="shared" si="31"/>
        <v>52.194699999999997</v>
      </c>
      <c r="H605" s="348">
        <f t="shared" si="32"/>
        <v>9.3313164817668995E-12</v>
      </c>
    </row>
    <row r="606" spans="1:8" x14ac:dyDescent="0.25">
      <c r="A606" s="349">
        <v>3.8245710000000001E-17</v>
      </c>
      <c r="B606" s="348" t="str">
        <f>IMPRODUCT(IMPOWER(IMPRODUCT("i",A606,import_viscoanalyse_PARAM!$G$2),-import_viscoanalyse_PARAM!$D$2),import_viscoanalyse_PARAM!$C$2)</f>
        <v>4130.54113693166-1212.00345137568i</v>
      </c>
      <c r="C606" s="348" t="str">
        <f>IMPOWER(IMPRODUCT("i",A606,import_viscoanalyse_PARAM!$G$2),-import_viscoanalyse_PARAM!$E$2)</f>
        <v>1097634017.03617-1196997226.6793i</v>
      </c>
      <c r="D606" s="348" t="str">
        <f>IMPOWER(IMPRODUCT("i",A606,import_viscoanalyse_PARAM!$F$2,import_viscoanalyse_PARAM!$G$2),-1)</f>
        <v>0.159397356998154-2602090487230680i</v>
      </c>
      <c r="E606" s="348" t="str">
        <f t="shared" si="30"/>
        <v>1097638148.7367-2602091684229120i</v>
      </c>
      <c r="F606" s="348" t="str">
        <f>IMSUM(import_viscoanalyse_PARAM!$A$2,IMDIV((import_viscoanalyse_PARAM!$B$2-import_viscoanalyse_PARAM!$A$2),E606))</f>
        <v>52.1947+9.6136140980776E-12i</v>
      </c>
      <c r="G606" s="348">
        <f t="shared" si="31"/>
        <v>52.194699999999997</v>
      </c>
      <c r="H606" s="348">
        <f t="shared" si="32"/>
        <v>9.6136140980776002E-12</v>
      </c>
    </row>
    <row r="607" spans="1:8" x14ac:dyDescent="0.25">
      <c r="A607" s="349">
        <v>3.9402746999999998E-17</v>
      </c>
      <c r="B607" s="348" t="str">
        <f>IMPRODUCT(IMPOWER(IMPRODUCT("i",A607,import_viscoanalyse_PARAM!$G$2),-import_viscoanalyse_PARAM!$D$2),import_viscoanalyse_PARAM!$C$2)</f>
        <v>4108.23301409036-1205.45769357275i</v>
      </c>
      <c r="C607" s="348" t="str">
        <f>IMPOWER(IMPRODUCT("i",A607,import_viscoanalyse_PARAM!$G$2),-import_viscoanalyse_PARAM!$E$2)</f>
        <v>1080510696.96967-1178323819.77589i</v>
      </c>
      <c r="D607" s="348" t="str">
        <f>IMPOWER(IMPRODUCT("i",A607,import_viscoanalyse_PARAM!$F$2,import_viscoanalyse_PARAM!$G$2),-1)</f>
        <v>0.154716753390769-2525681728951110i</v>
      </c>
      <c r="E607" s="348" t="str">
        <f t="shared" si="30"/>
        <v>1080514806.3574-2525682907276140i</v>
      </c>
      <c r="F607" s="348" t="str">
        <f>IMSUM(import_viscoanalyse_PARAM!$A$2,IMDIV((import_viscoanalyse_PARAM!$B$2-import_viscoanalyse_PARAM!$A$2),E607))</f>
        <v>52.1947+9.90445207034075E-12i</v>
      </c>
      <c r="G607" s="348">
        <f t="shared" si="31"/>
        <v>52.194699999999997</v>
      </c>
      <c r="H607" s="348">
        <f t="shared" si="32"/>
        <v>9.90445207034075E-12</v>
      </c>
    </row>
    <row r="608" spans="1:8" x14ac:dyDescent="0.25">
      <c r="A608" s="349">
        <v>4.0594787000000001E-17</v>
      </c>
      <c r="B608" s="348" t="str">
        <f>IMPRODUCT(IMPOWER(IMPRODUCT("i",A608,import_viscoanalyse_PARAM!$G$2),-import_viscoanalyse_PARAM!$D$2),import_viscoanalyse_PARAM!$C$2)</f>
        <v>4086.04538197795-1198.94729074498i</v>
      </c>
      <c r="C608" s="348" t="str">
        <f>IMPOWER(IMPRODUCT("i",A608,import_viscoanalyse_PARAM!$G$2),-import_viscoanalyse_PARAM!$E$2)</f>
        <v>1063654511.51494-1159941729.81827i</v>
      </c>
      <c r="D608" s="348" t="str">
        <f>IMPOWER(IMPRODUCT("i",A608,import_viscoanalyse_PARAM!$F$2,import_viscoanalyse_PARAM!$G$2),-1)</f>
        <v>0.150173594715939-2451516697658330i</v>
      </c>
      <c r="E608" s="348" t="str">
        <f t="shared" si="30"/>
        <v>1063658598.7105-2451517857601260i</v>
      </c>
      <c r="F608" s="348" t="str">
        <f>IMSUM(import_viscoanalyse_PARAM!$A$2,IMDIV((import_viscoanalyse_PARAM!$B$2-import_viscoanalyse_PARAM!$A$2),E608))</f>
        <v>52.1947+1.02040885496434E-11i</v>
      </c>
      <c r="G608" s="348">
        <f t="shared" si="31"/>
        <v>52.194699999999997</v>
      </c>
      <c r="H608" s="348">
        <f t="shared" si="32"/>
        <v>1.02040885496434E-11</v>
      </c>
    </row>
    <row r="609" spans="1:8" x14ac:dyDescent="0.25">
      <c r="A609" s="349">
        <v>4.1822889999999998E-17</v>
      </c>
      <c r="B609" s="348" t="str">
        <f>IMPRODUCT(IMPOWER(IMPRODUCT("i",A609,import_viscoanalyse_PARAM!$G$2),-import_viscoanalyse_PARAM!$D$2),import_viscoanalyse_PARAM!$C$2)</f>
        <v>4063.97757040542-1192.47204624225i</v>
      </c>
      <c r="C609" s="348" t="str">
        <f>IMPOWER(IMPRODUCT("i",A609,import_viscoanalyse_PARAM!$G$2),-import_viscoanalyse_PARAM!$E$2)</f>
        <v>1047061278.62133-1141846396.17607i</v>
      </c>
      <c r="D609" s="348" t="str">
        <f>IMPOWER(IMPRODUCT("i",A609,import_viscoanalyse_PARAM!$F$2,import_viscoanalyse_PARAM!$G$2),-1)</f>
        <v>0.145763841057322-2379529443526820i</v>
      </c>
      <c r="E609" s="348" t="str">
        <f t="shared" si="30"/>
        <v>1047065343.74466-2379530585374410i</v>
      </c>
      <c r="F609" s="348" t="str">
        <f>IMSUM(import_viscoanalyse_PARAM!$A$2,IMDIV((import_viscoanalyse_PARAM!$B$2-import_viscoanalyse_PARAM!$A$2),E609))</f>
        <v>52.1947+1.05127899820876E-11i</v>
      </c>
      <c r="G609" s="348">
        <f t="shared" si="31"/>
        <v>52.194699999999997</v>
      </c>
      <c r="H609" s="348">
        <f t="shared" si="32"/>
        <v>1.05127899820876E-11</v>
      </c>
    </row>
    <row r="610" spans="1:8" x14ac:dyDescent="0.25">
      <c r="A610" s="349">
        <v>4.3088145999999997E-17</v>
      </c>
      <c r="B610" s="348" t="str">
        <f>IMPRODUCT(IMPOWER(IMPRODUCT("i",A610,import_viscoanalyse_PARAM!$G$2),-import_viscoanalyse_PARAM!$D$2),import_viscoanalyse_PARAM!$C$2)</f>
        <v>4042.02895003473-1186.03177540114i</v>
      </c>
      <c r="C610" s="348" t="str">
        <f>IMPOWER(IMPRODUCT("i",A610,import_viscoanalyse_PARAM!$G$2),-import_viscoanalyse_PARAM!$E$2)</f>
        <v>1030726909.49428-1124033359.91702i</v>
      </c>
      <c r="D610" s="348" t="str">
        <f>IMPOWER(IMPRODUCT("i",A610,import_viscoanalyse_PARAM!$F$2,import_viscoanalyse_PARAM!$G$2),-1)</f>
        <v>0.141483578581401-2309656074976710i</v>
      </c>
      <c r="E610" s="348" t="str">
        <f t="shared" si="30"/>
        <v>1030730952.66471-2309657199011260i</v>
      </c>
      <c r="F610" s="348" t="str">
        <f>IMSUM(import_viscoanalyse_PARAM!$A$2,IMDIV((import_viscoanalyse_PARAM!$B$2-import_viscoanalyse_PARAM!$A$2),E610))</f>
        <v>52.1947+1.08308303546967E-11i</v>
      </c>
      <c r="G610" s="348">
        <f t="shared" si="31"/>
        <v>52.194699999999997</v>
      </c>
      <c r="H610" s="348">
        <f t="shared" si="32"/>
        <v>1.08308303546967E-11</v>
      </c>
    </row>
    <row r="611" spans="1:8" x14ac:dyDescent="0.25">
      <c r="A611" s="349">
        <v>4.4391679999999998E-17</v>
      </c>
      <c r="B611" s="348" t="str">
        <f>IMPRODUCT(IMPOWER(IMPRODUCT("i",A611,import_viscoanalyse_PARAM!$G$2),-import_viscoanalyse_PARAM!$D$2),import_viscoanalyse_PARAM!$C$2)</f>
        <v>4020.19885980158-1179.62628424894i</v>
      </c>
      <c r="C611" s="348" t="str">
        <f>IMPOWER(IMPRODUCT("i",A611,import_viscoanalyse_PARAM!$G$2),-import_viscoanalyse_PARAM!$E$2)</f>
        <v>1014647352.97851-1106498203.1554i</v>
      </c>
      <c r="D611" s="348" t="str">
        <f>IMPOWER(IMPRODUCT("i",A611,import_viscoanalyse_PARAM!$F$2,import_viscoanalyse_PARAM!$G$2),-1)</f>
        <v>0.137329001527266-2241834464665080i</v>
      </c>
      <c r="E611" s="348" t="str">
        <f t="shared" si="30"/>
        <v>1014651374.3147-2241835571164460i</v>
      </c>
      <c r="F611" s="348" t="str">
        <f>IMSUM(import_viscoanalyse_PARAM!$A$2,IMDIV((import_viscoanalyse_PARAM!$B$2-import_viscoanalyse_PARAM!$A$2),E611))</f>
        <v>52.1947+1.11584924522369E-11i</v>
      </c>
      <c r="G611" s="348">
        <f t="shared" si="31"/>
        <v>52.194699999999997</v>
      </c>
      <c r="H611" s="348">
        <f t="shared" si="32"/>
        <v>1.1158492452236901E-11</v>
      </c>
    </row>
    <row r="612" spans="1:8" x14ac:dyDescent="0.25">
      <c r="A612" s="349">
        <v>4.5734648999999999E-17</v>
      </c>
      <c r="B612" s="348" t="str">
        <f>IMPRODUCT(IMPOWER(IMPRODUCT("i",A612,import_viscoanalyse_PARAM!$G$2),-import_viscoanalyse_PARAM!$D$2),import_viscoanalyse_PARAM!$C$2)</f>
        <v>3998.48667630009-1173.25538986286i</v>
      </c>
      <c r="C612" s="348" t="str">
        <f>IMPOWER(IMPRODUCT("i",A612,import_viscoanalyse_PARAM!$G$2),-import_viscoanalyse_PARAM!$E$2)</f>
        <v>998818646.233537-1089236604.315i</v>
      </c>
      <c r="D612" s="348" t="str">
        <f>IMPOWER(IMPRODUCT("i",A612,import_viscoanalyse_PARAM!$F$2,import_viscoanalyse_PARAM!$G$2),-1)</f>
        <v>0.133296422380281-2176004415566480i</v>
      </c>
      <c r="E612" s="348" t="str">
        <f t="shared" si="30"/>
        <v>998822645.85351-2176005504804260i</v>
      </c>
      <c r="F612" s="348" t="str">
        <f>IMSUM(import_viscoanalyse_PARAM!$A$2,IMDIV((import_viscoanalyse_PARAM!$B$2-import_viscoanalyse_PARAM!$A$2),E612))</f>
        <v>52.1947+1.1496067103123E-11i</v>
      </c>
      <c r="G612" s="348">
        <f t="shared" si="31"/>
        <v>52.194699999999997</v>
      </c>
      <c r="H612" s="348">
        <f t="shared" si="32"/>
        <v>1.1496067103123E-11</v>
      </c>
    </row>
    <row r="613" spans="1:8" x14ac:dyDescent="0.25">
      <c r="A613" s="349">
        <v>4.7118245999999999E-17</v>
      </c>
      <c r="B613" s="348" t="str">
        <f>IMPRODUCT(IMPOWER(IMPRODUCT("i",A613,import_viscoanalyse_PARAM!$G$2),-import_viscoanalyse_PARAM!$D$2),import_viscoanalyse_PARAM!$C$2)</f>
        <v>3976.89176248683-1166.91890531855i</v>
      </c>
      <c r="C613" s="348" t="str">
        <f>IMPOWER(IMPRODUCT("i",A613,import_viscoanalyse_PARAM!$G$2),-import_viscoanalyse_PARAM!$E$2)</f>
        <v>983236875.657851-1072244295.51593i</v>
      </c>
      <c r="D613" s="348" t="str">
        <f>IMPOWER(IMPRODUCT("i",A613,import_viscoanalyse_PARAM!$F$2,import_viscoanalyse_PARAM!$G$2),-1)</f>
        <v>0.129382258637511-2112107444924490i</v>
      </c>
      <c r="E613" s="348" t="str">
        <f t="shared" si="30"/>
        <v>983240853.678996-2112108517169950i</v>
      </c>
      <c r="F613" s="348" t="str">
        <f>IMSUM(import_viscoanalyse_PARAM!$A$2,IMDIV((import_viscoanalyse_PARAM!$B$2-import_viscoanalyse_PARAM!$A$2),E613))</f>
        <v>52.1947+1.18438541848755E-11i</v>
      </c>
      <c r="G613" s="348">
        <f t="shared" si="31"/>
        <v>52.194699999999997</v>
      </c>
      <c r="H613" s="348">
        <f t="shared" si="32"/>
        <v>1.18438541848755E-11</v>
      </c>
    </row>
    <row r="614" spans="1:8" x14ac:dyDescent="0.25">
      <c r="A614" s="349">
        <v>4.8543701000000003E-17</v>
      </c>
      <c r="B614" s="348" t="str">
        <f>IMPRODUCT(IMPOWER(IMPRODUCT("i",A614,import_viscoanalyse_PARAM!$G$2),-import_viscoanalyse_PARAM!$D$2),import_viscoanalyse_PARAM!$C$2)</f>
        <v>3955.41347130882-1160.61664075456i</v>
      </c>
      <c r="C614" s="348" t="str">
        <f>IMPOWER(IMPRODUCT("i",A614,import_viscoanalyse_PARAM!$G$2),-import_viscoanalyse_PARAM!$E$2)</f>
        <v>967898179.154283-1055517065.04504i</v>
      </c>
      <c r="D614" s="348" t="str">
        <f>IMPOWER(IMPRODUCT("i",A614,import_viscoanalyse_PARAM!$F$2,import_viscoanalyse_PARAM!$G$2),-1)</f>
        <v>0.125583030649391-2050086749017820i</v>
      </c>
      <c r="E614" s="348" t="str">
        <f t="shared" si="30"/>
        <v>967902135.693337-2050087804536050i</v>
      </c>
      <c r="F614" s="348" t="str">
        <f>IMSUM(import_viscoanalyse_PARAM!$A$2,IMDIV((import_viscoanalyse_PARAM!$B$2-import_viscoanalyse_PARAM!$A$2),E614))</f>
        <v>52.1947+1.2202162875485E-11i</v>
      </c>
      <c r="G614" s="348">
        <f t="shared" si="31"/>
        <v>52.194699999999997</v>
      </c>
      <c r="H614" s="348">
        <f t="shared" si="32"/>
        <v>1.2202162875485E-11</v>
      </c>
    </row>
    <row r="615" spans="1:8" x14ac:dyDescent="0.25">
      <c r="A615" s="349">
        <v>5.0012280000000001E-17</v>
      </c>
      <c r="B615" s="348" t="str">
        <f>IMPRODUCT(IMPOWER(IMPRODUCT("i",A615,import_viscoanalyse_PARAM!$G$2),-import_viscoanalyse_PARAM!$D$2),import_viscoanalyse_PARAM!$C$2)</f>
        <v>3934.05117791143-1154.34841282301i</v>
      </c>
      <c r="C615" s="348" t="str">
        <f>IMPOWER(IMPRODUCT("i",A615,import_viscoanalyse_PARAM!$G$2),-import_viscoanalyse_PARAM!$E$2)</f>
        <v>952798768.328623-1039050781.56413i</v>
      </c>
      <c r="D615" s="348" t="str">
        <f>IMPOWER(IMPRODUCT("i",A615,import_viscoanalyse_PARAM!$F$2,import_viscoanalyse_PARAM!$G$2),-1)</f>
        <v>0.121895364308883-1989887247059790i</v>
      </c>
      <c r="E615" s="348" t="str">
        <f t="shared" si="30"/>
        <v>952802703.501696-1989888286111730i</v>
      </c>
      <c r="F615" s="348" t="str">
        <f>IMSUM(import_viscoanalyse_PARAM!$A$2,IMDIV((import_viscoanalyse_PARAM!$B$2-import_viscoanalyse_PARAM!$A$2),E615))</f>
        <v>52.1947+1.2571311402046E-11i</v>
      </c>
      <c r="G615" s="348">
        <f t="shared" si="31"/>
        <v>52.194699999999997</v>
      </c>
      <c r="H615" s="348">
        <f t="shared" si="32"/>
        <v>1.2571311402046E-11</v>
      </c>
    </row>
    <row r="616" spans="1:8" x14ac:dyDescent="0.25">
      <c r="A616" s="349">
        <v>5.1525287000000003E-17</v>
      </c>
      <c r="B616" s="348" t="str">
        <f>IMPRODUCT(IMPOWER(IMPRODUCT("i",A616,import_viscoanalyse_PARAM!$G$2),-import_viscoanalyse_PARAM!$D$2),import_viscoanalyse_PARAM!$C$2)</f>
        <v>3912.80426445796-1148.11404023525i</v>
      </c>
      <c r="C616" s="348" t="str">
        <f>IMPOWER(IMPRODUCT("i",A616,import_viscoanalyse_PARAM!$G$2),-import_viscoanalyse_PARAM!$E$2)</f>
        <v>937934916.312358-1022841380.83029i</v>
      </c>
      <c r="D616" s="348" t="str">
        <f>IMPOWER(IMPRODUCT("i",A616,import_viscoanalyse_PARAM!$F$2,import_viscoanalyse_PARAM!$G$2),-1)</f>
        <v>0.118315985130134-1931455484534870i</v>
      </c>
      <c r="E616" s="348" t="str">
        <f t="shared" si="30"/>
        <v>937938830.234938-1931456507377400i</v>
      </c>
      <c r="F616" s="348" t="str">
        <f>IMSUM(import_viscoanalyse_PARAM!$A$2,IMDIV((import_viscoanalyse_PARAM!$B$2-import_viscoanalyse_PARAM!$A$2),E616))</f>
        <v>52.1947+1.29516275434858E-11i</v>
      </c>
      <c r="G616" s="348">
        <f t="shared" si="31"/>
        <v>52.194699999999997</v>
      </c>
      <c r="H616" s="348">
        <f t="shared" si="32"/>
        <v>1.29516275434858E-11</v>
      </c>
    </row>
    <row r="617" spans="1:8" x14ac:dyDescent="0.25">
      <c r="A617" s="349">
        <v>5.3084067000000002E-17</v>
      </c>
      <c r="B617" s="348" t="str">
        <f>IMPRODUCT(IMPOWER(IMPRODUCT("i",A617,import_viscoanalyse_PARAM!$G$2),-import_viscoanalyse_PARAM!$D$2),import_viscoanalyse_PARAM!$C$2)</f>
        <v>3891.67209490397-1141.91333636004i</v>
      </c>
      <c r="C617" s="348" t="str">
        <f>IMPOWER(IMPRODUCT("i",A617,import_viscoanalyse_PARAM!$G$2),-import_viscoanalyse_PARAM!$E$2)</f>
        <v>923302939.350862-1006884845.61736i</v>
      </c>
      <c r="D617" s="348" t="str">
        <f>IMPOWER(IMPRODUCT("i",A617,import_viscoanalyse_PARAM!$F$2,import_viscoanalyse_PARAM!$G$2),-1)</f>
        <v>0.114841711177063-1874739517761200i</v>
      </c>
      <c r="E617" s="348" t="str">
        <f t="shared" si="30"/>
        <v>923306832.137799-1874740524647190i</v>
      </c>
      <c r="F617" s="348" t="str">
        <f>IMSUM(import_viscoanalyse_PARAM!$A$2,IMDIV((import_viscoanalyse_PARAM!$B$2-import_viscoanalyse_PARAM!$A$2),E617))</f>
        <v>52.1947+1.33434493846564E-11i</v>
      </c>
      <c r="G617" s="348">
        <f t="shared" si="31"/>
        <v>52.194699999999997</v>
      </c>
      <c r="H617" s="348">
        <f t="shared" si="32"/>
        <v>1.3343449384656401E-11</v>
      </c>
    </row>
    <row r="618" spans="1:8" x14ac:dyDescent="0.25">
      <c r="A618" s="349">
        <v>5.4690005E-17</v>
      </c>
      <c r="B618" s="348" t="str">
        <f>IMPRODUCT(IMPOWER(IMPRODUCT("i",A618,import_viscoanalyse_PARAM!$G$2),-import_viscoanalyse_PARAM!$D$2),import_viscoanalyse_PARAM!$C$2)</f>
        <v>3870.65404682659-1135.74611856303i</v>
      </c>
      <c r="C618" s="348" t="str">
        <f>IMPOWER(IMPRODUCT("i",A618,import_viscoanalyse_PARAM!$G$2),-import_viscoanalyse_PARAM!$E$2)</f>
        <v>908899218.37664-991177229.242131i</v>
      </c>
      <c r="D618" s="348" t="str">
        <f>IMPOWER(IMPRODUCT("i",A618,import_viscoanalyse_PARAM!$F$2,import_viscoanalyse_PARAM!$G$2),-1)</f>
        <v>0.111469455717144-1819688957212260i</v>
      </c>
      <c r="E618" s="348" t="str">
        <f t="shared" si="30"/>
        <v>908903090.142156-1819689948390630i</v>
      </c>
      <c r="F618" s="348" t="str">
        <f>IMSUM(import_viscoanalyse_PARAM!$A$2,IMDIV((import_viscoanalyse_PARAM!$B$2-import_viscoanalyse_PARAM!$A$2),E618))</f>
        <v>52.1947+1.37471250649694E-11i</v>
      </c>
      <c r="G618" s="348">
        <f t="shared" si="31"/>
        <v>52.194699999999997</v>
      </c>
      <c r="H618" s="348">
        <f t="shared" si="32"/>
        <v>1.3747125064969399E-11</v>
      </c>
    </row>
    <row r="619" spans="1:8" x14ac:dyDescent="0.25">
      <c r="A619" s="349">
        <v>5.6344526000000001E-17</v>
      </c>
      <c r="B619" s="348" t="str">
        <f>IMPRODUCT(IMPOWER(IMPRODUCT("i",A619,import_viscoanalyse_PARAM!$G$2),-import_viscoanalyse_PARAM!$D$2),import_viscoanalyse_PARAM!$C$2)</f>
        <v>3849.74952505552-1129.61221220646i</v>
      </c>
      <c r="C619" s="348" t="str">
        <f>IMPOWER(IMPRODUCT("i",A619,import_viscoanalyse_PARAM!$G$2),-import_viscoanalyse_PARAM!$E$2)</f>
        <v>894720206.957336-975714664.23181i</v>
      </c>
      <c r="D619" s="348" t="str">
        <f>IMPOWER(IMPRODUCT("i",A619,import_viscoanalyse_PARAM!$F$2,import_viscoanalyse_PARAM!$G$2),-1)</f>
        <v>0.108196226382628-1766254953824320i</v>
      </c>
      <c r="E619" s="348" t="str">
        <f t="shared" si="30"/>
        <v>894724057.815057-1766255929540110i</v>
      </c>
      <c r="F619" s="348" t="str">
        <f>IMSUM(import_viscoanalyse_PARAM!$A$2,IMDIV((import_viscoanalyse_PARAM!$B$2-import_viscoanalyse_PARAM!$A$2),E619))</f>
        <v>52.1947+1.41630127783956E-11i</v>
      </c>
      <c r="G619" s="348">
        <f t="shared" si="31"/>
        <v>52.194699999999997</v>
      </c>
      <c r="H619" s="348">
        <f t="shared" si="32"/>
        <v>1.41630127783956E-11</v>
      </c>
    </row>
    <row r="620" spans="1:8" x14ac:dyDescent="0.25">
      <c r="A620" s="349">
        <v>5.8049100999999998E-17</v>
      </c>
      <c r="B620" s="348" t="str">
        <f>IMPRODUCT(IMPOWER(IMPRODUCT("i",A620,import_viscoanalyse_PARAM!$G$2),-import_viscoanalyse_PARAM!$D$2),import_viscoanalyse_PARAM!$C$2)</f>
        <v>3828.95790083205-1123.5114327969i</v>
      </c>
      <c r="C620" s="348" t="str">
        <f>IMPOWER(IMPRODUCT("i",A620,import_viscoanalyse_PARAM!$G$2),-import_viscoanalyse_PARAM!$E$2)</f>
        <v>880762388.965082-960493316.161407i</v>
      </c>
      <c r="D620" s="348" t="str">
        <f>IMPOWER(IMPRODUCT("i",A620,import_viscoanalyse_PARAM!$F$2,import_viscoanalyse_PARAM!$G$2),-1)</f>
        <v>0.105019112880282-1714389998363340i</v>
      </c>
      <c r="E620" s="348" t="str">
        <f t="shared" si="30"/>
        <v>880766219.028002-1714390958857780i</v>
      </c>
      <c r="F620" s="348" t="str">
        <f>IMSUM(import_viscoanalyse_PARAM!$A$2,IMDIV((import_viscoanalyse_PARAM!$B$2-import_viscoanalyse_PARAM!$A$2),E620))</f>
        <v>52.1947+1.45914822816495E-11i</v>
      </c>
      <c r="G620" s="348">
        <f t="shared" si="31"/>
        <v>52.194699999999997</v>
      </c>
      <c r="H620" s="348">
        <f t="shared" si="32"/>
        <v>1.45914822816495E-11</v>
      </c>
    </row>
    <row r="621" spans="1:8" x14ac:dyDescent="0.25">
      <c r="A621" s="349">
        <v>5.9805244000000003E-17</v>
      </c>
      <c r="B621" s="348" t="str">
        <f>IMPRODUCT(IMPOWER(IMPRODUCT("i",A621,import_viscoanalyse_PARAM!$G$2),-import_viscoanalyse_PARAM!$D$2),import_viscoanalyse_PARAM!$C$2)</f>
        <v>3808.27856774671-1117.44360239872i</v>
      </c>
      <c r="C621" s="348" t="str">
        <f>IMPOWER(IMPRODUCT("i",A621,import_viscoanalyse_PARAM!$G$2),-import_viscoanalyse_PARAM!$E$2)</f>
        <v>867022315.976578-945509424.439446i</v>
      </c>
      <c r="D621" s="348" t="str">
        <f>IMPOWER(IMPRODUCT("i",A621,import_viscoanalyse_PARAM!$F$2,import_viscoanalyse_PARAM!$G$2),-1)</f>
        <v>0.101935293341799-1664048025092640i</v>
      </c>
      <c r="E621" s="348" t="str">
        <f t="shared" si="30"/>
        <v>867026125.357081-1664048970603180i</v>
      </c>
      <c r="F621" s="348" t="str">
        <f>IMSUM(import_viscoanalyse_PARAM!$A$2,IMDIV((import_viscoanalyse_PARAM!$B$2-import_viscoanalyse_PARAM!$A$2),E621))</f>
        <v>52.1947+1.50329141400963E-11i</v>
      </c>
      <c r="G621" s="348">
        <f t="shared" si="31"/>
        <v>52.194699999999997</v>
      </c>
      <c r="H621" s="348">
        <f t="shared" si="32"/>
        <v>1.5032914140096301E-11</v>
      </c>
    </row>
    <row r="622" spans="1:8" x14ac:dyDescent="0.25">
      <c r="A622" s="349">
        <v>6.1614515000000005E-17</v>
      </c>
      <c r="B622" s="348" t="str">
        <f>IMPRODUCT(IMPOWER(IMPRODUCT("i",A622,import_viscoanalyse_PARAM!$G$2),-import_viscoanalyse_PARAM!$D$2),import_viscoanalyse_PARAM!$C$2)</f>
        <v>3787.71092012585-1111.40854329223i</v>
      </c>
      <c r="C622" s="348" t="str">
        <f>IMPOWER(IMPRODUCT("i",A622,import_viscoanalyse_PARAM!$G$2),-import_viscoanalyse_PARAM!$E$2)</f>
        <v>853496591.635157-930759285.254415i</v>
      </c>
      <c r="D622" s="348" t="str">
        <f>IMPOWER(IMPRODUCT("i",A622,import_viscoanalyse_PARAM!$F$2,import_viscoanalyse_PARAM!$G$2),-1)</f>
        <v>0.0989420283600038-1615184314416550i</v>
      </c>
      <c r="E622" s="348" t="str">
        <f t="shared" si="30"/>
        <v>853500380.445019-1615185245176950i</v>
      </c>
      <c r="F622" s="348" t="str">
        <f>IMSUM(import_viscoanalyse_PARAM!$A$2,IMDIV((import_viscoanalyse_PARAM!$B$2-import_viscoanalyse_PARAM!$A$2),E622))</f>
        <v>52.1947+1.54877004818432E-11i</v>
      </c>
      <c r="G622" s="348">
        <f t="shared" si="31"/>
        <v>52.194699999999997</v>
      </c>
      <c r="H622" s="348">
        <f t="shared" si="32"/>
        <v>1.5487700481843202E-11</v>
      </c>
    </row>
    <row r="623" spans="1:8" x14ac:dyDescent="0.25">
      <c r="A623" s="349">
        <v>6.3478521999999995E-17</v>
      </c>
      <c r="B623" s="348" t="str">
        <f>IMPRODUCT(IMPOWER(IMPRODUCT("i",A623,import_viscoanalyse_PARAM!$G$2),-import_viscoanalyse_PARAM!$D$2),import_viscoanalyse_PARAM!$C$2)</f>
        <v>3767.25434679561-1105.40607614383i</v>
      </c>
      <c r="C623" s="348" t="str">
        <f>IMPOWER(IMPRODUCT("i",A623,import_viscoanalyse_PARAM!$G$2),-import_viscoanalyse_PARAM!$E$2)</f>
        <v>840181866.872596-916239246.364022i</v>
      </c>
      <c r="D623" s="348" t="str">
        <f>IMPOWER(IMPRODUCT("i",A623,import_viscoanalyse_PARAM!$F$2,import_viscoanalyse_PARAM!$G$2),-1)</f>
        <v>0.0960366577299623-1567755439680580i</v>
      </c>
      <c r="E623" s="348" t="str">
        <f t="shared" si="30"/>
        <v>840185635.22298-1567756355920930i</v>
      </c>
      <c r="F623" s="348" t="str">
        <f>IMSUM(import_viscoanalyse_PARAM!$A$2,IMDIV((import_viscoanalyse_PARAM!$B$2-import_viscoanalyse_PARAM!$A$2),E623))</f>
        <v>52.1947+1.59562455004676E-11i</v>
      </c>
      <c r="G623" s="348">
        <f t="shared" si="31"/>
        <v>52.194699999999997</v>
      </c>
      <c r="H623" s="348">
        <f t="shared" si="32"/>
        <v>1.5956245500467599E-11</v>
      </c>
    </row>
    <row r="624" spans="1:8" x14ac:dyDescent="0.25">
      <c r="A624" s="349">
        <v>6.5398919999999997E-17</v>
      </c>
      <c r="B624" s="348" t="str">
        <f>IMPRODUCT(IMPOWER(IMPRODUCT("i",A624,import_viscoanalyse_PARAM!$G$2),-import_viscoanalyse_PARAM!$D$2),import_viscoanalyse_PARAM!$C$2)</f>
        <v>3746.90825784714-1099.43602785958i</v>
      </c>
      <c r="C624" s="348" t="str">
        <f>IMPOWER(IMPRODUCT("i",A624,import_viscoanalyse_PARAM!$G$2),-import_viscoanalyse_PARAM!$E$2)</f>
        <v>827074856.539102-901945725.230618i</v>
      </c>
      <c r="D624" s="348" t="str">
        <f>IMPOWER(IMPRODUCT("i",A624,import_viscoanalyse_PARAM!$F$2,import_viscoanalyse_PARAM!$G$2),-1)</f>
        <v>0.0932166019028737-1521719290905470i</v>
      </c>
      <c r="E624" s="348" t="str">
        <f t="shared" si="30"/>
        <v>827078604.540576-1521720192852290i</v>
      </c>
      <c r="F624" s="348" t="str">
        <f>IMSUM(import_viscoanalyse_PARAM!$A$2,IMDIV((import_viscoanalyse_PARAM!$B$2-import_viscoanalyse_PARAM!$A$2),E624))</f>
        <v>52.1947+1.64389652036515E-11i</v>
      </c>
      <c r="G624" s="348">
        <f t="shared" si="31"/>
        <v>52.194699999999997</v>
      </c>
      <c r="H624" s="348">
        <f t="shared" si="32"/>
        <v>1.6438965203651499E-11</v>
      </c>
    </row>
    <row r="625" spans="1:8" x14ac:dyDescent="0.25">
      <c r="A625" s="349">
        <v>6.7377414999999994E-17</v>
      </c>
      <c r="B625" s="348" t="str">
        <f>IMPRODUCT(IMPOWER(IMPRODUCT("i",A625,import_viscoanalyse_PARAM!$G$2),-import_viscoanalyse_PARAM!$D$2),import_viscoanalyse_PARAM!$C$2)</f>
        <v>3726.67205618232-1093.49822323607i</v>
      </c>
      <c r="C625" s="348" t="str">
        <f>IMPOWER(IMPRODUCT("i",A625,import_viscoanalyse_PARAM!$G$2),-import_viscoanalyse_PARAM!$E$2)</f>
        <v>814172319.954621-887875187.811912i</v>
      </c>
      <c r="D625" s="348" t="str">
        <f>IMPOWER(IMPRODUCT("i",A625,import_viscoanalyse_PARAM!$F$2,import_viscoanalyse_PARAM!$G$2),-1)</f>
        <v>0.0904793555899686-1477034970373730i</v>
      </c>
      <c r="E625" s="348" t="str">
        <f t="shared" si="30"/>
        <v>814176047.717157-1477035858250010i</v>
      </c>
      <c r="F625" s="348" t="str">
        <f>IMSUM(import_viscoanalyse_PARAM!$A$2,IMDIV((import_viscoanalyse_PARAM!$B$2-import_viscoanalyse_PARAM!$A$2),E625))</f>
        <v>52.1947+1.69362884186378E-11i</v>
      </c>
      <c r="G625" s="348">
        <f t="shared" si="31"/>
        <v>52.194699999999997</v>
      </c>
      <c r="H625" s="348">
        <f t="shared" si="32"/>
        <v>1.6936288418637799E-11</v>
      </c>
    </row>
    <row r="626" spans="1:8" x14ac:dyDescent="0.25">
      <c r="A626" s="349">
        <v>6.9415765E-17</v>
      </c>
      <c r="B626" s="348" t="str">
        <f>IMPRODUCT(IMPOWER(IMPRODUCT("i",A626,import_viscoanalyse_PARAM!$G$2),-import_viscoanalyse_PARAM!$D$2),import_viscoanalyse_PARAM!$C$2)</f>
        <v>3706.5451441855-1087.59248691799i</v>
      </c>
      <c r="C626" s="348" t="str">
        <f>IMPOWER(IMPRODUCT("i",A626,import_viscoanalyse_PARAM!$G$2),-import_viscoanalyse_PARAM!$E$2)</f>
        <v>801471064.653254-874024152.644347i</v>
      </c>
      <c r="D626" s="348" t="str">
        <f>IMPOWER(IMPRODUCT("i",A626,import_viscoanalyse_PARAM!$F$2,import_viscoanalyse_PARAM!$G$2),-1)</f>
        <v>0.0878224865852575-1433662773411540i</v>
      </c>
      <c r="E626" s="348" t="str">
        <f t="shared" si="30"/>
        <v>801474772.286221-1433663647436780i</v>
      </c>
      <c r="F626" s="348" t="str">
        <f>IMSUM(import_viscoanalyse_PARAM!$A$2,IMDIV((import_viscoanalyse_PARAM!$B$2-import_viscoanalyse_PARAM!$A$2),E626))</f>
        <v>52.1947+1.74486570435938E-11i</v>
      </c>
      <c r="G626" s="348">
        <f t="shared" si="31"/>
        <v>52.194699999999997</v>
      </c>
      <c r="H626" s="348">
        <f t="shared" si="32"/>
        <v>1.74486570435938E-11</v>
      </c>
    </row>
    <row r="627" spans="1:8" x14ac:dyDescent="0.25">
      <c r="A627" s="349">
        <v>7.1515779999999997E-17</v>
      </c>
      <c r="B627" s="348" t="str">
        <f>IMPRODUCT(IMPOWER(IMPRODUCT("i",A627,import_viscoanalyse_PARAM!$G$2),-import_viscoanalyse_PARAM!$D$2),import_viscoanalyse_PARAM!$C$2)</f>
        <v>3686.52693898115-1081.71864787519i</v>
      </c>
      <c r="C627" s="348" t="str">
        <f>IMPOWER(IMPRODUCT("i",A627,import_viscoanalyse_PARAM!$G$2),-import_viscoanalyse_PARAM!$E$2)</f>
        <v>788967955.206288-860389200.464844i</v>
      </c>
      <c r="D627" s="348" t="str">
        <f>IMPOWER(IMPRODUCT("i",A627,import_viscoanalyse_PARAM!$F$2,import_viscoanalyse_PARAM!$G$2),-1)</f>
        <v>0.0852436356076643-1391564185811630i</v>
      </c>
      <c r="E627" s="348" t="str">
        <f t="shared" si="30"/>
        <v>788971642.818471-1391565046201910i</v>
      </c>
      <c r="F627" s="348" t="str">
        <f>IMSUM(import_viscoanalyse_PARAM!$A$2,IMDIV((import_viscoanalyse_PARAM!$B$2-import_viscoanalyse_PARAM!$A$2),E627))</f>
        <v>52.1947+1.79765260476098E-11i</v>
      </c>
      <c r="G627" s="348">
        <f t="shared" si="31"/>
        <v>52.194699999999997</v>
      </c>
      <c r="H627" s="348">
        <f t="shared" si="32"/>
        <v>1.7976526047609799E-11</v>
      </c>
    </row>
    <row r="628" spans="1:8" x14ac:dyDescent="0.25">
      <c r="A628" s="349">
        <v>7.3679326999999997E-17</v>
      </c>
      <c r="B628" s="348" t="str">
        <f>IMPRODUCT(IMPOWER(IMPRODUCT("i",A628,import_viscoanalyse_PARAM!$G$2),-import_viscoanalyse_PARAM!$D$2),import_viscoanalyse_PARAM!$C$2)</f>
        <v>3666.61683980365-1075.87652982809i</v>
      </c>
      <c r="C628" s="348" t="str">
        <f>IMPOWER(IMPRODUCT("i",A628,import_viscoanalyse_PARAM!$G$2),-import_viscoanalyse_PARAM!$E$2)</f>
        <v>776659892.018691-846966951.087835i</v>
      </c>
      <c r="D628" s="348" t="str">
        <f>IMPOWER(IMPRODUCT("i",A628,import_viscoanalyse_PARAM!$F$2,import_viscoanalyse_PARAM!$G$2),-1)</f>
        <v>0.0827405099739562-1350701780546710i</v>
      </c>
      <c r="E628" s="348" t="str">
        <f t="shared" si="30"/>
        <v>776663559.718271-1350702627514740i</v>
      </c>
      <c r="F628" s="348" t="str">
        <f>IMSUM(import_viscoanalyse_PARAM!$A$2,IMDIV((import_viscoanalyse_PARAM!$B$2-import_viscoanalyse_PARAM!$A$2),E628))</f>
        <v>52.1947+1.85203647275194E-11i</v>
      </c>
      <c r="G628" s="348">
        <f t="shared" si="31"/>
        <v>52.194699999999997</v>
      </c>
      <c r="H628" s="348">
        <f t="shared" si="32"/>
        <v>1.8520364727519399E-11</v>
      </c>
    </row>
    <row r="629" spans="1:8" x14ac:dyDescent="0.25">
      <c r="A629" s="349">
        <v>7.5908327000000005E-17</v>
      </c>
      <c r="B629" s="348" t="str">
        <f>IMPRODUCT(IMPOWER(IMPRODUCT("i",A629,import_viscoanalyse_PARAM!$G$2),-import_viscoanalyse_PARAM!$D$2),import_viscoanalyse_PARAM!$C$2)</f>
        <v>3646.81427219405-1070.06596421615i</v>
      </c>
      <c r="C629" s="348" t="str">
        <f>IMPOWER(IMPRODUCT("i",A629,import_viscoanalyse_PARAM!$G$2),-import_viscoanalyse_PARAM!$E$2)</f>
        <v>764543838.147139-833754092.651008i</v>
      </c>
      <c r="D629" s="348" t="str">
        <f>IMPOWER(IMPRODUCT("i",A629,import_viscoanalyse_PARAM!$F$2,import_viscoanalyse_PARAM!$G$2),-1)</f>
        <v>0.0803108872432122-1311039277263790i</v>
      </c>
      <c r="E629" s="348" t="str">
        <f t="shared" si="30"/>
        <v>764547486.041722-1311040111018950i</v>
      </c>
      <c r="F629" s="348" t="str">
        <f>IMSUM(import_viscoanalyse_PARAM!$A$2,IMDIV((import_viscoanalyse_PARAM!$B$2-import_viscoanalyse_PARAM!$A$2),E629))</f>
        <v>52.1947+1.90806559538055E-11i</v>
      </c>
      <c r="G629" s="348">
        <f t="shared" si="31"/>
        <v>52.194699999999997</v>
      </c>
      <c r="H629" s="348">
        <f t="shared" si="32"/>
        <v>1.9080655953805499E-11</v>
      </c>
    </row>
    <row r="630" spans="1:8" x14ac:dyDescent="0.25">
      <c r="A630" s="349">
        <v>7.820476E-17</v>
      </c>
      <c r="B630" s="348" t="str">
        <f>IMPRODUCT(IMPOWER(IMPRODUCT("i",A630,import_viscoanalyse_PARAM!$G$2),-import_viscoanalyse_PARAM!$D$2),import_viscoanalyse_PARAM!$C$2)</f>
        <v>3627.11865639385-1064.28678092383i</v>
      </c>
      <c r="C630" s="348" t="str">
        <f>IMPOWER(IMPRODUCT("i",A630,import_viscoanalyse_PARAM!$G$2),-import_viscoanalyse_PARAM!$E$2)</f>
        <v>752616798.78597-820747359.244216i</v>
      </c>
      <c r="D630" s="348" t="str">
        <f>IMPOWER(IMPRODUCT("i",A630,import_viscoanalyse_PARAM!$F$2,import_viscoanalyse_PARAM!$G$2),-1)</f>
        <v>0.0779526091572672-1272541443364620i</v>
      </c>
      <c r="E630" s="348" t="str">
        <f t="shared" si="30"/>
        <v>752620426.982579-1272542264113040i</v>
      </c>
      <c r="F630" s="348" t="str">
        <f>IMSUM(import_viscoanalyse_PARAM!$A$2,IMDIV((import_viscoanalyse_PARAM!$B$2-import_viscoanalyse_PARAM!$A$2),E630))</f>
        <v>52.1947+1.96578974274202E-11i</v>
      </c>
      <c r="G630" s="348">
        <f t="shared" si="31"/>
        <v>52.194699999999997</v>
      </c>
      <c r="H630" s="348">
        <f t="shared" si="32"/>
        <v>1.9657897427420201E-11</v>
      </c>
    </row>
    <row r="631" spans="1:8" x14ac:dyDescent="0.25">
      <c r="A631" s="349">
        <v>8.0570665999999994E-17</v>
      </c>
      <c r="B631" s="348" t="str">
        <f>IMPRODUCT(IMPOWER(IMPRODUCT("i",A631,import_viscoanalyse_PARAM!$G$2),-import_viscoanalyse_PARAM!$D$2),import_viscoanalyse_PARAM!$C$2)</f>
        <v>3607.52941485617-1058.53881048451i</v>
      </c>
      <c r="C631" s="348" t="str">
        <f>IMPOWER(IMPRODUCT("i",A631,import_viscoanalyse_PARAM!$G$2),-import_viscoanalyse_PARAM!$E$2)</f>
        <v>740875825.282668-807943535.288472i</v>
      </c>
      <c r="D631" s="348" t="str">
        <f>IMPOWER(IMPRODUCT("i",A631,import_viscoanalyse_PARAM!$F$2,import_viscoanalyse_PARAM!$G$2),-1)</f>
        <v>0.0756635807195374-1235174078967940i</v>
      </c>
      <c r="E631" s="348" t="str">
        <f t="shared" si="30"/>
        <v>740879433.887746-1235174886912530i</v>
      </c>
      <c r="F631" s="348" t="str">
        <f>IMSUM(import_viscoanalyse_PARAM!$A$2,IMDIV((import_viscoanalyse_PARAM!$B$2-import_viscoanalyse_PARAM!$A$2),E631))</f>
        <v>52.1947+2.02526019311486E-11i</v>
      </c>
      <c r="G631" s="348">
        <f t="shared" si="31"/>
        <v>52.194699999999997</v>
      </c>
      <c r="H631" s="348">
        <f t="shared" si="32"/>
        <v>2.0252601931148601E-11</v>
      </c>
    </row>
    <row r="632" spans="1:8" x14ac:dyDescent="0.25">
      <c r="A632" s="349">
        <v>8.3008148000000003E-17</v>
      </c>
      <c r="B632" s="348" t="str">
        <f>IMPRODUCT(IMPOWER(IMPRODUCT("i",A632,import_viscoanalyse_PARAM!$G$2),-import_viscoanalyse_PARAM!$D$2),import_viscoanalyse_PARAM!$C$2)</f>
        <v>3588.04596304799-1052.82188138166i</v>
      </c>
      <c r="C632" s="348" t="str">
        <f>IMPOWER(IMPRODUCT("i",A632,import_viscoanalyse_PARAM!$G$2),-import_viscoanalyse_PARAM!$E$2)</f>
        <v>729318009.019646-795339448.863872i</v>
      </c>
      <c r="D632" s="348" t="str">
        <f>IMPOWER(IMPRODUCT("i",A632,import_viscoanalyse_PARAM!$F$2,import_viscoanalyse_PARAM!$G$2),-1)</f>
        <v>0.0734417673132267-1198903969865500i</v>
      </c>
      <c r="E632" s="348" t="str">
        <f t="shared" si="30"/>
        <v>729321598.139051-1198904765206000i</v>
      </c>
      <c r="F632" s="348" t="str">
        <f>IMSUM(import_viscoanalyse_PARAM!$A$2,IMDIV((import_viscoanalyse_PARAM!$B$2-import_viscoanalyse_PARAM!$A$2),E632))</f>
        <v>52.1947+2.08652980836993E-11i</v>
      </c>
      <c r="G632" s="348">
        <f t="shared" si="31"/>
        <v>52.194699999999997</v>
      </c>
      <c r="H632" s="348">
        <f t="shared" si="32"/>
        <v>2.0865298083699299E-11</v>
      </c>
    </row>
    <row r="633" spans="1:8" x14ac:dyDescent="0.25">
      <c r="A633" s="349">
        <v>8.5519369999999997E-17</v>
      </c>
      <c r="B633" s="348" t="str">
        <f>IMPRODUCT(IMPOWER(IMPRODUCT("i",A633,import_viscoanalyse_PARAM!$G$2),-import_viscoanalyse_PARAM!$D$2),import_viscoanalyse_PARAM!$C$2)</f>
        <v>3568.66774050114-1047.13582916i</v>
      </c>
      <c r="C633" s="348" t="str">
        <f>IMPOWER(IMPRODUCT("i",A633,import_viscoanalyse_PARAM!$G$2),-import_viscoanalyse_PARAM!$E$2)</f>
        <v>717940499.149445-782931991.050272i</v>
      </c>
      <c r="D633" s="348" t="str">
        <f>IMPOWER(IMPRODUCT("i",A633,import_viscoanalyse_PARAM!$F$2,import_viscoanalyse_PARAM!$G$2),-1)</f>
        <v>0.0712851964475169-1163698916027840i</v>
      </c>
      <c r="E633" s="348" t="str">
        <f t="shared" si="30"/>
        <v>717944068.888471-1163699698960880i</v>
      </c>
      <c r="F633" s="348" t="str">
        <f>IMSUM(import_viscoanalyse_PARAM!$A$2,IMDIV((import_viscoanalyse_PARAM!$B$2-import_viscoanalyse_PARAM!$A$2),E633))</f>
        <v>52.1947+2.14965298369742E-11i</v>
      </c>
      <c r="G633" s="348">
        <f t="shared" si="31"/>
        <v>52.194699999999997</v>
      </c>
      <c r="H633" s="348">
        <f t="shared" si="32"/>
        <v>2.1496529836974201E-11</v>
      </c>
    </row>
    <row r="634" spans="1:8" x14ac:dyDescent="0.25">
      <c r="A634" s="349">
        <v>8.8106563999999998E-17</v>
      </c>
      <c r="B634" s="348" t="str">
        <f>IMPRODUCT(IMPOWER(IMPRODUCT("i",A634,import_viscoanalyse_PARAM!$G$2),-import_viscoanalyse_PARAM!$D$2),import_viscoanalyse_PARAM!$C$2)</f>
        <v>3549.39417012932-1041.48048448806i</v>
      </c>
      <c r="C634" s="348" t="str">
        <f>IMPOWER(IMPRODUCT("i",A634,import_viscoanalyse_PARAM!$G$2),-import_viscoanalyse_PARAM!$E$2)</f>
        <v>706740477.744351-770718088.827338i</v>
      </c>
      <c r="D634" s="348" t="str">
        <f>IMPOWER(IMPRODUCT("i",A634,import_viscoanalyse_PARAM!$F$2,import_viscoanalyse_PARAM!$G$2),-1)</f>
        <v>0.0691919513569714-1129527627117350i</v>
      </c>
      <c r="E634" s="348" t="str">
        <f t="shared" si="30"/>
        <v>706744028.207713-1129528397836480i</v>
      </c>
      <c r="F634" s="348" t="str">
        <f>IMSUM(import_viscoanalyse_PARAM!$A$2,IMDIV((import_viscoanalyse_PARAM!$B$2-import_viscoanalyse_PARAM!$A$2),E634))</f>
        <v>52.1947+2.21468582356188E-11i</v>
      </c>
      <c r="G634" s="348">
        <f t="shared" si="31"/>
        <v>52.194699999999997</v>
      </c>
      <c r="H634" s="348">
        <f t="shared" si="32"/>
        <v>2.2146858235618799E-11</v>
      </c>
    </row>
    <row r="635" spans="1:8" x14ac:dyDescent="0.25">
      <c r="A635" s="349">
        <v>9.0772027000000001E-17</v>
      </c>
      <c r="B635" s="348" t="str">
        <f>IMPRODUCT(IMPOWER(IMPRODUCT("i",A635,import_viscoanalyse_PARAM!$G$2),-import_viscoanalyse_PARAM!$D$2),import_viscoanalyse_PARAM!$C$2)</f>
        <v>3530.22469669671-1035.85568444585i</v>
      </c>
      <c r="C635" s="348" t="str">
        <f>IMPOWER(IMPRODUCT("i",A635,import_viscoanalyse_PARAM!$G$2),-import_viscoanalyse_PARAM!$E$2)</f>
        <v>695715181.712769-758694728.974883i</v>
      </c>
      <c r="D635" s="348" t="str">
        <f>IMPOWER(IMPRODUCT("i",A635,import_viscoanalyse_PARAM!$F$2,import_viscoanalyse_PARAM!$G$2),-1)</f>
        <v>0.0671601735909002-1096359764758620i</v>
      </c>
      <c r="E635" s="348" t="str">
        <f t="shared" si="30"/>
        <v>695718713.004626-1096360523454380i</v>
      </c>
      <c r="F635" s="348" t="str">
        <f>IMSUM(import_viscoanalyse_PARAM!$A$2,IMDIV((import_viscoanalyse_PARAM!$B$2-import_viscoanalyse_PARAM!$A$2),E635))</f>
        <v>52.1947+2.28168606629248E-11i</v>
      </c>
      <c r="G635" s="348">
        <f t="shared" si="31"/>
        <v>52.194699999999997</v>
      </c>
      <c r="H635" s="348">
        <f t="shared" si="32"/>
        <v>2.2816860662924801E-11</v>
      </c>
    </row>
    <row r="636" spans="1:8" x14ac:dyDescent="0.25">
      <c r="A636" s="349">
        <v>9.3518126999999996E-17</v>
      </c>
      <c r="B636" s="348" t="str">
        <f>IMPRODUCT(IMPOWER(IMPRODUCT("i",A636,import_viscoanalyse_PARAM!$G$2),-import_viscoanalyse_PARAM!$D$2),import_viscoanalyse_PARAM!$C$2)</f>
        <v>3511.15875665239-1030.26126367351i</v>
      </c>
      <c r="C636" s="348" t="str">
        <f>IMPOWER(IMPRODUCT("i",A636,import_viscoanalyse_PARAM!$G$2),-import_viscoanalyse_PARAM!$E$2)</f>
        <v>684861884.484243-746858938.099932i</v>
      </c>
      <c r="D636" s="348" t="str">
        <f>IMPOWER(IMPRODUCT("i",A636,import_viscoanalyse_PARAM!$F$2,import_viscoanalyse_PARAM!$G$2),-1)</f>
        <v>0.0651880580383938-1064165861324230i</v>
      </c>
      <c r="E636" s="348" t="str">
        <f t="shared" si="30"/>
        <v>684865396.708188-1064166608184200i</v>
      </c>
      <c r="F636" s="348" t="str">
        <f>IMSUM(import_viscoanalyse_PARAM!$A$2,IMDIV((import_viscoanalyse_PARAM!$B$2-import_viscoanalyse_PARAM!$A$2),E636))</f>
        <v>52.1947+2.35071323490162E-11i</v>
      </c>
      <c r="G636" s="348">
        <f t="shared" si="31"/>
        <v>52.194699999999997</v>
      </c>
      <c r="H636" s="348">
        <f t="shared" si="32"/>
        <v>2.35071323490162E-11</v>
      </c>
    </row>
    <row r="637" spans="1:8" x14ac:dyDescent="0.25">
      <c r="A637" s="349">
        <v>9.6347304999999995E-17</v>
      </c>
      <c r="B637" s="348" t="str">
        <f>IMPRODUCT(IMPOWER(IMPRODUCT("i",A637,import_viscoanalyse_PARAM!$G$2),-import_viscoanalyse_PARAM!$D$2),import_viscoanalyse_PARAM!$C$2)</f>
        <v>3492.1957806449-1024.69705510918i</v>
      </c>
      <c r="C637" s="348" t="str">
        <f>IMPOWER(IMPRODUCT("i",A637,import_viscoanalyse_PARAM!$G$2),-import_viscoanalyse_PARAM!$E$2)</f>
        <v>674177897.090454-735207783.815581i</v>
      </c>
      <c r="D637" s="348" t="str">
        <f>IMPOWER(IMPRODUCT("i",A637,import_viscoanalyse_PARAM!$F$2,import_viscoanalyse_PARAM!$G$2),-1)</f>
        <v>0.0632738517233864-1032917300264740i</v>
      </c>
      <c r="E637" s="348" t="str">
        <f t="shared" si="30"/>
        <v>674181390.349509-1032918035473550i</v>
      </c>
      <c r="F637" s="348" t="str">
        <f>IMSUM(import_viscoanalyse_PARAM!$A$2,IMDIV((import_viscoanalyse_PARAM!$B$2-import_viscoanalyse_PARAM!$A$2),E637))</f>
        <v>52.1947+2.42182868735763E-11i</v>
      </c>
      <c r="G637" s="348">
        <f t="shared" si="31"/>
        <v>52.194699999999997</v>
      </c>
      <c r="H637" s="348">
        <f t="shared" si="32"/>
        <v>2.4218286873576301E-11</v>
      </c>
    </row>
    <row r="638" spans="1:8" x14ac:dyDescent="0.25">
      <c r="A638" s="349">
        <v>9.9262073000000004E-17</v>
      </c>
      <c r="B638" s="348" t="str">
        <f>IMPRODUCT(IMPOWER(IMPRODUCT("i",A638,import_viscoanalyse_PARAM!$G$2),-import_viscoanalyse_PARAM!$D$2),import_viscoanalyse_PARAM!$C$2)</f>
        <v>3473.3352215439-1019.16289821121i</v>
      </c>
      <c r="C638" s="348" t="str">
        <f>IMPOWER(IMPRODUCT("i",A638,import_viscoanalyse_PARAM!$G$2),-import_viscoanalyse_PARAM!$E$2)</f>
        <v>663660583.309492-723738391.25619i</v>
      </c>
      <c r="D638" s="348" t="str">
        <f>IMPOWER(IMPRODUCT("i",A638,import_viscoanalyse_PARAM!$F$2,import_viscoanalyse_PARAM!$G$2),-1)</f>
        <v>0.0614158550821106-1002586336962590i</v>
      </c>
      <c r="E638" s="348" t="str">
        <f t="shared" si="30"/>
        <v>663664057.706129-1002587060702000i</v>
      </c>
      <c r="F638" s="348" t="str">
        <f>IMSUM(import_viscoanalyse_PARAM!$A$2,IMDIV((import_viscoanalyse_PARAM!$B$2-import_viscoanalyse_PARAM!$A$2),E638))</f>
        <v>52.1947+2.49509556631156E-11i</v>
      </c>
      <c r="G638" s="348">
        <f t="shared" si="31"/>
        <v>52.194699999999997</v>
      </c>
      <c r="H638" s="348">
        <f t="shared" si="32"/>
        <v>2.4950955663115601E-11</v>
      </c>
    </row>
    <row r="639" spans="1:8" x14ac:dyDescent="0.25">
      <c r="A639" s="349">
        <v>1.0226502E-16</v>
      </c>
      <c r="B639" s="348" t="str">
        <f>IMPRODUCT(IMPOWER(IMPRODUCT("i",A639,import_viscoanalyse_PARAM!$G$2),-import_viscoanalyse_PARAM!$D$2),import_viscoanalyse_PARAM!$C$2)</f>
        <v>3454.57652809877-1013.65863122897i</v>
      </c>
      <c r="C639" s="348" t="str">
        <f>IMPOWER(IMPRODUCT("i",A639,import_viscoanalyse_PARAM!$G$2),-import_viscoanalyse_PARAM!$E$2)</f>
        <v>653307344.006208-712447926.000166i</v>
      </c>
      <c r="D639" s="348" t="str">
        <f>IMPOWER(IMPRODUCT("i",A639,import_viscoanalyse_PARAM!$F$2,import_viscoanalyse_PARAM!$G$2),-1)</f>
        <v>0.0596124177213075-973146029486750i</v>
      </c>
      <c r="E639" s="348" t="str">
        <f t="shared" si="30"/>
        <v>653310799.642348-973146741935690i</v>
      </c>
      <c r="F639" s="348" t="str">
        <f>IMSUM(import_viscoanalyse_PARAM!$A$2,IMDIV((import_viscoanalyse_PARAM!$B$2-import_viscoanalyse_PARAM!$A$2),E639))</f>
        <v>52.1947+2.57057894991564E-11i</v>
      </c>
      <c r="G639" s="348">
        <f t="shared" si="31"/>
        <v>52.194699999999997</v>
      </c>
      <c r="H639" s="348">
        <f t="shared" si="32"/>
        <v>2.5705789499156399E-11</v>
      </c>
    </row>
    <row r="640" spans="1:8" x14ac:dyDescent="0.25">
      <c r="A640" s="349">
        <v>1.0535881E-16</v>
      </c>
      <c r="B640" s="348" t="str">
        <f>IMPRODUCT(IMPOWER(IMPRODUCT("i",A640,import_viscoanalyse_PARAM!$G$2),-import_viscoanalyse_PARAM!$D$2),import_viscoanalyse_PARAM!$C$2)</f>
        <v>3435.91917153148-1008.18409900584i</v>
      </c>
      <c r="C640" s="348" t="str">
        <f>IMPOWER(IMPRODUCT("i",A640,import_viscoanalyse_PARAM!$G$2),-import_viscoanalyse_PARAM!$E$2)</f>
        <v>643115631.155739-701333609.362946i</v>
      </c>
      <c r="D640" s="348" t="str">
        <f>IMPOWER(IMPRODUCT("i",A640,import_viscoanalyse_PARAM!$F$2,import_viscoanalyse_PARAM!$G$2),-1)</f>
        <v>0.0578619395048015-944570256330565i</v>
      </c>
      <c r="E640" s="348" t="str">
        <f t="shared" si="30"/>
        <v>643119068.132772-944570957665183i</v>
      </c>
      <c r="F640" s="348" t="str">
        <f>IMSUM(import_viscoanalyse_PARAM!$A$2,IMDIV((import_viscoanalyse_PARAM!$B$2-import_viscoanalyse_PARAM!$A$2),E640))</f>
        <v>52.1947+2.6483458015502E-11i</v>
      </c>
      <c r="G640" s="348">
        <f t="shared" si="31"/>
        <v>52.194699999999997</v>
      </c>
      <c r="H640" s="348">
        <f t="shared" si="32"/>
        <v>2.6483458015501999E-11</v>
      </c>
    </row>
    <row r="641" spans="1:8" x14ac:dyDescent="0.25">
      <c r="A641" s="349">
        <v>1.0854621E-16</v>
      </c>
      <c r="B641" s="348" t="str">
        <f>IMPRODUCT(IMPOWER(IMPRODUCT("i",A641,import_viscoanalyse_PARAM!$G$2),-import_viscoanalyse_PARAM!$D$2),import_viscoanalyse_PARAM!$C$2)</f>
        <v>3417.36249550892-1002.73910895737i</v>
      </c>
      <c r="C641" s="348" t="str">
        <f>IMPOWER(IMPRODUCT("i",A641,import_viscoanalyse_PARAM!$G$2),-import_viscoanalyse_PARAM!$E$2)</f>
        <v>633082865.982073-690392629.12508i</v>
      </c>
      <c r="D641" s="348" t="str">
        <f>IMPOWER(IMPRODUCT("i",A641,import_viscoanalyse_PARAM!$F$2,import_viscoanalyse_PARAM!$G$2),-1)</f>
        <v>0.0561628553453674-916833468145808i</v>
      </c>
      <c r="E641" s="348" t="str">
        <f t="shared" si="30"/>
        <v>633086284.400731-916834158539440i</v>
      </c>
      <c r="F641" s="348" t="str">
        <f>IMSUM(import_viscoanalyse_PARAM!$A$2,IMDIV((import_viscoanalyse_PARAM!$B$2-import_viscoanalyse_PARAM!$A$2),E641))</f>
        <v>52.1947+2.72846567364363E-11i</v>
      </c>
      <c r="G641" s="348">
        <f t="shared" si="31"/>
        <v>52.194699999999997</v>
      </c>
      <c r="H641" s="348">
        <f t="shared" si="32"/>
        <v>2.7284656736436299E-11</v>
      </c>
    </row>
    <row r="642" spans="1:8" x14ac:dyDescent="0.25">
      <c r="A642" s="349">
        <v>1.1183002000000001E-16</v>
      </c>
      <c r="B642" s="348" t="str">
        <f>IMPRODUCT(IMPOWER(IMPRODUCT("i",A642,import_viscoanalyse_PARAM!$G$2),-import_viscoanalyse_PARAM!$D$2),import_viscoanalyse_PARAM!$C$2)</f>
        <v>3398.90613851324-997.323555005231i</v>
      </c>
      <c r="C642" s="348" t="str">
        <f>IMPOWER(IMPRODUCT("i",A642,import_viscoanalyse_PARAM!$G$2),-import_viscoanalyse_PARAM!$E$2)</f>
        <v>623206666.806638-679622388.00678i</v>
      </c>
      <c r="D642" s="348" t="str">
        <f>IMPOWER(IMPRODUCT("i",A642,import_viscoanalyse_PARAM!$F$2,import_viscoanalyse_PARAM!$G$2),-1)</f>
        <v>0.0545136725408604-889911297238283i</v>
      </c>
      <c r="E642" s="348" t="str">
        <f t="shared" si="30"/>
        <v>623210066.76729-889911976861668i</v>
      </c>
      <c r="F642" s="348" t="str">
        <f>IMSUM(import_viscoanalyse_PARAM!$A$2,IMDIV((import_viscoanalyse_PARAM!$B$2-import_viscoanalyse_PARAM!$A$2),E642))</f>
        <v>52.1947+2.81100894812165E-11i</v>
      </c>
      <c r="G642" s="348">
        <f t="shared" si="31"/>
        <v>52.194699999999997</v>
      </c>
      <c r="H642" s="348">
        <f t="shared" si="32"/>
        <v>2.8110089481216499E-11</v>
      </c>
    </row>
    <row r="643" spans="1:8" x14ac:dyDescent="0.25">
      <c r="A643" s="349">
        <v>1.1521319E-16</v>
      </c>
      <c r="B643" s="348" t="str">
        <f>IMPRODUCT(IMPOWER(IMPRODUCT("i",A643,import_viscoanalyse_PARAM!$G$2),-import_viscoanalyse_PARAM!$D$2),import_viscoanalyse_PARAM!$C$2)</f>
        <v>3380.5493742599-991.937224039483i</v>
      </c>
      <c r="C643" s="348" t="str">
        <f>IMPOWER(IMPRODUCT("i",A643,import_viscoanalyse_PARAM!$G$2),-import_viscoanalyse_PARAM!$E$2)</f>
        <v>613484492.88382-669020115.261689i</v>
      </c>
      <c r="D643" s="348" t="str">
        <f>IMPOWER(IMPRODUCT("i",A643,import_viscoanalyse_PARAM!$F$2,import_viscoanalyse_PARAM!$G$2),-1)</f>
        <v>0.052912909455227-863779556562778i</v>
      </c>
      <c r="E643" s="348" t="str">
        <f t="shared" ref="E643:E706" si="33">IMSUM(1,B643,C643,D643)</f>
        <v>613487874.486107-863780225583885i</v>
      </c>
      <c r="F643" s="348" t="str">
        <f>IMSUM(import_viscoanalyse_PARAM!$A$2,IMDIV((import_viscoanalyse_PARAM!$B$2-import_viscoanalyse_PARAM!$A$2),E643))</f>
        <v>52.1947+2.89604977736991E-11i</v>
      </c>
      <c r="G643" s="348">
        <f t="shared" ref="G643:G706" si="34">IMREAL(F643)</f>
        <v>52.194699999999997</v>
      </c>
      <c r="H643" s="348">
        <f t="shared" ref="H643:H706" si="35">IMAGINARY(F643)</f>
        <v>2.89604977736991E-11</v>
      </c>
    </row>
    <row r="644" spans="1:8" x14ac:dyDescent="0.25">
      <c r="A644" s="349">
        <v>1.186987E-16</v>
      </c>
      <c r="B644" s="348" t="str">
        <f>IMPRODUCT(IMPOWER(IMPRODUCT("i",A644,import_viscoanalyse_PARAM!$G$2),-import_viscoanalyse_PARAM!$D$2),import_viscoanalyse_PARAM!$C$2)</f>
        <v>3362.29180411759-986.579999091795i</v>
      </c>
      <c r="C644" s="348" t="str">
        <f>IMPOWER(IMPRODUCT("i",A644,import_viscoanalyse_PARAM!$G$2),-import_viscoanalyse_PARAM!$E$2)</f>
        <v>603914014.934522-658583270.752954i</v>
      </c>
      <c r="D644" s="348" t="str">
        <f>IMPOWER(IMPRODUCT("i",A644,import_viscoanalyse_PARAM!$F$2,import_viscoanalyse_PARAM!$G$2),-1)</f>
        <v>0.0513591563388471-838415232587920i</v>
      </c>
      <c r="E644" s="348" t="str">
        <f t="shared" si="33"/>
        <v>603917378.277685-838415891172177i</v>
      </c>
      <c r="F644" s="348" t="str">
        <f>IMSUM(import_viscoanalyse_PARAM!$A$2,IMDIV((import_viscoanalyse_PARAM!$B$2-import_viscoanalyse_PARAM!$A$2),E644))</f>
        <v>52.1947+2.98366306786161E-11i</v>
      </c>
      <c r="G644" s="348">
        <f t="shared" si="34"/>
        <v>52.194699999999997</v>
      </c>
      <c r="H644" s="348">
        <f t="shared" si="35"/>
        <v>2.9836630678616102E-11</v>
      </c>
    </row>
    <row r="645" spans="1:8" x14ac:dyDescent="0.25">
      <c r="A645" s="349">
        <v>1.2228966E-16</v>
      </c>
      <c r="B645" s="348" t="str">
        <f>IMPRODUCT(IMPOWER(IMPRODUCT("i",A645,import_viscoanalyse_PARAM!$G$2),-import_viscoanalyse_PARAM!$D$2),import_viscoanalyse_PARAM!$C$2)</f>
        <v>3344.13281946812-981.251701578465i</v>
      </c>
      <c r="C645" s="348" t="str">
        <f>IMPOWER(IMPRODUCT("i",A645,import_viscoanalyse_PARAM!$G$2),-import_viscoanalyse_PARAM!$E$2)</f>
        <v>594492828.273635-648309232.111585i</v>
      </c>
      <c r="D645" s="348" t="str">
        <f>IMPOWER(IMPRODUCT("i",A645,import_viscoanalyse_PARAM!$F$2,import_viscoanalyse_PARAM!$G$2),-1)</f>
        <v>0.0498510265750831-813795689417922i</v>
      </c>
      <c r="E645" s="348" t="str">
        <f t="shared" si="33"/>
        <v>594496173.456306-813796337728135i</v>
      </c>
      <c r="F645" s="348" t="str">
        <f>IMSUM(import_viscoanalyse_PARAM!$A$2,IMDIV((import_viscoanalyse_PARAM!$B$2-import_viscoanalyse_PARAM!$A$2),E645))</f>
        <v>52.1947+3.0739269938007E-11i</v>
      </c>
      <c r="G645" s="348">
        <f t="shared" si="34"/>
        <v>52.194699999999997</v>
      </c>
      <c r="H645" s="348">
        <f t="shared" si="35"/>
        <v>3.0739269938007001E-11</v>
      </c>
    </row>
    <row r="646" spans="1:8" x14ac:dyDescent="0.25">
      <c r="A646" s="349">
        <v>1.2598924999999999E-16</v>
      </c>
      <c r="B646" s="348" t="str">
        <f>IMPRODUCT(IMPOWER(IMPRODUCT("i",A646,import_viscoanalyse_PARAM!$G$2),-import_viscoanalyse_PARAM!$D$2),import_viscoanalyse_PARAM!$C$2)</f>
        <v>3326.07193789391-975.95218994617i</v>
      </c>
      <c r="C646" s="348" t="str">
        <f>IMPOWER(IMPRODUCT("i",A646,import_viscoanalyse_PARAM!$G$2),-import_viscoanalyse_PARAM!$E$2)</f>
        <v>585218629.686574-638195487.624729i</v>
      </c>
      <c r="D646" s="348" t="str">
        <f>IMPOWER(IMPRODUCT("i",A646,import_viscoanalyse_PARAM!$F$2,import_viscoanalyse_PARAM!$G$2),-1)</f>
        <v>0.0483871845456487-789899123682243i</v>
      </c>
      <c r="E646" s="348" t="str">
        <f t="shared" si="33"/>
        <v>585221956.806899-789899761878707i</v>
      </c>
      <c r="F646" s="348" t="str">
        <f>IMSUM(import_viscoanalyse_PARAM!$A$2,IMDIV((import_viscoanalyse_PARAM!$B$2-import_viscoanalyse_PARAM!$A$2),E646))</f>
        <v>52.1947+3.16692148893539E-11i</v>
      </c>
      <c r="G646" s="348">
        <f t="shared" si="34"/>
        <v>52.194699999999997</v>
      </c>
      <c r="H646" s="348">
        <f t="shared" si="35"/>
        <v>3.1669214889353903E-11</v>
      </c>
    </row>
    <row r="647" spans="1:8" x14ac:dyDescent="0.25">
      <c r="A647" s="349">
        <v>1.2980076999999999E-16</v>
      </c>
      <c r="B647" s="348" t="str">
        <f>IMPRODUCT(IMPOWER(IMPRODUCT("i",A647,import_viscoanalyse_PARAM!$G$2),-import_viscoanalyse_PARAM!$D$2),import_viscoanalyse_PARAM!$C$2)</f>
        <v>3308.10856426278-970.681289568345i</v>
      </c>
      <c r="C647" s="348" t="str">
        <f>IMPOWER(IMPRODUCT("i",A647,import_viscoanalyse_PARAM!$G$2),-import_viscoanalyse_PARAM!$E$2)</f>
        <v>576089092.792729-628239500.316403i</v>
      </c>
      <c r="D647" s="348" t="str">
        <f>IMPOWER(IMPRODUCT("i",A647,import_viscoanalyse_PARAM!$F$2,import_viscoanalyse_PARAM!$G$2),-1)</f>
        <v>0.0469663245489059-766704220386238i</v>
      </c>
      <c r="E647" s="348" t="str">
        <f t="shared" si="33"/>
        <v>576092401.94826-766704848626709i</v>
      </c>
      <c r="F647" s="348" t="str">
        <f>IMSUM(import_viscoanalyse_PARAM!$A$2,IMDIV((import_viscoanalyse_PARAM!$B$2-import_viscoanalyse_PARAM!$A$2),E647))</f>
        <v>52.1947+3.26272950337964E-11i</v>
      </c>
      <c r="G647" s="348">
        <f t="shared" si="34"/>
        <v>52.194699999999997</v>
      </c>
      <c r="H647" s="348">
        <f t="shared" si="35"/>
        <v>3.26272950337964E-11</v>
      </c>
    </row>
    <row r="648" spans="1:8" x14ac:dyDescent="0.25">
      <c r="A648" s="349">
        <v>1.3372759E-16</v>
      </c>
      <c r="B648" s="348" t="str">
        <f>IMPRODUCT(IMPOWER(IMPRODUCT("i",A648,import_viscoanalyse_PARAM!$G$2),-import_viscoanalyse_PARAM!$D$2),import_viscoanalyse_PARAM!$C$2)</f>
        <v>3290.24224670139-965.438867854112i</v>
      </c>
      <c r="C648" s="348" t="str">
        <f>IMPOWER(IMPRODUCT("i",A648,import_viscoanalyse_PARAM!$G$2),-import_viscoanalyse_PARAM!$E$2)</f>
        <v>567101998.606469-618438850.327525i</v>
      </c>
      <c r="D648" s="348" t="str">
        <f>IMPOWER(IMPRODUCT("i",A648,import_viscoanalyse_PARAM!$F$2,import_viscoanalyse_PARAM!$G$2),-1)</f>
        <v>0.0455871902762765-744190470854844i</v>
      </c>
      <c r="E648" s="348" t="str">
        <f t="shared" si="33"/>
        <v>567105289.894303-744191089294660i</v>
      </c>
      <c r="F648" s="348" t="str">
        <f>IMSUM(import_viscoanalyse_PARAM!$A$2,IMDIV((import_viscoanalyse_PARAM!$B$2-import_viscoanalyse_PARAM!$A$2),E648))</f>
        <v>52.1947+3.36143574679119E-11i</v>
      </c>
      <c r="G648" s="348">
        <f t="shared" si="34"/>
        <v>52.194699999999997</v>
      </c>
      <c r="H648" s="348">
        <f t="shared" si="35"/>
        <v>3.3614357467911899E-11</v>
      </c>
    </row>
    <row r="649" spans="1:8" x14ac:dyDescent="0.25">
      <c r="A649" s="349">
        <v>1.3777322000000001E-16</v>
      </c>
      <c r="B649" s="348" t="str">
        <f>IMPRODUCT(IMPOWER(IMPRODUCT("i",A649,import_viscoanalyse_PARAM!$G$2),-import_viscoanalyse_PARAM!$D$2),import_viscoanalyse_PARAM!$C$2)</f>
        <v>3272.47236393002-960.22474250456i</v>
      </c>
      <c r="C649" s="348" t="str">
        <f>IMPOWER(IMPRODUCT("i",A649,import_viscoanalyse_PARAM!$G$2),-import_viscoanalyse_PARAM!$E$2)</f>
        <v>558255076.487376-608791061.468177i</v>
      </c>
      <c r="D649" s="348" t="str">
        <f>IMPOWER(IMPRODUCT("i",A649,import_viscoanalyse_PARAM!$F$2,import_viscoanalyse_PARAM!$G$2),-1)</f>
        <v>0.0442485491049559-722337753072648i</v>
      </c>
      <c r="E649" s="348" t="str">
        <f t="shared" si="33"/>
        <v>558258350.003989-722338361864670i</v>
      </c>
      <c r="F649" s="348" t="str">
        <f>IMSUM(import_viscoanalyse_PARAM!$A$2,IMDIV((import_viscoanalyse_PARAM!$B$2-import_viscoanalyse_PARAM!$A$2),E649))</f>
        <v>52.1947+3.46312844792143E-11i</v>
      </c>
      <c r="G649" s="348">
        <f t="shared" si="34"/>
        <v>52.194699999999997</v>
      </c>
      <c r="H649" s="348">
        <f t="shared" si="35"/>
        <v>3.4631284479214298E-11</v>
      </c>
    </row>
    <row r="650" spans="1:8" x14ac:dyDescent="0.25">
      <c r="A650" s="349">
        <v>1.4194123E-16</v>
      </c>
      <c r="B650" s="348" t="str">
        <f>IMPRODUCT(IMPOWER(IMPRODUCT("i",A650,import_viscoanalyse_PARAM!$G$2),-import_viscoanalyse_PARAM!$D$2),import_viscoanalyse_PARAM!$C$2)</f>
        <v>3254.79850040035-955.038791587477i</v>
      </c>
      <c r="C650" s="348" t="str">
        <f>IMPOWER(IMPRODUCT("i",A650,import_viscoanalyse_PARAM!$G$2),-import_viscoanalyse_PARAM!$E$2)</f>
        <v>549546191.911608-599293805.986963i</v>
      </c>
      <c r="D650" s="348" t="str">
        <f>IMPOWER(IMPRODUCT("i",A650,import_viscoanalyse_PARAM!$F$2,import_viscoanalyse_PARAM!$G$2),-1)</f>
        <v>0.0429492198321648-701126784433128i</v>
      </c>
      <c r="E650" s="348" t="str">
        <f t="shared" si="33"/>
        <v>549549447.753058-701127383727889i</v>
      </c>
      <c r="F650" s="348" t="str">
        <f>IMSUM(import_viscoanalyse_PARAM!$A$2,IMDIV((import_viscoanalyse_PARAM!$B$2-import_viscoanalyse_PARAM!$A$2),E650))</f>
        <v>52.1947+3.56789734370057E-11i</v>
      </c>
      <c r="G650" s="348">
        <f t="shared" si="34"/>
        <v>52.194699999999997</v>
      </c>
      <c r="H650" s="348">
        <f t="shared" si="35"/>
        <v>3.5678973437005697E-11</v>
      </c>
    </row>
    <row r="651" spans="1:8" x14ac:dyDescent="0.25">
      <c r="A651" s="349">
        <v>1.4623534000000001E-16</v>
      </c>
      <c r="B651" s="348" t="str">
        <f>IMPRODUCT(IMPOWER(IMPRODUCT("i",A651,import_viscoanalyse_PARAM!$G$2),-import_viscoanalyse_PARAM!$D$2),import_viscoanalyse_PARAM!$C$2)</f>
        <v>3237.22006315506-949.880841114454i</v>
      </c>
      <c r="C651" s="348" t="str">
        <f>IMPOWER(IMPRODUCT("i",A651,import_viscoanalyse_PARAM!$G$2),-import_viscoanalyse_PARAM!$E$2)</f>
        <v>540973154.891714-589944695.648035i</v>
      </c>
      <c r="D651" s="348" t="str">
        <f>IMPOWER(IMPRODUCT("i",A651,import_viscoanalyse_PARAM!$F$2,import_viscoanalyse_PARAM!$G$2),-1)</f>
        <v>0.0416880426476794-680538631553655i</v>
      </c>
      <c r="E651" s="348" t="str">
        <f t="shared" si="33"/>
        <v>540976393.153465-680539221499301i</v>
      </c>
      <c r="F651" s="348" t="str">
        <f>IMSUM(import_viscoanalyse_PARAM!$A$2,IMDIV((import_viscoanalyse_PARAM!$B$2-import_viscoanalyse_PARAM!$A$2),E651))</f>
        <v>52.1947+3.67583594151596E-11i</v>
      </c>
      <c r="G651" s="348">
        <f t="shared" si="34"/>
        <v>52.194699999999997</v>
      </c>
      <c r="H651" s="348">
        <f t="shared" si="35"/>
        <v>3.6758359415159597E-11</v>
      </c>
    </row>
    <row r="652" spans="1:8" x14ac:dyDescent="0.25">
      <c r="A652" s="349">
        <v>1.5065936000000001E-16</v>
      </c>
      <c r="B652" s="348" t="str">
        <f>IMPRODUCT(IMPOWER(IMPRODUCT("i",A652,import_viscoanalyse_PARAM!$G$2),-import_viscoanalyse_PARAM!$D$2),import_viscoanalyse_PARAM!$C$2)</f>
        <v>3219.73655751524-944.750745934397i</v>
      </c>
      <c r="C652" s="348" t="str">
        <f>IMPOWER(IMPRODUCT("i",A652,import_viscoanalyse_PARAM!$G$2),-import_viscoanalyse_PARAM!$E$2)</f>
        <v>532533856.379057-580741430.481338i</v>
      </c>
      <c r="D652" s="348" t="str">
        <f>IMPOWER(IMPRODUCT("i",A652,import_viscoanalyse_PARAM!$F$2,import_viscoanalyse_PARAM!$G$2),-1)</f>
        <v>0.0404638987615365-660555030688989i</v>
      </c>
      <c r="E652" s="348" t="str">
        <f t="shared" si="33"/>
        <v>532537077.156078-660555611431364i</v>
      </c>
      <c r="F652" s="348" t="str">
        <f>IMSUM(import_viscoanalyse_PARAM!$A$2,IMDIV((import_viscoanalyse_PARAM!$B$2-import_viscoanalyse_PARAM!$A$2),E652))</f>
        <v>52.1947+3.78704001102608E-11i</v>
      </c>
      <c r="G652" s="348">
        <f t="shared" si="34"/>
        <v>52.194699999999997</v>
      </c>
      <c r="H652" s="348">
        <f t="shared" si="35"/>
        <v>3.7870400110260803E-11</v>
      </c>
    </row>
    <row r="653" spans="1:8" x14ac:dyDescent="0.25">
      <c r="A653" s="349">
        <v>1.5521721E-16</v>
      </c>
      <c r="B653" s="348" t="str">
        <f>IMPRODUCT(IMPOWER(IMPRODUCT("i",A653,import_viscoanalyse_PARAM!$G$2),-import_viscoanalyse_PARAM!$D$2),import_viscoanalyse_PARAM!$C$2)</f>
        <v>3202.34750914744-939.648366866081i</v>
      </c>
      <c r="C653" s="348" t="str">
        <f>IMPOWER(IMPRODUCT("i",A653,import_viscoanalyse_PARAM!$G$2),-import_viscoanalyse_PARAM!$E$2)</f>
        <v>524226228.316999-571681755.219617i</v>
      </c>
      <c r="D653" s="348" t="str">
        <f>IMPOWER(IMPRODUCT("i",A653,import_viscoanalyse_PARAM!$F$2,import_viscoanalyse_PARAM!$G$2),-1)</f>
        <v>0.0392757033225753-641158272129638i</v>
      </c>
      <c r="E653" s="348" t="str">
        <f t="shared" si="33"/>
        <v>524229431.703784-641158843812333i</v>
      </c>
      <c r="F653" s="348" t="str">
        <f>IMSUM(import_viscoanalyse_PARAM!$A$2,IMDIV((import_viscoanalyse_PARAM!$B$2-import_viscoanalyse_PARAM!$A$2),E653))</f>
        <v>52.1947+3.90160808688858E-11i</v>
      </c>
      <c r="G653" s="348">
        <f t="shared" si="34"/>
        <v>52.194699999999997</v>
      </c>
      <c r="H653" s="348">
        <f t="shared" si="35"/>
        <v>3.9016080868885802E-11</v>
      </c>
    </row>
    <row r="654" spans="1:8" x14ac:dyDescent="0.25">
      <c r="A654" s="349">
        <v>1.5991295000000001E-16</v>
      </c>
      <c r="B654" s="348" t="str">
        <f>IMPRODUCT(IMPOWER(IMPRODUCT("i",A654,import_viscoanalyse_PARAM!$G$2),-import_viscoanalyse_PARAM!$D$2),import_viscoanalyse_PARAM!$C$2)</f>
        <v>3185.05236483634-934.573541582374i</v>
      </c>
      <c r="C654" s="348" t="str">
        <f>IMPOWER(IMPRODUCT("i",A654,import_viscoanalyse_PARAM!$G$2),-import_viscoanalyse_PARAM!$E$2)</f>
        <v>516048196.036687-562763407.384826i</v>
      </c>
      <c r="D654" s="348" t="str">
        <f>IMPOWER(IMPRODUCT("i",A654,import_viscoanalyse_PARAM!$F$2,import_viscoanalyse_PARAM!$G$2),-1)</f>
        <v>0.0381223977827805-622331075553190i</v>
      </c>
      <c r="E654" s="348" t="str">
        <f t="shared" si="33"/>
        <v>516051382.127174-622331638317532i</v>
      </c>
      <c r="F654" s="348" t="str">
        <f>IMSUM(import_viscoanalyse_PARAM!$A$2,IMDIV((import_viscoanalyse_PARAM!$B$2-import_viscoanalyse_PARAM!$A$2),E654))</f>
        <v>52.1947+4.01964222285275E-11i</v>
      </c>
      <c r="G654" s="348">
        <f t="shared" si="34"/>
        <v>52.194699999999997</v>
      </c>
      <c r="H654" s="348">
        <f t="shared" si="35"/>
        <v>4.0196422228527498E-11</v>
      </c>
    </row>
    <row r="655" spans="1:8" x14ac:dyDescent="0.25">
      <c r="A655" s="349">
        <v>1.6475075E-16</v>
      </c>
      <c r="B655" s="348" t="str">
        <f>IMPRODUCT(IMPOWER(IMPRODUCT("i",A655,import_viscoanalyse_PARAM!$G$2),-import_viscoanalyse_PARAM!$D$2),import_viscoanalyse_PARAM!$C$2)</f>
        <v>3167.85062351986-929.52612305921i</v>
      </c>
      <c r="C655" s="348" t="str">
        <f>IMPOWER(IMPRODUCT("i",A655,import_viscoanalyse_PARAM!$G$2),-import_viscoanalyse_PARAM!$E$2)</f>
        <v>507997740.753884-553984185.442488i</v>
      </c>
      <c r="D655" s="348" t="str">
        <f>IMPOWER(IMPRODUCT("i",A655,import_viscoanalyse_PARAM!$F$2,import_viscoanalyse_PARAM!$G$2),-1)</f>
        <v>0.0370029580473406-604056723070357i</v>
      </c>
      <c r="E655" s="348" t="str">
        <f t="shared" si="33"/>
        <v>508000909.641511-604057277055472i</v>
      </c>
      <c r="F655" s="348" t="str">
        <f>IMSUM(import_viscoanalyse_PARAM!$A$2,IMDIV((import_viscoanalyse_PARAM!$B$2-import_viscoanalyse_PARAM!$A$2),E655))</f>
        <v>52.1947+4.14124723766635E-11i</v>
      </c>
      <c r="G655" s="348">
        <f t="shared" si="34"/>
        <v>52.194699999999997</v>
      </c>
      <c r="H655" s="348">
        <f t="shared" si="35"/>
        <v>4.1412472376663498E-11</v>
      </c>
    </row>
    <row r="656" spans="1:8" x14ac:dyDescent="0.25">
      <c r="A656" s="349">
        <v>1.6973491E-16</v>
      </c>
      <c r="B656" s="348" t="str">
        <f>IMPRODUCT(IMPOWER(IMPRODUCT("i",A656,import_viscoanalyse_PARAM!$G$2),-import_viscoanalyse_PARAM!$D$2),import_viscoanalyse_PARAM!$C$2)</f>
        <v>3150.74177327308-924.505961085086i</v>
      </c>
      <c r="C656" s="348" t="str">
        <f>IMPOWER(IMPRODUCT("i",A656,import_viscoanalyse_PARAM!$G$2),-import_viscoanalyse_PARAM!$E$2)</f>
        <v>500072868.836162-545341915.286798i</v>
      </c>
      <c r="D656" s="348" t="str">
        <f>IMPOWER(IMPRODUCT("i",A656,import_viscoanalyse_PARAM!$F$2,import_viscoanalyse_PARAM!$G$2),-1)</f>
        <v>0.0359163892125544-586318973323658i</v>
      </c>
      <c r="E656" s="348" t="str">
        <f t="shared" si="33"/>
        <v>500076020.613852-586319518666498i</v>
      </c>
      <c r="F656" s="348" t="str">
        <f>IMSUM(import_viscoanalyse_PARAM!$A$2,IMDIV((import_viscoanalyse_PARAM!$B$2-import_viscoanalyse_PARAM!$A$2),E656))</f>
        <v>52.1947+4.26653121780358E-11i</v>
      </c>
      <c r="G656" s="348">
        <f t="shared" si="34"/>
        <v>52.194699999999997</v>
      </c>
      <c r="H656" s="348">
        <f t="shared" si="35"/>
        <v>4.2665312178035797E-11</v>
      </c>
    </row>
    <row r="657" spans="1:8" x14ac:dyDescent="0.25">
      <c r="A657" s="349">
        <v>1.7486985E-16</v>
      </c>
      <c r="B657" s="348" t="str">
        <f>IMPRODUCT(IMPOWER(IMPRODUCT("i",A657,import_viscoanalyse_PARAM!$G$2),-import_viscoanalyse_PARAM!$D$2),import_viscoanalyse_PARAM!$C$2)</f>
        <v>3133.7253385701-919.512916128888i</v>
      </c>
      <c r="C657" s="348" t="str">
        <f>IMPOWER(IMPRODUCT("i",A657,import_viscoanalyse_PARAM!$G$2),-import_viscoanalyse_PARAM!$E$2)</f>
        <v>492271633.19788-536834473.572382i</v>
      </c>
      <c r="D657" s="348" t="str">
        <f>IMPOWER(IMPRODUCT("i",A657,import_viscoanalyse_PARAM!$F$2,import_viscoanalyse_PARAM!$G$2),-1)</f>
        <v>0.034861727682147-569102096035328i</v>
      </c>
      <c r="E657" s="348" t="str">
        <f t="shared" si="33"/>
        <v>492274767.95808-569102632870721i</v>
      </c>
      <c r="F657" s="348" t="str">
        <f>IMSUM(import_viscoanalyse_PARAM!$A$2,IMDIV((import_viscoanalyse_PARAM!$B$2-import_viscoanalyse_PARAM!$A$2),E657))</f>
        <v>52.1947+4.39560526610037E-11i</v>
      </c>
      <c r="G657" s="348">
        <f t="shared" si="34"/>
        <v>52.194699999999997</v>
      </c>
      <c r="H657" s="348">
        <f t="shared" si="35"/>
        <v>4.3956052661003703E-11</v>
      </c>
    </row>
    <row r="658" spans="1:8" x14ac:dyDescent="0.25">
      <c r="A658" s="349">
        <v>1.8016014E-16</v>
      </c>
      <c r="B658" s="348" t="str">
        <f>IMPRODUCT(IMPOWER(IMPRODUCT("i",A658,import_viscoanalyse_PARAM!$G$2),-import_viscoanalyse_PARAM!$D$2),import_viscoanalyse_PARAM!$C$2)</f>
        <v>3116.80079259457-914.546833609604i</v>
      </c>
      <c r="C658" s="348" t="str">
        <f>IMPOWER(IMPRODUCT("i",A658,import_viscoanalyse_PARAM!$G$2),-import_viscoanalyse_PARAM!$E$2)</f>
        <v>484592092.446993-528459743.162875i</v>
      </c>
      <c r="D658" s="348" t="str">
        <f>IMPOWER(IMPRODUCT("i",A658,import_viscoanalyse_PARAM!$F$2,import_viscoanalyse_PARAM!$G$2),-1)</f>
        <v>0.0338380348201211-552390768392961i</v>
      </c>
      <c r="E658" s="348" t="str">
        <f t="shared" si="33"/>
        <v>484595210.281624-552391296853619i</v>
      </c>
      <c r="F658" s="348" t="str">
        <f>IMSUM(import_viscoanalyse_PARAM!$A$2,IMDIV((import_viscoanalyse_PARAM!$B$2-import_viscoanalyse_PARAM!$A$2),E658))</f>
        <v>52.1947+4.52858425584676E-11i</v>
      </c>
      <c r="G658" s="348">
        <f t="shared" si="34"/>
        <v>52.194699999999997</v>
      </c>
      <c r="H658" s="348">
        <f t="shared" si="35"/>
        <v>4.5285842558467601E-11</v>
      </c>
    </row>
    <row r="659" spans="1:8" x14ac:dyDescent="0.25">
      <c r="A659" s="349">
        <v>1.8561048000000001E-16</v>
      </c>
      <c r="B659" s="348" t="str">
        <f>IMPRODUCT(IMPOWER(IMPRODUCT("i",A659,import_viscoanalyse_PARAM!$G$2),-import_viscoanalyse_PARAM!$D$2),import_viscoanalyse_PARAM!$C$2)</f>
        <v>3099.9676392503-909.60756796027i</v>
      </c>
      <c r="C659" s="348" t="str">
        <f>IMPOWER(IMPRODUCT("i",A659,import_viscoanalyse_PARAM!$G$2),-import_viscoanalyse_PARAM!$E$2)</f>
        <v>477032348.318458-520215653.952981i</v>
      </c>
      <c r="D659" s="348" t="str">
        <f>IMPOWER(IMPRODUCT("i",A659,import_viscoanalyse_PARAM!$F$2,import_viscoanalyse_PARAM!$G$2),-1)</f>
        <v>0.0328444012995273-536170146041233i</v>
      </c>
      <c r="E659" s="348" t="str">
        <f t="shared" si="33"/>
        <v>477035449.318942-536170666257797i</v>
      </c>
      <c r="F659" s="348" t="str">
        <f>IMSUM(import_viscoanalyse_PARAM!$A$2,IMDIV((import_viscoanalyse_PARAM!$B$2-import_viscoanalyse_PARAM!$A$2),E659))</f>
        <v>52.1947+4.6655863280578E-11i</v>
      </c>
      <c r="G659" s="348">
        <f t="shared" si="34"/>
        <v>52.194699999999997</v>
      </c>
      <c r="H659" s="348">
        <f t="shared" si="35"/>
        <v>4.6655863280578003E-11</v>
      </c>
    </row>
    <row r="660" spans="1:8" x14ac:dyDescent="0.25">
      <c r="A660" s="349">
        <v>1.9122569999999999E-16</v>
      </c>
      <c r="B660" s="348" t="str">
        <f>IMPRODUCT(IMPOWER(IMPRODUCT("i",A660,import_viscoanalyse_PARAM!$G$2),-import_viscoanalyse_PARAM!$D$2),import_viscoanalyse_PARAM!$C$2)</f>
        <v>3083.22542085504-904.694984885543i</v>
      </c>
      <c r="C660" s="348" t="str">
        <f>IMPOWER(IMPRODUCT("i",A660,import_viscoanalyse_PARAM!$G$2),-import_viscoanalyse_PARAM!$E$2)</f>
        <v>469590547.958329-512100185.359333i</v>
      </c>
      <c r="D660" s="348" t="str">
        <f>IMPOWER(IMPRODUCT("i",A660,import_viscoanalyse_PARAM!$F$2,import_viscoanalyse_PARAM!$G$2),-1)</f>
        <v>0.0318799465266326-520425853681714i</v>
      </c>
      <c r="E660" s="348" t="str">
        <f t="shared" si="33"/>
        <v>469593632.21563-520426365782804i</v>
      </c>
      <c r="F660" s="348" t="str">
        <f>IMSUM(import_viscoanalyse_PARAM!$A$2,IMDIV((import_viscoanalyse_PARAM!$B$2-import_viscoanalyse_PARAM!$A$2),E660))</f>
        <v>52.1947+4.806732891473E-11i</v>
      </c>
      <c r="G660" s="348">
        <f t="shared" si="34"/>
        <v>52.194699999999997</v>
      </c>
      <c r="H660" s="348">
        <f t="shared" si="35"/>
        <v>4.806732891473E-11</v>
      </c>
    </row>
    <row r="661" spans="1:8" x14ac:dyDescent="0.25">
      <c r="A661" s="349">
        <v>1.970108E-16</v>
      </c>
      <c r="B661" s="348" t="str">
        <f>IMPRODUCT(IMPOWER(IMPRODUCT("i",A661,import_viscoanalyse_PARAM!$G$2),-import_viscoanalyse_PARAM!$D$2),import_viscoanalyse_PARAM!$C$2)</f>
        <v>3066.57361098042-899.808929918262i</v>
      </c>
      <c r="C661" s="348" t="str">
        <f>IMPOWER(IMPRODUCT("i",A661,import_viscoanalyse_PARAM!$G$2),-import_viscoanalyse_PARAM!$E$2)</f>
        <v>462264835.757295-504111313.793776i</v>
      </c>
      <c r="D661" s="348" t="str">
        <f>IMPOWER(IMPRODUCT("i",A661,import_viscoanalyse_PARAM!$F$2,import_viscoanalyse_PARAM!$G$2),-1)</f>
        <v>0.0309438116616849-505143871139974i</v>
      </c>
      <c r="E661" s="348" t="str">
        <f t="shared" si="33"/>
        <v>462267903.36185-505144375252188i</v>
      </c>
      <c r="F661" s="348" t="str">
        <f>IMSUM(import_viscoanalyse_PARAM!$A$2,IMDIV((import_viscoanalyse_PARAM!$B$2-import_viscoanalyse_PARAM!$A$2),E661))</f>
        <v>52.1947+4.95214962801285E-11i</v>
      </c>
      <c r="G661" s="348">
        <f t="shared" si="34"/>
        <v>52.194699999999997</v>
      </c>
      <c r="H661" s="348">
        <f t="shared" si="35"/>
        <v>4.95214962801285E-11</v>
      </c>
    </row>
    <row r="662" spans="1:8" x14ac:dyDescent="0.25">
      <c r="A662" s="349">
        <v>2.0297091000000001E-16</v>
      </c>
      <c r="B662" s="348" t="str">
        <f>IMPRODUCT(IMPOWER(IMPRODUCT("i",A662,import_viscoanalyse_PARAM!$G$2),-import_viscoanalyse_PARAM!$D$2),import_viscoanalyse_PARAM!$C$2)</f>
        <v>3050.01174768319-894.949267512774i</v>
      </c>
      <c r="C662" s="348" t="str">
        <f>IMPOWER(IMPRODUCT("i",A662,import_viscoanalyse_PARAM!$G$2),-import_viscoanalyse_PARAM!$E$2)</f>
        <v>455053412.234678-496247076.877822i</v>
      </c>
      <c r="D662" s="348" t="str">
        <f>IMPOWER(IMPRODUCT("i",A662,import_viscoanalyse_PARAM!$F$2,import_viscoanalyse_PARAM!$G$2),-1)</f>
        <v>0.0300351665690314-490310646823150i</v>
      </c>
      <c r="E662" s="348" t="str">
        <f t="shared" si="33"/>
        <v>455056463.276461-490311143071122i</v>
      </c>
      <c r="F662" s="348" t="str">
        <f>IMSUM(import_viscoanalyse_PARAM!$A$2,IMDIV((import_viscoanalyse_PARAM!$B$2-import_viscoanalyse_PARAM!$A$2),E662))</f>
        <v>52.1947+5.10196548732115E-11i</v>
      </c>
      <c r="G662" s="348">
        <f t="shared" si="34"/>
        <v>52.194699999999997</v>
      </c>
      <c r="H662" s="348">
        <f t="shared" si="35"/>
        <v>5.1019654873211497E-11</v>
      </c>
    </row>
    <row r="663" spans="1:8" x14ac:dyDescent="0.25">
      <c r="A663" s="349">
        <v>2.0911132999999999E-16</v>
      </c>
      <c r="B663" s="348" t="str">
        <f>IMPRODUCT(IMPOWER(IMPRODUCT("i",A663,import_viscoanalyse_PARAM!$G$2),-import_viscoanalyse_PARAM!$D$2),import_viscoanalyse_PARAM!$C$2)</f>
        <v>3033.53932980483-890.115850616727i</v>
      </c>
      <c r="C663" s="348" t="str">
        <f>IMPOWER(IMPRODUCT("i",A663,import_viscoanalyse_PARAM!$G$2),-import_viscoanalyse_PARAM!$E$2)</f>
        <v>447954487.746728-488505522.960401i</v>
      </c>
      <c r="D663" s="348" t="str">
        <f>IMPOWER(IMPRODUCT("i",A663,import_viscoanalyse_PARAM!$F$2,import_viscoanalyse_PARAM!$G$2),-1)</f>
        <v>0.0291532031789855-475912989355399i</v>
      </c>
      <c r="E663" s="348" t="str">
        <f t="shared" si="33"/>
        <v>447957522.315211-475913477861812i</v>
      </c>
      <c r="F663" s="348" t="str">
        <f>IMSUM(import_viscoanalyse_PARAM!$A$2,IMDIV((import_viscoanalyse_PARAM!$B$2-import_viscoanalyse_PARAM!$A$2),E663))</f>
        <v>52.1947+5.25631369222147E-11i</v>
      </c>
      <c r="G663" s="348">
        <f t="shared" si="34"/>
        <v>52.194699999999997</v>
      </c>
      <c r="H663" s="348">
        <f t="shared" si="35"/>
        <v>5.25631369222147E-11</v>
      </c>
    </row>
    <row r="664" spans="1:8" x14ac:dyDescent="0.25">
      <c r="A664" s="349">
        <v>2.1543752000000001E-16</v>
      </c>
      <c r="B664" s="348" t="str">
        <f>IMPRODUCT(IMPOWER(IMPRODUCT("i",A664,import_viscoanalyse_PARAM!$G$2),-import_viscoanalyse_PARAM!$D$2),import_viscoanalyse_PARAM!$C$2)</f>
        <v>3017.15586130404-885.30853367926i</v>
      </c>
      <c r="C664" s="348" t="str">
        <f>IMPOWER(IMPRODUCT("i",A664,import_viscoanalyse_PARAM!$G$2),-import_viscoanalyse_PARAM!$E$2)</f>
        <v>440966301.7961-480884732.175319i</v>
      </c>
      <c r="D664" s="348" t="str">
        <f>IMPOWER(IMPRODUCT("i",A664,import_viscoanalyse_PARAM!$F$2,import_viscoanalyse_PARAM!$G$2),-1)</f>
        <v>0.0282971373348426-461938097729604i</v>
      </c>
      <c r="E664" s="348" t="str">
        <f t="shared" si="33"/>
        <v>440969319.980258-461938578615222i</v>
      </c>
      <c r="F664" s="348" t="str">
        <f>IMSUM(import_viscoanalyse_PARAM!$A$2,IMDIV((import_viscoanalyse_PARAM!$B$2-import_viscoanalyse_PARAM!$A$2),E664))</f>
        <v>52.1947+5.41533148735218E-11i</v>
      </c>
      <c r="G664" s="348">
        <f t="shared" si="34"/>
        <v>52.194699999999997</v>
      </c>
      <c r="H664" s="348">
        <f t="shared" si="35"/>
        <v>5.4153314873521799E-11</v>
      </c>
    </row>
    <row r="665" spans="1:8" x14ac:dyDescent="0.25">
      <c r="A665" s="349">
        <v>2.2195509000000001E-16</v>
      </c>
      <c r="B665" s="348" t="str">
        <f>IMPRODUCT(IMPOWER(IMPRODUCT("i",A665,import_viscoanalyse_PARAM!$G$2),-import_viscoanalyse_PARAM!$D$2),import_viscoanalyse_PARAM!$C$2)</f>
        <v>3000.86088746053-880.527183274148i</v>
      </c>
      <c r="C665" s="348" t="str">
        <f>IMPOWER(IMPRODUCT("i",A665,import_viscoanalyse_PARAM!$G$2),-import_viscoanalyse_PARAM!$E$2)</f>
        <v>434087137.747966-473382832.489555i</v>
      </c>
      <c r="D665" s="348" t="str">
        <f>IMPOWER(IMPRODUCT("i",A665,import_viscoanalyse_PARAM!$F$2,import_viscoanalyse_PARAM!$G$2),-1)</f>
        <v>0.0274662099009213-448373579395648i</v>
      </c>
      <c r="E665" s="348" t="str">
        <f t="shared" si="33"/>
        <v>434090139.63632-448374052779361i</v>
      </c>
      <c r="F665" s="348" t="str">
        <f>IMSUM(import_viscoanalyse_PARAM!$A$2,IMDIV((import_viscoanalyse_PARAM!$B$2-import_viscoanalyse_PARAM!$A$2),E665))</f>
        <v>52.1947+5.57915988780162E-11i</v>
      </c>
      <c r="G665" s="348">
        <f t="shared" si="34"/>
        <v>52.194699999999997</v>
      </c>
      <c r="H665" s="348">
        <f t="shared" si="35"/>
        <v>5.5791598878016199E-11</v>
      </c>
    </row>
    <row r="666" spans="1:8" x14ac:dyDescent="0.25">
      <c r="A666" s="349">
        <v>2.2866983000000001E-16</v>
      </c>
      <c r="B666" s="348" t="str">
        <f>IMPRODUCT(IMPOWER(IMPRODUCT("i",A666,import_viscoanalyse_PARAM!$G$2),-import_viscoanalyse_PARAM!$D$2),import_viscoanalyse_PARAM!$C$2)</f>
        <v>2984.65392901063-875.77165877351i</v>
      </c>
      <c r="C666" s="348" t="str">
        <f>IMPOWER(IMPRODUCT("i",A666,import_viscoanalyse_PARAM!$G$2),-import_viscoanalyse_PARAM!$E$2)</f>
        <v>427315294.190519-465997968.471165i</v>
      </c>
      <c r="D666" s="348" t="str">
        <f>IMPOWER(IMPRODUCT("i",A666,import_viscoanalyse_PARAM!$F$2,import_viscoanalyse_PARAM!$G$2),-1)</f>
        <v>0.0266596826110287-435207382488471i</v>
      </c>
      <c r="E666" s="348" t="str">
        <f t="shared" si="33"/>
        <v>427318279.871108-435207848487315i</v>
      </c>
      <c r="F666" s="348" t="str">
        <f>IMSUM(import_viscoanalyse_PARAM!$A$2,IMDIV((import_viscoanalyse_PARAM!$B$2-import_viscoanalyse_PARAM!$A$2),E666))</f>
        <v>52.1947+5.74794443319995E-11i</v>
      </c>
      <c r="G666" s="348">
        <f t="shared" si="34"/>
        <v>52.194699999999997</v>
      </c>
      <c r="H666" s="348">
        <f t="shared" si="35"/>
        <v>5.7479444331999499E-11</v>
      </c>
    </row>
    <row r="667" spans="1:8" x14ac:dyDescent="0.25">
      <c r="A667" s="349">
        <v>2.3558771000000002E-16</v>
      </c>
      <c r="B667" s="348" t="str">
        <f>IMPRODUCT(IMPOWER(IMPRODUCT("i",A667,import_viscoanalyse_PARAM!$G$2),-import_viscoanalyse_PARAM!$D$2),import_viscoanalyse_PARAM!$C$2)</f>
        <v>2968.53449830262-871.041817088209i</v>
      </c>
      <c r="C667" s="348" t="str">
        <f>IMPOWER(IMPRODUCT("i",A667,import_viscoanalyse_PARAM!$G$2),-import_viscoanalyse_PARAM!$E$2)</f>
        <v>420649091.756812-458728308.72868i</v>
      </c>
      <c r="D667" s="348" t="str">
        <f>IMPOWER(IMPRODUCT("i",A667,import_viscoanalyse_PARAM!$F$2,import_viscoanalyse_PARAM!$G$2),-1)</f>
        <v>0.0258768383567966-422427800535024i</v>
      </c>
      <c r="E667" s="348" t="str">
        <f t="shared" si="33"/>
        <v>420652061.317187-422428259264204i</v>
      </c>
      <c r="F667" s="348" t="str">
        <f>IMSUM(import_viscoanalyse_PARAM!$A$2,IMDIV((import_viscoanalyse_PARAM!$B$2-import_viscoanalyse_PARAM!$A$2),E667))</f>
        <v>52.1947+5.9218351877187E-11i</v>
      </c>
      <c r="G667" s="348">
        <f t="shared" si="34"/>
        <v>52.194699999999997</v>
      </c>
      <c r="H667" s="348">
        <f t="shared" si="35"/>
        <v>5.9218351877187004E-11</v>
      </c>
    </row>
    <row r="668" spans="1:8" x14ac:dyDescent="0.25">
      <c r="A668" s="349">
        <v>2.4271488000000001E-16</v>
      </c>
      <c r="B668" s="348" t="str">
        <f>IMPRODUCT(IMPOWER(IMPRODUCT("i",A668,import_viscoanalyse_PARAM!$G$2),-import_viscoanalyse_PARAM!$D$2),import_viscoanalyse_PARAM!$C$2)</f>
        <v>2952.50211290523-866.337516660913i</v>
      </c>
      <c r="C668" s="348" t="str">
        <f>IMPOWER(IMPRODUCT("i",A668,import_viscoanalyse_PARAM!$G$2),-import_viscoanalyse_PARAM!$E$2)</f>
        <v>414086878.488693-451572051.7606i</v>
      </c>
      <c r="D668" s="348" t="str">
        <f>IMPOWER(IMPRODUCT("i",A668,import_viscoanalyse_PARAM!$F$2,import_viscoanalyse_PARAM!$G$2),-1)</f>
        <v>0.025116981251903-410023473502668i</v>
      </c>
      <c r="E668" s="348" t="str">
        <f t="shared" si="33"/>
        <v>414089832.015923-410023925075586i</v>
      </c>
      <c r="F668" s="348" t="str">
        <f>IMSUM(import_viscoanalyse_PARAM!$A$2,IMDIV((import_viscoanalyse_PARAM!$B$2-import_viscoanalyse_PARAM!$A$2),E668))</f>
        <v>52.1947+6.10098674006962E-11i</v>
      </c>
      <c r="G668" s="348">
        <f t="shared" si="34"/>
        <v>52.194699999999997</v>
      </c>
      <c r="H668" s="348">
        <f t="shared" si="35"/>
        <v>6.1009867400696201E-11</v>
      </c>
    </row>
    <row r="669" spans="1:8" x14ac:dyDescent="0.25">
      <c r="A669" s="349">
        <v>2.5005766999999999E-16</v>
      </c>
      <c r="B669" s="348" t="str">
        <f>IMPRODUCT(IMPOWER(IMPRODUCT("i",A669,import_viscoanalyse_PARAM!$G$2),-import_viscoanalyse_PARAM!$D$2),import_viscoanalyse_PARAM!$C$2)</f>
        <v>2936.55630692767-861.658620787691i</v>
      </c>
      <c r="C669" s="348" t="str">
        <f>IMPOWER(IMPRODUCT("i",A669,import_viscoanalyse_PARAM!$G$2),-import_viscoanalyse_PARAM!$E$2)</f>
        <v>407627033.936442-444527430.426157i</v>
      </c>
      <c r="D669" s="348" t="str">
        <f>IMPOWER(IMPRODUCT("i",A669,import_viscoanalyse_PARAM!$F$2,import_viscoanalyse_PARAM!$G$2),-1)</f>
        <v>0.0243794365136566-397983385866082i</v>
      </c>
      <c r="E669" s="348" t="str">
        <f t="shared" si="33"/>
        <v>407629971.517128-397983830394374i</v>
      </c>
      <c r="F669" s="348" t="str">
        <f>IMSUM(import_viscoanalyse_PARAM!$A$2,IMDIV((import_viscoanalyse_PARAM!$B$2-import_viscoanalyse_PARAM!$A$2),E669))</f>
        <v>52.1947+6.28555820350419E-11i</v>
      </c>
      <c r="G669" s="348">
        <f t="shared" si="34"/>
        <v>52.194699999999997</v>
      </c>
      <c r="H669" s="348">
        <f t="shared" si="35"/>
        <v>6.2855582035041903E-11</v>
      </c>
    </row>
    <row r="670" spans="1:8" x14ac:dyDescent="0.25">
      <c r="A670" s="349">
        <v>2.5762259000000001E-16</v>
      </c>
      <c r="B670" s="348" t="str">
        <f>IMPRODUCT(IMPOWER(IMPRODUCT("i",A670,import_viscoanalyse_PARAM!$G$2),-import_viscoanalyse_PARAM!$D$2),import_viscoanalyse_PARAM!$C$2)</f>
        <v>2920.69664028902-857.005000337851i</v>
      </c>
      <c r="C670" s="348" t="str">
        <f>IMPOWER(IMPRODUCT("i",A670,import_viscoanalyse_PARAM!$G$2),-import_viscoanalyse_PARAM!$E$2)</f>
        <v>401267972.167468-437592715.22637i</v>
      </c>
      <c r="D670" s="348" t="str">
        <f>IMPOWER(IMPRODUCT("i",A670,import_viscoanalyse_PARAM!$F$2,import_viscoanalyse_PARAM!$G$2),-1)</f>
        <v>0.0236635501976666-386296862275872i</v>
      </c>
      <c r="E670" s="348" t="str">
        <f t="shared" si="33"/>
        <v>401270893.887772-386297299869444i</v>
      </c>
      <c r="F670" s="348" t="str">
        <f>IMSUM(import_viscoanalyse_PARAM!$A$2,IMDIV((import_viscoanalyse_PARAM!$B$2-import_viscoanalyse_PARAM!$A$2),E670))</f>
        <v>52.1947+6.47571321581265E-11i</v>
      </c>
      <c r="G670" s="348">
        <f t="shared" si="34"/>
        <v>52.194699999999997</v>
      </c>
      <c r="H670" s="348">
        <f t="shared" si="35"/>
        <v>6.4757132158126499E-11</v>
      </c>
    </row>
    <row r="671" spans="1:8" x14ac:dyDescent="0.25">
      <c r="A671" s="349">
        <v>2.6541637999999999E-16</v>
      </c>
      <c r="B671" s="348" t="str">
        <f>IMPRODUCT(IMPOWER(IMPRODUCT("i",A671,import_viscoanalyse_PARAM!$G$2),-import_viscoanalyse_PARAM!$D$2),import_viscoanalyse_PARAM!$C$2)</f>
        <v>2904.92260672189-852.376506759968i</v>
      </c>
      <c r="C671" s="348" t="str">
        <f>IMPOWER(IMPRODUCT("i",A671,import_viscoanalyse_PARAM!$G$2),-import_viscoanalyse_PARAM!$E$2)</f>
        <v>395008104.582482-430766173.754159i</v>
      </c>
      <c r="D671" s="348" t="str">
        <f>IMPOWER(IMPRODUCT("i",A671,import_viscoanalyse_PARAM!$F$2,import_viscoanalyse_PARAM!$G$2),-1)</f>
        <v>0.0229686844893216-374953490694069i</v>
      </c>
      <c r="E671" s="348" t="str">
        <f t="shared" si="33"/>
        <v>395011010.528057-374953921461095i</v>
      </c>
      <c r="F671" s="348" t="str">
        <f>IMSUM(import_viscoanalyse_PARAM!$A$2,IMDIV((import_viscoanalyse_PARAM!$B$2-import_viscoanalyse_PARAM!$A$2),E671))</f>
        <v>52.1947+6.67162119614419E-11i</v>
      </c>
      <c r="G671" s="348">
        <f t="shared" si="34"/>
        <v>52.194699999999997</v>
      </c>
      <c r="H671" s="348">
        <f t="shared" si="35"/>
        <v>6.6716211961441894E-11</v>
      </c>
    </row>
    <row r="672" spans="1:8" x14ac:dyDescent="0.25">
      <c r="A672" s="349">
        <v>2.7344593999999998E-16</v>
      </c>
      <c r="B672" s="348" t="str">
        <f>IMPRODUCT(IMPOWER(IMPRODUCT("i",A672,import_viscoanalyse_PARAM!$G$2),-import_viscoanalyse_PARAM!$D$2),import_viscoanalyse_PARAM!$C$2)</f>
        <v>2889.23379117222-847.773018266856i</v>
      </c>
      <c r="C672" s="348" t="str">
        <f>IMPOWER(IMPRODUCT("i",A672,import_viscoanalyse_PARAM!$G$2),-import_viscoanalyse_PARAM!$E$2)</f>
        <v>388845902.439247-424046138.878047i</v>
      </c>
      <c r="D672" s="348" t="str">
        <f>IMPOWER(IMPRODUCT("i",A672,import_viscoanalyse_PARAM!$F$2,import_viscoanalyse_PARAM!$G$2),-1)</f>
        <v>0.0222942241911431-363943228297276i</v>
      </c>
      <c r="E672" s="348" t="str">
        <f t="shared" si="33"/>
        <v>388848792.695332-363943652344263i</v>
      </c>
      <c r="F672" s="348" t="str">
        <f>IMSUM(import_viscoanalyse_PARAM!$A$2,IMDIV((import_viscoanalyse_PARAM!$B$2-import_viscoanalyse_PARAM!$A$2),E672))</f>
        <v>52.1947+6.87345558545659E-11i</v>
      </c>
      <c r="G672" s="348">
        <f t="shared" si="34"/>
        <v>52.194699999999997</v>
      </c>
      <c r="H672" s="348">
        <f t="shared" si="35"/>
        <v>6.8734555854565904E-11</v>
      </c>
    </row>
    <row r="673" spans="1:8" x14ac:dyDescent="0.25">
      <c r="A673" s="349">
        <v>2.8171843000000001E-16</v>
      </c>
      <c r="B673" s="348" t="str">
        <f>IMPRODUCT(IMPOWER(IMPRODUCT("i",A673,import_viscoanalyse_PARAM!$G$2),-import_viscoanalyse_PARAM!$D$2),import_viscoanalyse_PARAM!$C$2)</f>
        <v>2873.6296809812-843.194384431673i</v>
      </c>
      <c r="C673" s="348" t="str">
        <f>IMPOWER(IMPRODUCT("i",A673,import_viscoanalyse_PARAM!$G$2),-import_viscoanalyse_PARAM!$E$2)</f>
        <v>382779821.656105-417430926.738539i</v>
      </c>
      <c r="D673" s="348" t="str">
        <f>IMPOWER(IMPRODUCT("i",A673,import_viscoanalyse_PARAM!$F$2,import_viscoanalyse_PARAM!$G$2),-1)</f>
        <v>0.0216395678852743-353256257208247i</v>
      </c>
      <c r="E673" s="348" t="str">
        <f t="shared" si="33"/>
        <v>382782696.307426-353256674640017i</v>
      </c>
      <c r="F673" s="348" t="str">
        <f>IMSUM(import_viscoanalyse_PARAM!$A$2,IMDIV((import_viscoanalyse_PARAM!$B$2-import_viscoanalyse_PARAM!$A$2),E673))</f>
        <v>52.1947+7.08139636015723E-11i</v>
      </c>
      <c r="G673" s="348">
        <f t="shared" si="34"/>
        <v>52.194699999999997</v>
      </c>
      <c r="H673" s="348">
        <f t="shared" si="35"/>
        <v>7.0813963601572302E-11</v>
      </c>
    </row>
    <row r="674" spans="1:8" x14ac:dyDescent="0.25">
      <c r="A674" s="349">
        <v>2.9024117E-16</v>
      </c>
      <c r="B674" s="348" t="str">
        <f>IMPRODUCT(IMPOWER(IMPRODUCT("i",A674,import_viscoanalyse_PARAM!$G$2),-import_viscoanalyse_PARAM!$D$2),import_viscoanalyse_PARAM!$C$2)</f>
        <v>2858.10987289689-838.64048693028i</v>
      </c>
      <c r="C674" s="348" t="str">
        <f>IMPOWER(IMPRODUCT("i",A674,import_viscoanalyse_PARAM!$G$2),-import_viscoanalyse_PARAM!$E$2)</f>
        <v>376808383.685281-410918924.942472i</v>
      </c>
      <c r="D674" s="348" t="str">
        <f>IMPOWER(IMPRODUCT("i",A674,import_viscoanalyse_PARAM!$F$2,import_viscoanalyse_PARAM!$G$2),-1)</f>
        <v>0.0210041362861027-342883120848719i</v>
      </c>
      <c r="E674" s="348" t="str">
        <f t="shared" si="33"/>
        <v>376811242.816158-342883531768483i</v>
      </c>
      <c r="F674" s="348" t="str">
        <f>IMSUM(import_viscoanalyse_PARAM!$A$2,IMDIV((import_viscoanalyse_PARAM!$B$2-import_viscoanalyse_PARAM!$A$2),E674))</f>
        <v>52.1947+7.29562751846024E-11i</v>
      </c>
      <c r="G674" s="348">
        <f t="shared" si="34"/>
        <v>52.194699999999997</v>
      </c>
      <c r="H674" s="348">
        <f t="shared" si="35"/>
        <v>7.2956275184602402E-11</v>
      </c>
    </row>
    <row r="675" spans="1:8" x14ac:dyDescent="0.25">
      <c r="A675" s="349">
        <v>2.9902176E-16</v>
      </c>
      <c r="B675" s="348" t="str">
        <f>IMPRODUCT(IMPOWER(IMPRODUCT("i",A675,import_viscoanalyse_PARAM!$G$2),-import_viscoanalyse_PARAM!$D$2),import_viscoanalyse_PARAM!$C$2)</f>
        <v>2842.67385917382-834.111176777536i</v>
      </c>
      <c r="C675" s="348" t="str">
        <f>IMPOWER(IMPRODUCT("i",A675,import_viscoanalyse_PARAM!$G$2),-import_viscoanalyse_PARAM!$E$2)</f>
        <v>370930091.989854-404508501.47907i</v>
      </c>
      <c r="D675" s="348" t="str">
        <f>IMPOWER(IMPRODUCT("i",A675,import_viscoanalyse_PARAM!$F$2,import_viscoanalyse_PARAM!$G$2),-1)</f>
        <v>0.0203873627475067-332814568974456i</v>
      </c>
      <c r="E675" s="348" t="str">
        <f t="shared" si="33"/>
        <v>370932935.684101-332814973483792i</v>
      </c>
      <c r="F675" s="348" t="str">
        <f>IMSUM(import_viscoanalyse_PARAM!$A$2,IMDIV((import_viscoanalyse_PARAM!$B$2-import_viscoanalyse_PARAM!$A$2),E675))</f>
        <v>52.1947+7.51634009675564E-11i</v>
      </c>
      <c r="G675" s="348">
        <f t="shared" si="34"/>
        <v>52.194699999999997</v>
      </c>
      <c r="H675" s="348">
        <f t="shared" si="35"/>
        <v>7.5163400967556394E-11</v>
      </c>
    </row>
    <row r="676" spans="1:8" x14ac:dyDescent="0.25">
      <c r="A676" s="349">
        <v>3.0806798000000001E-16</v>
      </c>
      <c r="B676" s="348" t="str">
        <f>IMPRODUCT(IMPOWER(IMPRODUCT("i",A676,import_viscoanalyse_PARAM!$G$2),-import_viscoanalyse_PARAM!$D$2),import_viscoanalyse_PARAM!$C$2)</f>
        <v>2827.32122340059-829.606331787978i</v>
      </c>
      <c r="C676" s="348" t="str">
        <f>IMPOWER(IMPRODUCT("i",A676,import_viscoanalyse_PARAM!$G$2),-import_viscoanalyse_PARAM!$E$2)</f>
        <v>365143507.213173-398198086.694062i</v>
      </c>
      <c r="D676" s="348" t="str">
        <f>IMPOWER(IMPRODUCT("i",A676,import_viscoanalyse_PARAM!$F$2,import_viscoanalyse_PARAM!$G$2),-1)</f>
        <v>0.0197887008267392-323041681152268i</v>
      </c>
      <c r="E676" s="348" t="str">
        <f t="shared" si="33"/>
        <v>365146335.554185-323042079351184i</v>
      </c>
      <c r="F676" s="348" t="str">
        <f>IMSUM(import_viscoanalyse_PARAM!$A$2,IMDIV((import_viscoanalyse_PARAM!$B$2-import_viscoanalyse_PARAM!$A$2),E676))</f>
        <v>52.1947+7.74372965596637E-11i</v>
      </c>
      <c r="G676" s="348">
        <f t="shared" si="34"/>
        <v>52.194699999999997</v>
      </c>
      <c r="H676" s="348">
        <f t="shared" si="35"/>
        <v>7.7437296559663704E-11</v>
      </c>
    </row>
    <row r="677" spans="1:8" x14ac:dyDescent="0.25">
      <c r="A677" s="349">
        <v>3.1738787000000001E-16</v>
      </c>
      <c r="B677" s="348" t="str">
        <f>IMPRODUCT(IMPOWER(IMPRODUCT("i",A677,import_viscoanalyse_PARAM!$G$2),-import_viscoanalyse_PARAM!$D$2),import_viscoanalyse_PARAM!$C$2)</f>
        <v>2812.05150809314-825.125817724412i</v>
      </c>
      <c r="C677" s="348" t="str">
        <f>IMPOWER(IMPRODUCT("i",A677,import_viscoanalyse_PARAM!$G$2),-import_viscoanalyse_PARAM!$E$2)</f>
        <v>359447195.955225-391986117.429045i</v>
      </c>
      <c r="D677" s="348" t="str">
        <f>IMPOWER(IMPRODUCT("i",A677,import_viscoanalyse_PARAM!$F$2,import_viscoanalyse_PARAM!$G$2),-1)</f>
        <v>0.0192076183961217-313555770636047i</v>
      </c>
      <c r="E677" s="348" t="str">
        <f t="shared" si="33"/>
        <v>359450009.025941-313556162622990i</v>
      </c>
      <c r="F677" s="348" t="str">
        <f>IMSUM(import_viscoanalyse_PARAM!$A$2,IMDIV((import_viscoanalyse_PARAM!$B$2-import_viscoanalyse_PARAM!$A$2),E677))</f>
        <v>52.1947+7.9779982924606E-11i</v>
      </c>
      <c r="G677" s="348">
        <f t="shared" si="34"/>
        <v>52.194699999999997</v>
      </c>
      <c r="H677" s="348">
        <f t="shared" si="35"/>
        <v>7.9779982924605994E-11</v>
      </c>
    </row>
    <row r="678" spans="1:8" x14ac:dyDescent="0.25">
      <c r="A678" s="349">
        <v>3.2698972000000002E-16</v>
      </c>
      <c r="B678" s="348" t="str">
        <f>IMPRODUCT(IMPOWER(IMPRODUCT("i",A678,import_viscoanalyse_PARAM!$G$2),-import_viscoanalyse_PARAM!$D$2),import_viscoanalyse_PARAM!$C$2)</f>
        <v>2796.8642484237-820.66949819482i</v>
      </c>
      <c r="C678" s="348" t="str">
        <f>IMPOWER(IMPRODUCT("i",A678,import_viscoanalyse_PARAM!$G$2),-import_viscoanalyse_PARAM!$E$2)</f>
        <v>353839743.655626-385871051.070697i</v>
      </c>
      <c r="D678" s="348" t="str">
        <f>IMPOWER(IMPRODUCT("i",A678,import_viscoanalyse_PARAM!$F$2,import_viscoanalyse_PARAM!$G$2),-1)</f>
        <v>0.018643598613797-304348400213876i</v>
      </c>
      <c r="E678" s="348" t="str">
        <f t="shared" si="33"/>
        <v>353842541.538518-304348786085748i</v>
      </c>
      <c r="F678" s="348" t="str">
        <f>IMSUM(import_viscoanalyse_PARAM!$A$2,IMDIV((import_viscoanalyse_PARAM!$B$2-import_viscoanalyse_PARAM!$A$2),E678))</f>
        <v>52.1947+8.21935438668655E-11i</v>
      </c>
      <c r="G678" s="348">
        <f t="shared" si="34"/>
        <v>52.194699999999997</v>
      </c>
      <c r="H678" s="348">
        <f t="shared" si="35"/>
        <v>8.2193543866865506E-11</v>
      </c>
    </row>
    <row r="679" spans="1:8" x14ac:dyDescent="0.25">
      <c r="A679" s="349">
        <v>3.3688204999999999E-16</v>
      </c>
      <c r="B679" s="348" t="str">
        <f>IMPRODUCT(IMPOWER(IMPRODUCT("i",A679,import_viscoanalyse_PARAM!$G$2),-import_viscoanalyse_PARAM!$D$2),import_viscoanalyse_PARAM!$C$2)</f>
        <v>2781.75901502357-816.237247211745i</v>
      </c>
      <c r="C679" s="348" t="str">
        <f>IMPOWER(IMPRODUCT("i",A679,import_viscoanalyse_PARAM!$G$2),-import_viscoanalyse_PARAM!$E$2)</f>
        <v>348319769.992512-379851382.343655i</v>
      </c>
      <c r="D679" s="348" t="str">
        <f>IMPOWER(IMPRODUCT("i",A679,import_viscoanalyse_PARAM!$F$2,import_viscoanalyse_PARAM!$G$2),-1)</f>
        <v>0.0180961410396246-295411400424520i</v>
      </c>
      <c r="E679" s="348" t="str">
        <f t="shared" si="33"/>
        <v>348322552.769623-295411780276719i</v>
      </c>
      <c r="F679" s="348" t="str">
        <f>IMSUM(import_viscoanalyse_PARAM!$A$2,IMDIV((import_viscoanalyse_PARAM!$B$2-import_viscoanalyse_PARAM!$A$2),E679))</f>
        <v>52.1947+8.46801210044252E-11i</v>
      </c>
      <c r="G679" s="348">
        <f t="shared" si="34"/>
        <v>52.194699999999997</v>
      </c>
      <c r="H679" s="348">
        <f t="shared" si="35"/>
        <v>8.4680121004425194E-11</v>
      </c>
    </row>
    <row r="680" spans="1:8" x14ac:dyDescent="0.25">
      <c r="A680" s="349">
        <v>3.4707364000000002E-16</v>
      </c>
      <c r="B680" s="348" t="str">
        <f>IMPRODUCT(IMPOWER(IMPRODUCT("i",A680,import_viscoanalyse_PARAM!$G$2),-import_viscoanalyse_PARAM!$D$2),import_viscoanalyse_PARAM!$C$2)</f>
        <v>2766.73537597719-811.828938040429i</v>
      </c>
      <c r="C680" s="348" t="str">
        <f>IMPOWER(IMPRODUCT("i",A680,import_viscoanalyse_PARAM!$G$2),-import_viscoanalyse_PARAM!$E$2)</f>
        <v>342885914.246579-373925627.349636i</v>
      </c>
      <c r="D680" s="348" t="str">
        <f>IMPOWER(IMPRODUCT("i",A680,import_viscoanalyse_PARAM!$F$2,import_viscoanalyse_PARAM!$G$2),-1)</f>
        <v>0.0175647597164622-286736838235204i</v>
      </c>
      <c r="E680" s="348" t="str">
        <f t="shared" si="33"/>
        <v>342888681.99952-286737212161643i</v>
      </c>
      <c r="F680" s="348" t="str">
        <f>IMSUM(import_viscoanalyse_PARAM!$A$2,IMDIV((import_viscoanalyse_PARAM!$B$2-import_viscoanalyse_PARAM!$A$2),E680))</f>
        <v>52.1947+8.7241921309684E-11i</v>
      </c>
      <c r="G680" s="348">
        <f t="shared" si="34"/>
        <v>52.194699999999997</v>
      </c>
      <c r="H680" s="348">
        <f t="shared" si="35"/>
        <v>8.7241921309684005E-11</v>
      </c>
    </row>
    <row r="681" spans="1:8" x14ac:dyDescent="0.25">
      <c r="A681" s="349">
        <v>3.5757356000000001E-16</v>
      </c>
      <c r="B681" s="348" t="str">
        <f>IMPRODUCT(IMPOWER(IMPRODUCT("i",A681,import_viscoanalyse_PARAM!$G$2),-import_viscoanalyse_PARAM!$D$2),import_viscoanalyse_PARAM!$C$2)</f>
        <v>2751.79286644615-807.444434285724i</v>
      </c>
      <c r="C681" s="348" t="str">
        <f>IMPOWER(IMPRODUCT("i",A681,import_viscoanalyse_PARAM!$G$2),-import_viscoanalyse_PARAM!$E$2)</f>
        <v>337536824.247937-368092311.513706i</v>
      </c>
      <c r="D681" s="348" t="str">
        <f>IMPOWER(IMPRODUCT("i",A681,import_viscoanalyse_PARAM!$F$2,import_viscoanalyse_PARAM!$G$2),-1)</f>
        <v>0.0170489817270547-278316993483476i</v>
      </c>
      <c r="E681" s="348" t="str">
        <f t="shared" si="33"/>
        <v>337539577.057852-278317361576595i</v>
      </c>
      <c r="F681" s="348" t="str">
        <f>IMSUM(import_viscoanalyse_PARAM!$A$2,IMDIV((import_viscoanalyse_PARAM!$B$2-import_viscoanalyse_PARAM!$A$2),E681))</f>
        <v>52.1947+8.98812246503665E-11i</v>
      </c>
      <c r="G681" s="348">
        <f t="shared" si="34"/>
        <v>52.194699999999997</v>
      </c>
      <c r="H681" s="348">
        <f t="shared" si="35"/>
        <v>8.9881224650366504E-11</v>
      </c>
    </row>
    <row r="682" spans="1:8" x14ac:dyDescent="0.25">
      <c r="A682" s="349">
        <v>3.6839114E-16</v>
      </c>
      <c r="B682" s="348" t="str">
        <f>IMPRODUCT(IMPOWER(IMPRODUCT("i",A682,import_viscoanalyse_PARAM!$G$2),-import_viscoanalyse_PARAM!$D$2),import_viscoanalyse_PARAM!$C$2)</f>
        <v>2736.93104598811-803.083606710903i</v>
      </c>
      <c r="C682" s="348" t="str">
        <f>IMPOWER(IMPRODUCT("i",A682,import_viscoanalyse_PARAM!$G$2),-import_viscoanalyse_PARAM!$E$2)</f>
        <v>332271176.901507-362349991.967736i</v>
      </c>
      <c r="D682" s="348" t="str">
        <f>IMPOWER(IMPRODUCT("i",A682,import_viscoanalyse_PARAM!$F$2,import_viscoanalyse_PARAM!$G$2),-1)</f>
        <v>0.0165483488297734-270144385579912i</v>
      </c>
      <c r="E682" s="348" t="str">
        <f t="shared" si="33"/>
        <v>332273914.849101-270144747930707i</v>
      </c>
      <c r="F682" s="348" t="str">
        <f>IMSUM(import_viscoanalyse_PARAM!$A$2,IMDIV((import_viscoanalyse_PARAM!$B$2-import_viscoanalyse_PARAM!$A$2),E682))</f>
        <v>52.1947+9.26003762485833E-11i</v>
      </c>
      <c r="G682" s="348">
        <f t="shared" si="34"/>
        <v>52.194699999999997</v>
      </c>
      <c r="H682" s="348">
        <f t="shared" si="35"/>
        <v>9.2600376248583302E-11</v>
      </c>
    </row>
    <row r="683" spans="1:8" x14ac:dyDescent="0.25">
      <c r="A683" s="349">
        <v>3.7953596999999999E-16</v>
      </c>
      <c r="B683" s="348" t="str">
        <f>IMPRODUCT(IMPOWER(IMPRODUCT("i",A683,import_viscoanalyse_PARAM!$G$2),-import_viscoanalyse_PARAM!$D$2),import_viscoanalyse_PARAM!$C$2)</f>
        <v>2722.14950581741-798.746335368087i</v>
      </c>
      <c r="C683" s="348" t="str">
        <f>IMPOWER(IMPRODUCT("i",A683,import_viscoanalyse_PARAM!$G$2),-import_viscoanalyse_PARAM!$E$2)</f>
        <v>327087679.990529-356697259.517175i</v>
      </c>
      <c r="D683" s="348" t="str">
        <f>IMPOWER(IMPRODUCT("i",A683,import_viscoanalyse_PARAM!$F$2,import_viscoanalyse_PARAM!$G$2),-1)</f>
        <v>0.0160624171946545-262211769199065i</v>
      </c>
      <c r="E683" s="348" t="str">
        <f t="shared" si="33"/>
        <v>327090403.156097-262212125897123i</v>
      </c>
      <c r="F683" s="348" t="str">
        <f>IMSUM(import_viscoanalyse_PARAM!$A$2,IMDIV((import_viscoanalyse_PARAM!$B$2-import_viscoanalyse_PARAM!$A$2),E683))</f>
        <v>52.1947+9.54017866808178E-11i</v>
      </c>
      <c r="G683" s="348">
        <f t="shared" si="34"/>
        <v>52.194699999999997</v>
      </c>
      <c r="H683" s="348">
        <f t="shared" si="35"/>
        <v>9.54017866808178E-11</v>
      </c>
    </row>
    <row r="684" spans="1:8" x14ac:dyDescent="0.25">
      <c r="A684" s="349">
        <v>3.9101796000000001E-16</v>
      </c>
      <c r="B684" s="348" t="str">
        <f>IMPRODUCT(IMPOWER(IMPRODUCT("i",A684,import_viscoanalyse_PARAM!$G$2),-import_viscoanalyse_PARAM!$D$2),import_viscoanalyse_PARAM!$C$2)</f>
        <v>2707.44779900862-794.432489118245i</v>
      </c>
      <c r="C684" s="348" t="str">
        <f>IMPOWER(IMPRODUCT("i",A684,import_viscoanalyse_PARAM!$G$2),-import_viscoanalyse_PARAM!$E$2)</f>
        <v>321985047.234381-351132711.440972i</v>
      </c>
      <c r="D684" s="348" t="str">
        <f>IMPOWER(IMPRODUCT("i",A684,import_viscoanalyse_PARAM!$F$2,import_viscoanalyse_PARAM!$G$2),-1)</f>
        <v>0.0155907546817488-254512089849743i</v>
      </c>
      <c r="E684" s="348" t="str">
        <f t="shared" si="33"/>
        <v>321987755.697771-254512440983249i</v>
      </c>
      <c r="F684" s="348" t="str">
        <f>IMSUM(import_viscoanalyse_PARAM!$A$2,IMDIV((import_viscoanalyse_PARAM!$B$2-import_viscoanalyse_PARAM!$A$2),E684))</f>
        <v>52.1947+9.82879469597574E-11i</v>
      </c>
      <c r="G684" s="348">
        <f t="shared" si="34"/>
        <v>52.194699999999997</v>
      </c>
      <c r="H684" s="348">
        <f t="shared" si="35"/>
        <v>9.8287946959757406E-11</v>
      </c>
    </row>
    <row r="685" spans="1:8" x14ac:dyDescent="0.25">
      <c r="A685" s="349">
        <v>4.0284732000000002E-16</v>
      </c>
      <c r="B685" s="348" t="str">
        <f>IMPRODUCT(IMPOWER(IMPRODUCT("i",A685,import_viscoanalyse_PARAM!$G$2),-import_viscoanalyse_PARAM!$D$2),import_viscoanalyse_PARAM!$C$2)</f>
        <v>2692.8254821452-790.141937851943i</v>
      </c>
      <c r="C685" s="348" t="str">
        <f>IMPOWER(IMPRODUCT("i",A685,import_viscoanalyse_PARAM!$G$2),-import_viscoanalyse_PARAM!$E$2)</f>
        <v>316962012.936405-345654967.46541i</v>
      </c>
      <c r="D685" s="348" t="str">
        <f>IMPOWER(IMPRODUCT("i",A685,import_viscoanalyse_PARAM!$F$2,import_viscoanalyse_PARAM!$G$2),-1)</f>
        <v>0.0151329419059258-247038501257457i</v>
      </c>
      <c r="E685" s="348" t="str">
        <f t="shared" si="33"/>
        <v>316964706.77702-247038846913215i</v>
      </c>
      <c r="F685" s="348" t="str">
        <f>IMSUM(import_viscoanalyse_PARAM!$A$2,IMDIV((import_viscoanalyse_PARAM!$B$2-import_viscoanalyse_PARAM!$A$2),E685))</f>
        <v>52.1947+1.01261423506995E-10i</v>
      </c>
      <c r="G685" s="348">
        <f t="shared" si="34"/>
        <v>52.194699999999997</v>
      </c>
      <c r="H685" s="348">
        <f t="shared" si="35"/>
        <v>1.0126142350699499E-10</v>
      </c>
    </row>
    <row r="686" spans="1:8" x14ac:dyDescent="0.25">
      <c r="A686" s="349">
        <v>4.1503454999999998E-16</v>
      </c>
      <c r="B686" s="348" t="str">
        <f>IMPRODUCT(IMPOWER(IMPRODUCT("i",A686,import_viscoanalyse_PARAM!$G$2),-import_viscoanalyse_PARAM!$D$2),import_viscoanalyse_PARAM!$C$2)</f>
        <v>2678.28213760948-785.874559029775i</v>
      </c>
      <c r="C686" s="348" t="str">
        <f>IMPOWER(IMPRODUCT("i",A686,import_viscoanalyse_PARAM!$G$2),-import_viscoanalyse_PARAM!$E$2)</f>
        <v>312017339.190404-340262677.622955i</v>
      </c>
      <c r="D686" s="348" t="str">
        <f>IMPOWER(IMPRODUCT("i",A686,import_viscoanalyse_PARAM!$F$2,import_viscoanalyse_PARAM!$G$2),-1)</f>
        <v>0.0146885725309324-239784370164805i</v>
      </c>
      <c r="E686" s="348" t="str">
        <f t="shared" si="33"/>
        <v>312020018.48723-239784710428269i</v>
      </c>
      <c r="F686" s="348" t="str">
        <f>IMSUM(import_viscoanalyse_PARAM!$A$2,IMDIV((import_viscoanalyse_PARAM!$B$2-import_viscoanalyse_PARAM!$A$2),E686))</f>
        <v>52.1947+1.04324855639371E-10i</v>
      </c>
      <c r="G686" s="348">
        <f t="shared" si="34"/>
        <v>52.194699999999997</v>
      </c>
      <c r="H686" s="348">
        <f t="shared" si="35"/>
        <v>1.04324855639371E-10</v>
      </c>
    </row>
    <row r="687" spans="1:8" x14ac:dyDescent="0.25">
      <c r="A687" s="349">
        <v>4.2759046999999998E-16</v>
      </c>
      <c r="B687" s="348" t="str">
        <f>IMPRODUCT(IMPOWER(IMPRODUCT("i",A687,import_viscoanalyse_PARAM!$G$2),-import_viscoanalyse_PARAM!$D$2),import_viscoanalyse_PARAM!$C$2)</f>
        <v>2663.81734626365-781.630229666287i</v>
      </c>
      <c r="C687" s="348" t="str">
        <f>IMPOWER(IMPRODUCT("i",A687,import_viscoanalyse_PARAM!$G$2),-import_viscoanalyse_PARAM!$E$2)</f>
        <v>307149806.020608-334954511.499653i</v>
      </c>
      <c r="D687" s="348" t="str">
        <f>IMPOWER(IMPRODUCT("i",A687,import_viscoanalyse_PARAM!$F$2,import_viscoanalyse_PARAM!$G$2),-1)</f>
        <v>0.0142572520162058-232743255873742i</v>
      </c>
      <c r="E687" s="348" t="str">
        <f t="shared" si="33"/>
        <v>307152470.852212-232743590829035i</v>
      </c>
      <c r="F687" s="348" t="str">
        <f>IMSUM(import_viscoanalyse_PARAM!$A$2,IMDIV((import_viscoanalyse_PARAM!$B$2-import_viscoanalyse_PARAM!$A$2),E687))</f>
        <v>52.1947+1.0748096310988E-10i</v>
      </c>
      <c r="G687" s="348">
        <f t="shared" si="34"/>
        <v>52.194699999999997</v>
      </c>
      <c r="H687" s="348">
        <f t="shared" si="35"/>
        <v>1.0748096310988E-10</v>
      </c>
    </row>
    <row r="688" spans="1:8" x14ac:dyDescent="0.25">
      <c r="A688" s="349">
        <v>4.4052624000000002E-16</v>
      </c>
      <c r="B688" s="348" t="str">
        <f>IMPRODUCT(IMPOWER(IMPRODUCT("i",A688,import_viscoanalyse_PARAM!$G$2),-import_viscoanalyse_PARAM!$D$2),import_viscoanalyse_PARAM!$C$2)</f>
        <v>2649.43067662557-777.408823153895i</v>
      </c>
      <c r="C688" s="348" t="str">
        <f>IMPOWER(IMPRODUCT("i",A688,import_viscoanalyse_PARAM!$G$2),-import_viscoanalyse_PARAM!$E$2)</f>
        <v>302358207.566983-329729154.075111i</v>
      </c>
      <c r="D688" s="348" t="str">
        <f>IMPOWER(IMPRODUCT("i",A688,import_viscoanalyse_PARAM!$F$2,import_viscoanalyse_PARAM!$G$2),-1)</f>
        <v>0.0138385969710179-225908899702282i</v>
      </c>
      <c r="E688" s="348" t="str">
        <f t="shared" si="33"/>
        <v>302360858.011498-225909229432213i</v>
      </c>
      <c r="F688" s="348" t="str">
        <f>IMSUM(import_viscoanalyse_PARAM!$A$2,IMDIV((import_viscoanalyse_PARAM!$B$2-import_viscoanalyse_PARAM!$A$2),E688))</f>
        <v>52.1947+1.1073255113493E-10i</v>
      </c>
      <c r="G688" s="348">
        <f t="shared" si="34"/>
        <v>52.194699999999997</v>
      </c>
      <c r="H688" s="348">
        <f t="shared" si="35"/>
        <v>1.1073255113493001E-10</v>
      </c>
    </row>
    <row r="689" spans="1:8" x14ac:dyDescent="0.25">
      <c r="A689" s="349">
        <v>4.5385335999999996E-16</v>
      </c>
      <c r="B689" s="348" t="str">
        <f>IMPRODUCT(IMPOWER(IMPRODUCT("i",A689,import_viscoanalyse_PARAM!$G$2),-import_viscoanalyse_PARAM!$D$2),import_viscoanalyse_PARAM!$C$2)</f>
        <v>2635.12169775588-773.21021304427i</v>
      </c>
      <c r="C689" s="348" t="str">
        <f>IMPOWER(IMPRODUCT("i",A689,import_viscoanalyse_PARAM!$G$2),-import_viscoanalyse_PARAM!$E$2)</f>
        <v>297641356.269501-324585310.285549i</v>
      </c>
      <c r="D689" s="348" t="str">
        <f>IMPOWER(IMPRODUCT("i",A689,import_viscoanalyse_PARAM!$F$2,import_viscoanalyse_PARAM!$G$2),-1)</f>
        <v>0.0134322352279553-219275226184033i</v>
      </c>
      <c r="E689" s="348" t="str">
        <f t="shared" si="33"/>
        <v>297643992.404631-219275550770117i</v>
      </c>
      <c r="F689" s="348" t="str">
        <f>IMSUM(import_viscoanalyse_PARAM!$A$2,IMDIV((import_viscoanalyse_PARAM!$B$2-import_viscoanalyse_PARAM!$A$2),E689))</f>
        <v>52.1947+1.14082510394328E-10i</v>
      </c>
      <c r="G689" s="348">
        <f t="shared" si="34"/>
        <v>52.194699999999997</v>
      </c>
      <c r="H689" s="348">
        <f t="shared" si="35"/>
        <v>1.1408251039432799E-10</v>
      </c>
    </row>
    <row r="690" spans="1:8" x14ac:dyDescent="0.25">
      <c r="A690" s="349">
        <v>4.6758366000000003E-16</v>
      </c>
      <c r="B690" s="348" t="str">
        <f>IMPRODUCT(IMPOWER(IMPRODUCT("i",A690,import_viscoanalyse_PARAM!$G$2),-import_viscoanalyse_PARAM!$D$2),import_viscoanalyse_PARAM!$C$2)</f>
        <v>2620.89000021359-769.03427919726i</v>
      </c>
      <c r="C690" s="348" t="str">
        <f>IMPOWER(IMPRODUCT("i",A690,import_viscoanalyse_PARAM!$G$2),-import_viscoanalyse_PARAM!$E$2)</f>
        <v>292998089.40797-319521712.155643i</v>
      </c>
      <c r="D690" s="348" t="str">
        <f>IMPOWER(IMPRODUCT("i",A690,import_viscoanalyse_PARAM!$F$2,import_viscoanalyse_PARAM!$G$2),-1)</f>
        <v>0.013037806091252-212836347122103i</v>
      </c>
      <c r="E690" s="348" t="str">
        <f t="shared" si="33"/>
        <v>293000711.311008-212836666644584i</v>
      </c>
      <c r="F690" s="348" t="str">
        <f>IMSUM(import_viscoanalyse_PARAM!$A$2,IMDIV((import_viscoanalyse_PARAM!$B$2-import_viscoanalyse_PARAM!$A$2),E690))</f>
        <v>52.1947+1.17533814517618E-10i</v>
      </c>
      <c r="G690" s="348">
        <f t="shared" si="34"/>
        <v>52.194699999999997</v>
      </c>
      <c r="H690" s="348">
        <f t="shared" si="35"/>
        <v>1.1753381451761801E-10</v>
      </c>
    </row>
    <row r="691" spans="1:8" x14ac:dyDescent="0.25">
      <c r="A691" s="349">
        <v>4.8172932999999996E-16</v>
      </c>
      <c r="B691" s="348" t="str">
        <f>IMPRODUCT(IMPOWER(IMPRODUCT("i",A691,import_viscoanalyse_PARAM!$G$2),-import_viscoanalyse_PARAM!$D$2),import_viscoanalyse_PARAM!$C$2)</f>
        <v>2606.73517367033-764.880901212311i</v>
      </c>
      <c r="C691" s="348" t="str">
        <f>IMPOWER(IMPRODUCT("i",A691,import_viscoanalyse_PARAM!$G$2),-import_viscoanalyse_PARAM!$E$2)</f>
        <v>288427261.303178-314537110.293688i</v>
      </c>
      <c r="D691" s="348" t="str">
        <f>IMPOWER(IMPRODUCT("i",A691,import_viscoanalyse_PARAM!$F$2,import_viscoanalyse_PARAM!$G$2),-1)</f>
        <v>0.0126549593534566-206586545536647i</v>
      </c>
      <c r="E691" s="348" t="str">
        <f t="shared" si="33"/>
        <v>288429869.051007-206586860074522i</v>
      </c>
      <c r="F691" s="348" t="str">
        <f>IMSUM(import_viscoanalyse_PARAM!$A$2,IMDIV((import_viscoanalyse_PARAM!$B$2-import_viscoanalyse_PARAM!$A$2),E691))</f>
        <v>52.1947+1.21089527624978E-10i</v>
      </c>
      <c r="G691" s="348">
        <f t="shared" si="34"/>
        <v>52.194699999999997</v>
      </c>
      <c r="H691" s="348">
        <f t="shared" si="35"/>
        <v>1.21089527624978E-10</v>
      </c>
    </row>
    <row r="692" spans="1:8" x14ac:dyDescent="0.25">
      <c r="A692" s="349">
        <v>4.9630295999999996E-16</v>
      </c>
      <c r="B692" s="348" t="str">
        <f>IMPRODUCT(IMPOWER(IMPRODUCT("i",A692,import_viscoanalyse_PARAM!$G$2),-import_viscoanalyse_PARAM!$D$2),import_viscoanalyse_PARAM!$C$2)</f>
        <v>2592.65677964248-760.749950427432i</v>
      </c>
      <c r="C692" s="348" t="str">
        <f>IMPOWER(IMPRODUCT("i",A692,import_viscoanalyse_PARAM!$G$2),-import_viscoanalyse_PARAM!$E$2)</f>
        <v>283927734.422412-309630264.191935i</v>
      </c>
      <c r="D692" s="348" t="str">
        <f>IMPOWER(IMPRODUCT("i",A692,import_viscoanalyse_PARAM!$F$2,import_viscoanalyse_PARAM!$G$2),-1)</f>
        <v>0.0122833542852895-200520259174725i</v>
      </c>
      <c r="E692" s="348" t="str">
        <f t="shared" si="33"/>
        <v>283930328.091475-200520568805750i</v>
      </c>
      <c r="F692" s="348" t="str">
        <f>IMSUM(import_viscoanalyse_PARAM!$A$2,IMDIV((import_viscoanalyse_PARAM!$B$2-import_viscoanalyse_PARAM!$A$2),E692))</f>
        <v>52.1947+1.24752814381766E-10i</v>
      </c>
      <c r="G692" s="348">
        <f t="shared" si="34"/>
        <v>52.194699999999997</v>
      </c>
      <c r="H692" s="348">
        <f t="shared" si="35"/>
        <v>1.24752814381766E-10</v>
      </c>
    </row>
    <row r="693" spans="1:8" x14ac:dyDescent="0.25">
      <c r="A693" s="349">
        <v>5.1131746999999996E-16</v>
      </c>
      <c r="B693" s="348" t="str">
        <f>IMPRODUCT(IMPOWER(IMPRODUCT("i",A693,import_viscoanalyse_PARAM!$G$2),-import_viscoanalyse_PARAM!$D$2),import_viscoanalyse_PARAM!$C$2)</f>
        <v>2578.65443102919-756.641313257612i</v>
      </c>
      <c r="C693" s="348" t="str">
        <f>IMPOWER(IMPRODUCT("i",A693,import_viscoanalyse_PARAM!$G$2),-import_viscoanalyse_PARAM!$E$2)</f>
        <v>279498404.632538-304799969.765708i</v>
      </c>
      <c r="D693" s="348" t="str">
        <f>IMPOWER(IMPRODUCT("i",A693,import_viscoanalyse_PARAM!$F$2,import_viscoanalyse_PARAM!$G$2),-1)</f>
        <v>0.0119226614543757-194632110200309i</v>
      </c>
      <c r="E693" s="348" t="str">
        <f t="shared" si="33"/>
        <v>279500984.298892-194632415001035i</v>
      </c>
      <c r="F693" s="348" t="str">
        <f>IMSUM(import_viscoanalyse_PARAM!$A$2,IMDIV((import_viscoanalyse_PARAM!$B$2-import_viscoanalyse_PARAM!$A$2),E693))</f>
        <v>52.1947+1.2852692240301E-10i</v>
      </c>
      <c r="G693" s="348">
        <f t="shared" si="34"/>
        <v>52.194699999999997</v>
      </c>
      <c r="H693" s="348">
        <f t="shared" si="35"/>
        <v>1.2852692240301001E-10</v>
      </c>
    </row>
    <row r="694" spans="1:8" x14ac:dyDescent="0.25">
      <c r="A694" s="349">
        <v>5.2678621000000002E-16</v>
      </c>
      <c r="B694" s="348" t="str">
        <f>IMPRODUCT(IMPOWER(IMPRODUCT("i",A694,import_viscoanalyse_PARAM!$G$2),-import_viscoanalyse_PARAM!$D$2),import_viscoanalyse_PARAM!$C$2)</f>
        <v>2564.72770558464-752.554865805427i</v>
      </c>
      <c r="C694" s="348" t="str">
        <f>IMPOWER(IMPRODUCT("i",A694,import_viscoanalyse_PARAM!$G$2),-import_viscoanalyse_PARAM!$E$2)</f>
        <v>275138173.177085-300045028.793716i</v>
      </c>
      <c r="D694" s="348" t="str">
        <f>IMPOWER(IMPRODUCT("i",A694,import_viscoanalyse_PARAM!$F$2,import_viscoanalyse_PARAM!$G$2),-1)</f>
        <v>0.011572560129313-188916862816859i</v>
      </c>
      <c r="E694" s="348" t="str">
        <f t="shared" si="33"/>
        <v>275140738.916363-188917162862640i</v>
      </c>
      <c r="F694" s="348" t="str">
        <f>IMSUM(import_viscoanalyse_PARAM!$A$2,IMDIV((import_viscoanalyse_PARAM!$B$2-import_viscoanalyse_PARAM!$A$2),E694))</f>
        <v>52.1947+1.32415207389789E-10i</v>
      </c>
      <c r="G694" s="348">
        <f t="shared" si="34"/>
        <v>52.194699999999997</v>
      </c>
      <c r="H694" s="348">
        <f t="shared" si="35"/>
        <v>1.3241520738978901E-10</v>
      </c>
    </row>
    <row r="695" spans="1:8" x14ac:dyDescent="0.25">
      <c r="A695" s="349">
        <v>5.4272293000000004E-16</v>
      </c>
      <c r="B695" s="348" t="str">
        <f>IMPRODUCT(IMPOWER(IMPRODUCT("i",A695,import_viscoanalyse_PARAM!$G$2),-import_viscoanalyse_PARAM!$D$2),import_viscoanalyse_PARAM!$C$2)</f>
        <v>2550.87618781005-748.490486153208i</v>
      </c>
      <c r="C695" s="348" t="str">
        <f>IMPOWER(IMPRODUCT("i",A695,import_viscoanalyse_PARAM!$G$2),-import_viscoanalyse_PARAM!$E$2)</f>
        <v>270845959.929077-295364263.370597i</v>
      </c>
      <c r="D695" s="348" t="str">
        <f>IMPOWER(IMPRODUCT("i",A695,import_viscoanalyse_PARAM!$F$2,import_viscoanalyse_PARAM!$G$2),-1)</f>
        <v>0.0112327391262387-183369437087140i</v>
      </c>
      <c r="E695" s="348" t="str">
        <f t="shared" si="33"/>
        <v>270848511.816498-183369732452152i</v>
      </c>
      <c r="F695" s="348" t="str">
        <f>IMSUM(import_viscoanalyse_PARAM!$A$2,IMDIV((import_viscoanalyse_PARAM!$B$2-import_viscoanalyse_PARAM!$A$2),E695))</f>
        <v>52.1947+1.36421125588286E-10i</v>
      </c>
      <c r="G695" s="348">
        <f t="shared" si="34"/>
        <v>52.194699999999997</v>
      </c>
      <c r="H695" s="348">
        <f t="shared" si="35"/>
        <v>1.3642112558828599E-10</v>
      </c>
    </row>
    <row r="696" spans="1:8" x14ac:dyDescent="0.25">
      <c r="A696" s="349">
        <v>5.5914177000000003E-16</v>
      </c>
      <c r="B696" s="348" t="str">
        <f>IMPRODUCT(IMPOWER(IMPRODUCT("i",A696,import_viscoanalyse_PARAM!$G$2),-import_viscoanalyse_PARAM!$D$2),import_viscoanalyse_PARAM!$C$2)</f>
        <v>2537.09948660164-744.448059541386i</v>
      </c>
      <c r="C696" s="348" t="str">
        <f>IMPOWER(IMPRODUCT("i",A696,import_viscoanalyse_PARAM!$G$2),-import_viscoanalyse_PARAM!$E$2)</f>
        <v>266620708.437413-290756521.41012i</v>
      </c>
      <c r="D696" s="348" t="str">
        <f>IMPOWER(IMPRODUCT("i",A696,import_viscoanalyse_PARAM!$F$2,import_viscoanalyse_PARAM!$G$2),-1)</f>
        <v>0.0109028969352762-177984910997408i</v>
      </c>
      <c r="E696" s="348" t="str">
        <f t="shared" si="33"/>
        <v>266623246.547803-177985201754674i</v>
      </c>
      <c r="F696" s="348" t="str">
        <f>IMSUM(import_viscoanalyse_PARAM!$A$2,IMDIV((import_viscoanalyse_PARAM!$B$2-import_viscoanalyse_PARAM!$A$2),E696))</f>
        <v>52.1947+1.40548231276126E-10i</v>
      </c>
      <c r="G696" s="348">
        <f t="shared" si="34"/>
        <v>52.194699999999997</v>
      </c>
      <c r="H696" s="348">
        <f t="shared" si="35"/>
        <v>1.4054823127612601E-10</v>
      </c>
    </row>
    <row r="697" spans="1:8" x14ac:dyDescent="0.25">
      <c r="A697" s="349">
        <v>5.7605733000000002E-16</v>
      </c>
      <c r="B697" s="348" t="str">
        <f>IMPRODUCT(IMPOWER(IMPRODUCT("i",A697,import_viscoanalyse_PARAM!$G$2),-import_viscoanalyse_PARAM!$D$2),import_viscoanalyse_PARAM!$C$2)</f>
        <v>2523.39718577915-740.427463852322i</v>
      </c>
      <c r="C697" s="348" t="str">
        <f>IMPOWER(IMPRODUCT("i",A697,import_viscoanalyse_PARAM!$G$2),-import_viscoanalyse_PARAM!$E$2)</f>
        <v>262461370.378963-286220659.689808i</v>
      </c>
      <c r="D697" s="348" t="str">
        <f>IMPOWER(IMPRODUCT("i",A697,import_viscoanalyse_PARAM!$F$2,import_viscoanalyse_PARAM!$G$2),-1)</f>
        <v>0.0105827402465617-172758496395460i</v>
      </c>
      <c r="E697" s="348" t="str">
        <f t="shared" si="33"/>
        <v>262463894.786732-172758782616860i</v>
      </c>
      <c r="F697" s="348" t="str">
        <f>IMSUM(import_viscoanalyse_PARAM!$A$2,IMDIV((import_viscoanalyse_PARAM!$B$2-import_viscoanalyse_PARAM!$A$2),E697))</f>
        <v>52.1947+1.44800194357823E-10i</v>
      </c>
      <c r="G697" s="348">
        <f t="shared" si="34"/>
        <v>52.194699999999997</v>
      </c>
      <c r="H697" s="348">
        <f t="shared" si="35"/>
        <v>1.4480019435782301E-10</v>
      </c>
    </row>
    <row r="698" spans="1:8" x14ac:dyDescent="0.25">
      <c r="A698" s="349">
        <v>5.9348462999999999E-16</v>
      </c>
      <c r="B698" s="348" t="str">
        <f>IMPRODUCT(IMPOWER(IMPRODUCT("i",A698,import_viscoanalyse_PARAM!$G$2),-import_viscoanalyse_PARAM!$D$2),import_viscoanalyse_PARAM!$C$2)</f>
        <v>2509.76888930629-736.428582879129i</v>
      </c>
      <c r="C698" s="348" t="str">
        <f>IMPOWER(IMPRODUCT("i",A698,import_viscoanalyse_PARAM!$G$2),-import_viscoanalyse_PARAM!$E$2)</f>
        <v>258366919.246959-281755558.778471i</v>
      </c>
      <c r="D698" s="348" t="str">
        <f>IMPOWER(IMPRODUCT("i",A698,import_viscoanalyse_PARAM!$F$2,import_viscoanalyse_PARAM!$G$2),-1)</f>
        <v>0.0102719847867297-167685552645876i</v>
      </c>
      <c r="E698" s="348" t="str">
        <f t="shared" si="33"/>
        <v>258369430.02612-167685834402171i</v>
      </c>
      <c r="F698" s="348" t="str">
        <f>IMSUM(import_viscoanalyse_PARAM!$A$2,IMDIV((import_viscoanalyse_PARAM!$B$2-import_viscoanalyse_PARAM!$A$2),E698))</f>
        <v>52.1947+1.49180790310197E-10i</v>
      </c>
      <c r="G698" s="348">
        <f t="shared" si="34"/>
        <v>52.194699999999997</v>
      </c>
      <c r="H698" s="348">
        <f t="shared" si="35"/>
        <v>1.4918079031019699E-10</v>
      </c>
    </row>
    <row r="699" spans="1:8" x14ac:dyDescent="0.25">
      <c r="A699" s="349">
        <v>6.1143914999999999E-16</v>
      </c>
      <c r="B699" s="348" t="str">
        <f>IMPRODUCT(IMPOWER(IMPRODUCT("i",A699,import_viscoanalyse_PARAM!$G$2),-import_viscoanalyse_PARAM!$D$2),import_viscoanalyse_PARAM!$C$2)</f>
        <v>2496.214198544-732.451299651191i</v>
      </c>
      <c r="C699" s="348" t="str">
        <f>IMPOWER(IMPRODUCT("i",A699,import_viscoanalyse_PARAM!$G$2),-import_viscoanalyse_PARAM!$E$2)</f>
        <v>254336343.092024-277360115.120116i</v>
      </c>
      <c r="D699" s="348" t="str">
        <f>IMPOWER(IMPRODUCT("i",A699,import_viscoanalyse_PARAM!$F$2,import_viscoanalyse_PARAM!$G$2),-1)</f>
        <v>0.00997035451609189-162761573524337i</v>
      </c>
      <c r="E699" s="348" t="str">
        <f t="shared" si="33"/>
        <v>254338840.316193-162761850885185i</v>
      </c>
      <c r="F699" s="348" t="str">
        <f>IMSUM(import_viscoanalyse_PARAM!$A$2,IMDIV((import_viscoanalyse_PARAM!$B$2-import_viscoanalyse_PARAM!$A$2),E699))</f>
        <v>52.1947+1.53693910236897E-10i</v>
      </c>
      <c r="G699" s="348">
        <f t="shared" si="34"/>
        <v>52.194699999999997</v>
      </c>
      <c r="H699" s="348">
        <f t="shared" si="35"/>
        <v>1.5369391023689699E-10</v>
      </c>
    </row>
    <row r="700" spans="1:8" x14ac:dyDescent="0.25">
      <c r="A700" s="349">
        <v>6.2993685000000001E-16</v>
      </c>
      <c r="B700" s="348" t="str">
        <f>IMPRODUCT(IMPOWER(IMPRODUCT("i",A700,import_viscoanalyse_PARAM!$G$2),-import_viscoanalyse_PARAM!$D$2),import_viscoanalyse_PARAM!$C$2)</f>
        <v>2482.73270852331-728.495495340547i</v>
      </c>
      <c r="C700" s="348" t="str">
        <f>IMPOWER(IMPRODUCT("i",A700,import_viscoanalyse_PARAM!$G$2),-import_viscoanalyse_PARAM!$E$2)</f>
        <v>250368643.258338-273033239.655704i</v>
      </c>
      <c r="D700" s="348" t="str">
        <f>IMPOWER(IMPRODUCT("i",A700,import_viscoanalyse_PARAM!$F$2,import_viscoanalyse_PARAM!$G$2),-1)</f>
        <v>0.00967758131710802-157982182132040i</v>
      </c>
      <c r="E700" s="348" t="str">
        <f t="shared" si="33"/>
        <v>250371127.000724-157982455166008i</v>
      </c>
      <c r="F700" s="348" t="str">
        <f>IMSUM(import_viscoanalyse_PARAM!$A$2,IMDIV((import_viscoanalyse_PARAM!$B$2-import_viscoanalyse_PARAM!$A$2),E700))</f>
        <v>52.1947+1.58343565895661E-10i</v>
      </c>
      <c r="G700" s="348">
        <f t="shared" si="34"/>
        <v>52.194699999999997</v>
      </c>
      <c r="H700" s="348">
        <f t="shared" si="35"/>
        <v>1.5834356589566101E-10</v>
      </c>
    </row>
    <row r="701" spans="1:8" x14ac:dyDescent="0.25">
      <c r="A701" s="349">
        <v>6.4899414999999996E-16</v>
      </c>
      <c r="B701" s="348" t="str">
        <f>IMPRODUCT(IMPOWER(IMPRODUCT("i",A701,import_viscoanalyse_PARAM!$G$2),-import_viscoanalyse_PARAM!$D$2),import_viscoanalyse_PARAM!$C$2)</f>
        <v>2469.32403301208-724.561056617086i</v>
      </c>
      <c r="C701" s="348" t="str">
        <f>IMPOWER(IMPRODUCT("i",A701,import_viscoanalyse_PARAM!$G$2),-import_viscoanalyse_PARAM!$E$2)</f>
        <v>246462841.532484-268773865.619146i</v>
      </c>
      <c r="D701" s="348" t="str">
        <f>IMPOWER(IMPRODUCT("i",A701,import_viscoanalyse_PARAM!$F$2,import_viscoanalyse_PARAM!$G$2),-1)</f>
        <v>0.00939340530344978-153343135941030i</v>
      </c>
      <c r="E701" s="348" t="str">
        <f t="shared" si="33"/>
        <v>246465311.86591-153343404715620i</v>
      </c>
      <c r="F701" s="348" t="str">
        <f>IMSUM(import_viscoanalyse_PARAM!$A$2,IMDIV((import_viscoanalyse_PARAM!$B$2-import_viscoanalyse_PARAM!$A$2),E701))</f>
        <v>52.1947+1.63133884670993E-10i</v>
      </c>
      <c r="G701" s="348">
        <f t="shared" si="34"/>
        <v>52.194699999999997</v>
      </c>
      <c r="H701" s="348">
        <f t="shared" si="35"/>
        <v>1.6313388467099299E-10</v>
      </c>
    </row>
    <row r="702" spans="1:8" x14ac:dyDescent="0.25">
      <c r="A702" s="349">
        <v>6.6862799000000005E-16</v>
      </c>
      <c r="B702" s="348" t="str">
        <f>IMPRODUCT(IMPOWER(IMPRODUCT("i",A702,import_viscoanalyse_PARAM!$G$2),-import_viscoanalyse_PARAM!$D$2),import_viscoanalyse_PARAM!$C$2)</f>
        <v>2455.98777141893-720.647865937341i</v>
      </c>
      <c r="C702" s="348" t="str">
        <f>IMPOWER(IMPRODUCT("i",A702,import_viscoanalyse_PARAM!$G$2),-import_viscoanalyse_PARAM!$E$2)</f>
        <v>242617970.162935-264580937.653305i</v>
      </c>
      <c r="D702" s="348" t="str">
        <f>IMPOWER(IMPRODUCT("i",A702,import_viscoanalyse_PARAM!$F$2,import_viscoanalyse_PARAM!$G$2),-1)</f>
        <v>0.00911757387021426-148840311289366i</v>
      </c>
      <c r="E702" s="348" t="str">
        <f t="shared" si="33"/>
        <v>242620427.159824-148840575871024i</v>
      </c>
      <c r="F702" s="348" t="str">
        <f>IMSUM(import_viscoanalyse_PARAM!$A$2,IMDIV((import_viscoanalyse_PARAM!$B$2-import_viscoanalyse_PARAM!$A$2),E702))</f>
        <v>52.1947+1.6806912465597E-10i</v>
      </c>
      <c r="G702" s="348">
        <f t="shared" si="34"/>
        <v>52.194699999999997</v>
      </c>
      <c r="H702" s="348">
        <f t="shared" si="35"/>
        <v>1.6806912465597E-10</v>
      </c>
    </row>
    <row r="703" spans="1:8" x14ac:dyDescent="0.25">
      <c r="A703" s="349">
        <v>6.8885579999999998E-16</v>
      </c>
      <c r="B703" s="348" t="str">
        <f>IMPRODUCT(IMPOWER(IMPRODUCT("i",A703,import_viscoanalyse_PARAM!$G$2),-import_viscoanalyse_PARAM!$D$2),import_viscoanalyse_PARAM!$C$2)</f>
        <v>2442.72354054827-716.755810862196i</v>
      </c>
      <c r="C703" s="348" t="str">
        <f>IMPOWER(IMPRODUCT("i",A703,import_viscoanalyse_PARAM!$G$2),-import_viscoanalyse_PARAM!$E$2)</f>
        <v>238833080.88447-260453421.651347i</v>
      </c>
      <c r="D703" s="348" t="str">
        <f>IMPOWER(IMPRODUCT("i",A703,import_viscoanalyse_PARAM!$F$2,import_viscoanalyse_PARAM!$G$2),-1)</f>
        <v>0.00884984214478252-144469710741179i</v>
      </c>
      <c r="E703" s="348" t="str">
        <f t="shared" si="33"/>
        <v>238835524.61686-144469971195317i</v>
      </c>
      <c r="F703" s="348" t="str">
        <f>IMSUM(import_viscoanalyse_PARAM!$A$2,IMDIV((import_viscoanalyse_PARAM!$B$2-import_viscoanalyse_PARAM!$A$2),E703))</f>
        <v>52.1947+1.7315366711129E-10i</v>
      </c>
      <c r="G703" s="348">
        <f t="shared" si="34"/>
        <v>52.194699999999997</v>
      </c>
      <c r="H703" s="348">
        <f t="shared" si="35"/>
        <v>1.7315366711129001E-10</v>
      </c>
    </row>
    <row r="704" spans="1:8" x14ac:dyDescent="0.25">
      <c r="A704" s="349">
        <v>7.0969555999999999E-16</v>
      </c>
      <c r="B704" s="348" t="str">
        <f>IMPRODUCT(IMPOWER(IMPRODUCT("i",A704,import_viscoanalyse_PARAM!$G$2),-import_viscoanalyse_PARAM!$D$2),import_viscoanalyse_PARAM!$C$2)</f>
        <v>2429.53094434929-712.884775180502i</v>
      </c>
      <c r="C704" s="348" t="str">
        <f>IMPOWER(IMPRODUCT("i",A704,import_viscoanalyse_PARAM!$G$2),-import_viscoanalyse_PARAM!$E$2)</f>
        <v>235107235.962412-256390294.990255i</v>
      </c>
      <c r="D704" s="348" t="str">
        <f>IMPOWER(IMPRODUCT("i",A704,import_viscoanalyse_PARAM!$F$2,import_viscoanalyse_PARAM!$G$2),-1)</f>
        <v>0.00858997214315091-140227449314159i</v>
      </c>
      <c r="E704" s="348" t="str">
        <f t="shared" si="33"/>
        <v>235109666.501946-140227705705167i</v>
      </c>
      <c r="F704" s="348" t="str">
        <f>IMSUM(import_viscoanalyse_PARAM!$A$2,IMDIV((import_viscoanalyse_PARAM!$B$2-import_viscoanalyse_PARAM!$A$2),E704))</f>
        <v>52.1947+1.78392031547072E-10i</v>
      </c>
      <c r="G704" s="348">
        <f t="shared" si="34"/>
        <v>52.194699999999997</v>
      </c>
      <c r="H704" s="348">
        <f t="shared" si="35"/>
        <v>1.7839203154707201E-10</v>
      </c>
    </row>
    <row r="705" spans="1:8" x14ac:dyDescent="0.25">
      <c r="A705" s="349">
        <v>7.3116577999999998E-16</v>
      </c>
      <c r="B705" s="348" t="str">
        <f>IMPRODUCT(IMPOWER(IMPRODUCT("i",A705,import_viscoanalyse_PARAM!$G$2),-import_viscoanalyse_PARAM!$D$2),import_viscoanalyse_PARAM!$C$2)</f>
        <v>2416.40959799672-709.034645974957i</v>
      </c>
      <c r="C705" s="348" t="str">
        <f>IMPOWER(IMPRODUCT("i",A705,import_viscoanalyse_PARAM!$G$2),-import_viscoanalyse_PARAM!$E$2)</f>
        <v>231439514.878933-252390553.822419i</v>
      </c>
      <c r="D705" s="348" t="str">
        <f>IMPOWER(IMPRODUCT("i",A705,import_viscoanalyse_PARAM!$F$2,import_viscoanalyse_PARAM!$G$2),-1)</f>
        <v>0.00833773305216483-136109759086897i</v>
      </c>
      <c r="E705" s="348" t="str">
        <f t="shared" si="33"/>
        <v>231441932.296869-136110011478160i</v>
      </c>
      <c r="F705" s="348" t="str">
        <f>IMSUM(import_viscoanalyse_PARAM!$A$2,IMDIV((import_viscoanalyse_PARAM!$B$2-import_viscoanalyse_PARAM!$A$2),E705))</f>
        <v>52.1947+1.83788870695537E-10i</v>
      </c>
      <c r="G705" s="348">
        <f t="shared" si="34"/>
        <v>52.194699999999997</v>
      </c>
      <c r="H705" s="348">
        <f t="shared" si="35"/>
        <v>1.8378887069553699E-10</v>
      </c>
    </row>
    <row r="706" spans="1:8" x14ac:dyDescent="0.25">
      <c r="A706" s="349">
        <v>7.5328552999999998E-16</v>
      </c>
      <c r="B706" s="348" t="str">
        <f>IMPRODUCT(IMPOWER(IMPRODUCT("i",A706,import_viscoanalyse_PARAM!$G$2),-import_viscoanalyse_PARAM!$D$2),import_viscoanalyse_PARAM!$C$2)</f>
        <v>2403.35911852585-705.205310874194i</v>
      </c>
      <c r="C706" s="348" t="str">
        <f>IMPOWER(IMPRODUCT("i",A706,import_viscoanalyse_PARAM!$G$2),-import_viscoanalyse_PARAM!$E$2)</f>
        <v>227829011.398705-248453209.875647i</v>
      </c>
      <c r="D706" s="348" t="str">
        <f>IMPOWER(IMPRODUCT("i",A706,import_viscoanalyse_PARAM!$F$2,import_viscoanalyse_PARAM!$G$2),-1)</f>
        <v>0.00809290082940778-132112982667254i</v>
      </c>
      <c r="E706" s="348" t="str">
        <f t="shared" si="33"/>
        <v>227831415.765916-132113231121169i</v>
      </c>
      <c r="F706" s="348" t="str">
        <f>IMSUM(import_viscoanalyse_PARAM!$A$2,IMDIV((import_viscoanalyse_PARAM!$B$2-import_viscoanalyse_PARAM!$A$2),E706))</f>
        <v>52.1947+1.89348978051883E-10i</v>
      </c>
      <c r="G706" s="348">
        <f t="shared" si="34"/>
        <v>52.194699999999997</v>
      </c>
      <c r="H706" s="348">
        <f t="shared" si="35"/>
        <v>1.8934897805188301E-10</v>
      </c>
    </row>
    <row r="707" spans="1:8" x14ac:dyDescent="0.25">
      <c r="A707" s="349">
        <v>7.7607446999999999E-16</v>
      </c>
      <c r="B707" s="348" t="str">
        <f>IMPRODUCT(IMPOWER(IMPRODUCT("i",A707,import_viscoanalyse_PARAM!$G$2),-import_viscoanalyse_PARAM!$D$2),import_viscoanalyse_PARAM!$C$2)</f>
        <v>2390.37911752998-701.396655910029i</v>
      </c>
      <c r="C707" s="348" t="str">
        <f>IMPOWER(IMPRODUCT("i",A707,import_viscoanalyse_PARAM!$G$2),-import_viscoanalyse_PARAM!$E$2)</f>
        <v>224274831.362378-244577288.046903i</v>
      </c>
      <c r="D707" s="348" t="str">
        <f>IMPOWER(IMPRODUCT("i",A707,import_viscoanalyse_PARAM!$F$2,import_viscoanalyse_PARAM!$G$2),-1)</f>
        <v>0.00785525787302073-128233567802306i</v>
      </c>
      <c r="E707" s="348" t="str">
        <f t="shared" ref="E707:E770" si="36">IMSUM(1,B707,C707,D707)</f>
        <v>224277222.749351-128233812380295i</v>
      </c>
      <c r="F707" s="348" t="str">
        <f>IMSUM(import_viscoanalyse_PARAM!$A$2,IMDIV((import_viscoanalyse_PARAM!$B$2-import_viscoanalyse_PARAM!$A$2),E707))</f>
        <v>52.1947+1.95077295415164E-10i</v>
      </c>
      <c r="G707" s="348">
        <f t="shared" ref="G707:G770" si="37">IMREAL(F707)</f>
        <v>52.194699999999997</v>
      </c>
      <c r="H707" s="348">
        <f t="shared" ref="H707:H770" si="38">IMAGINARY(F707)</f>
        <v>1.95077295415164E-10</v>
      </c>
    </row>
    <row r="708" spans="1:8" x14ac:dyDescent="0.25">
      <c r="A708" s="349">
        <v>7.9955283000000003E-16</v>
      </c>
      <c r="B708" s="348" t="str">
        <f>IMPRODUCT(IMPOWER(IMPRODUCT("i",A708,import_viscoanalyse_PARAM!$G$2),-import_viscoanalyse_PARAM!$D$2),import_viscoanalyse_PARAM!$C$2)</f>
        <v>2377.46922266562-697.608571827631i</v>
      </c>
      <c r="C708" s="348" t="str">
        <f>IMPOWER(IMPRODUCT("i",A708,import_viscoanalyse_PARAM!$G$2),-import_viscoanalyse_PARAM!$E$2)</f>
        <v>220776098.372643-240761832.603099i</v>
      </c>
      <c r="D708" s="348" t="str">
        <f>IMPOWER(IMPRODUCT("i",A708,import_viscoanalyse_PARAM!$F$2,import_viscoanalyse_PARAM!$G$2),-1)</f>
        <v>0.00762459322483779-124468070694445i</v>
      </c>
      <c r="E708" s="348" t="str">
        <f t="shared" si="36"/>
        <v>220778476.84949-124468311456975i</v>
      </c>
      <c r="F708" s="348" t="str">
        <f>IMSUM(import_viscoanalyse_PARAM!$A$2,IMDIV((import_viscoanalyse_PARAM!$B$2-import_viscoanalyse_PARAM!$A$2),E708))</f>
        <v>52.1947+2.00978907860965E-10i</v>
      </c>
      <c r="G708" s="348">
        <f t="shared" si="37"/>
        <v>52.194699999999997</v>
      </c>
      <c r="H708" s="348">
        <f t="shared" si="38"/>
        <v>2.00978907860965E-10</v>
      </c>
    </row>
    <row r="709" spans="1:8" x14ac:dyDescent="0.25">
      <c r="A709" s="349">
        <v>8.2374147999999998E-16</v>
      </c>
      <c r="B709" s="348" t="str">
        <f>IMPRODUCT(IMPOWER(IMPRODUCT("i",A709,import_viscoanalyse_PARAM!$G$2),-import_viscoanalyse_PARAM!$D$2),import_viscoanalyse_PARAM!$C$2)</f>
        <v>2364.62904815618-693.840945430556i</v>
      </c>
      <c r="C709" s="348" t="str">
        <f>IMPOWER(IMPRODUCT("i",A709,import_viscoanalyse_PARAM!$G$2),-import_viscoanalyse_PARAM!$E$2)</f>
        <v>217331945.513747-237005898.151022i</v>
      </c>
      <c r="D709" s="348" t="str">
        <f>IMPOWER(IMPRODUCT("i",A709,import_viscoanalyse_PARAM!$F$2,import_viscoanalyse_PARAM!$G$2),-1)</f>
        <v>0.00740070184461014-120813144153410i</v>
      </c>
      <c r="E709" s="348" t="str">
        <f t="shared" si="36"/>
        <v>217334311.150196-120813381160002i</v>
      </c>
      <c r="F709" s="348" t="str">
        <f>IMSUM(import_viscoanalyse_PARAM!$A$2,IMDIV((import_viscoanalyse_PARAM!$B$2-import_viscoanalyse_PARAM!$A$2),E709))</f>
        <v>52.1947+2.07059061336833E-10i</v>
      </c>
      <c r="G709" s="348">
        <f t="shared" si="37"/>
        <v>52.194699999999997</v>
      </c>
      <c r="H709" s="348">
        <f t="shared" si="38"/>
        <v>2.0705906133683299E-10</v>
      </c>
    </row>
    <row r="710" spans="1:8" x14ac:dyDescent="0.25">
      <c r="A710" s="349">
        <v>8.4866190000000002E-16</v>
      </c>
      <c r="B710" s="348" t="str">
        <f>IMPRODUCT(IMPOWER(IMPRODUCT("i",A710,import_viscoanalyse_PARAM!$G$2),-import_viscoanalyse_PARAM!$D$2),import_viscoanalyse_PARAM!$C$2)</f>
        <v>2351.85822179896-690.09366750528i</v>
      </c>
      <c r="C710" s="348" t="str">
        <f>IMPOWER(IMPRODUCT("i",A710,import_viscoanalyse_PARAM!$G$2),-import_viscoanalyse_PARAM!$E$2)</f>
        <v>213941522.487821-233308557.419672i</v>
      </c>
      <c r="D710" s="348" t="str">
        <f>IMPOWER(IMPRODUCT("i",A710,import_viscoanalyse_PARAM!$F$2,import_viscoanalyse_PARAM!$G$2),-1)</f>
        <v>0.00718338491514451-117265542577537i</v>
      </c>
      <c r="E710" s="348" t="str">
        <f t="shared" si="36"/>
        <v>213943875.353226-117265775886785i</v>
      </c>
      <c r="F710" s="348" t="str">
        <f>IMSUM(import_viscoanalyse_PARAM!$A$2,IMDIV((import_viscoanalyse_PARAM!$B$2-import_viscoanalyse_PARAM!$A$2),E710))</f>
        <v>52.1947+2.13323155121304E-10i</v>
      </c>
      <c r="G710" s="348">
        <f t="shared" si="37"/>
        <v>52.194699999999997</v>
      </c>
      <c r="H710" s="348">
        <f t="shared" si="38"/>
        <v>2.1332315512130401E-10</v>
      </c>
    </row>
    <row r="711" spans="1:8" x14ac:dyDescent="0.25">
      <c r="A711" s="349">
        <v>8.7433623000000001E-16</v>
      </c>
      <c r="B711" s="348" t="str">
        <f>IMPRODUCT(IMPOWER(IMPRODUCT("i",A711,import_viscoanalyse_PARAM!$G$2),-import_viscoanalyse_PARAM!$D$2),import_viscoanalyse_PARAM!$C$2)</f>
        <v>2339.15636801716-686.366627848231i</v>
      </c>
      <c r="C711" s="348" t="str">
        <f>IMPOWER(IMPRODUCT("i",A711,import_viscoanalyse_PARAM!$G$2),-import_viscoanalyse_PARAM!$E$2)</f>
        <v>210603990.818799-229668896.030021i</v>
      </c>
      <c r="D711" s="348" t="str">
        <f>IMPOWER(IMPRODUCT("i",A711,import_viscoanalyse_PARAM!$F$2,import_viscoanalyse_PARAM!$G$2),-1)</f>
        <v>0.00697244936369374-113822114140670i</v>
      </c>
      <c r="E711" s="348" t="str">
        <f t="shared" si="36"/>
        <v>210606330.982139-113822343810252i</v>
      </c>
      <c r="F711" s="348" t="str">
        <f>IMSUM(import_viscoanalyse_PARAM!$A$2,IMDIV((import_viscoanalyse_PARAM!$B$2-import_viscoanalyse_PARAM!$A$2),E711))</f>
        <v>52.1947+2.1977675439206E-10i</v>
      </c>
      <c r="G711" s="348">
        <f t="shared" si="37"/>
        <v>52.194699999999997</v>
      </c>
      <c r="H711" s="348">
        <f t="shared" si="38"/>
        <v>2.1977675439206E-10</v>
      </c>
    </row>
    <row r="712" spans="1:8" x14ac:dyDescent="0.25">
      <c r="A712" s="349">
        <v>9.0078727000000009E-16</v>
      </c>
      <c r="B712" s="348" t="str">
        <f>IMPRODUCT(IMPOWER(IMPRODUCT("i",A712,import_viscoanalyse_PARAM!$G$2),-import_viscoanalyse_PARAM!$D$2),import_viscoanalyse_PARAM!$C$2)</f>
        <v>2326.52311796292-682.659718230283i</v>
      </c>
      <c r="C712" s="348" t="str">
        <f>IMPOWER(IMPRODUCT("i",A712,import_viscoanalyse_PARAM!$G$2),-import_viscoanalyse_PARAM!$E$2)</f>
        <v>207318526.335665-226086015.203055i</v>
      </c>
      <c r="D712" s="348" t="str">
        <f>IMPOWER(IMPRODUCT("i",A712,import_viscoanalyse_PARAM!$F$2,import_viscoanalyse_PARAM!$G$2),-1)</f>
        <v>0.00676770786349798-110479800817327i</v>
      </c>
      <c r="E712" s="348" t="str">
        <f t="shared" si="36"/>
        <v>207320853.865551-110480026904025i</v>
      </c>
      <c r="F712" s="348" t="str">
        <f>IMSUM(import_viscoanalyse_PARAM!$A$2,IMDIV((import_viscoanalyse_PARAM!$B$2-import_viscoanalyse_PARAM!$A$2),E712))</f>
        <v>52.1947+2.26425590225852E-10i</v>
      </c>
      <c r="G712" s="348">
        <f t="shared" si="37"/>
        <v>52.194699999999997</v>
      </c>
      <c r="H712" s="348">
        <f t="shared" si="38"/>
        <v>2.2642559022585201E-10</v>
      </c>
    </row>
    <row r="713" spans="1:8" x14ac:dyDescent="0.25">
      <c r="A713" s="349">
        <v>9.2803854000000005E-16</v>
      </c>
      <c r="B713" s="348" t="str">
        <f>IMPRODUCT(IMPOWER(IMPRODUCT("i",A713,import_viscoanalyse_PARAM!$G$2),-import_viscoanalyse_PARAM!$D$2),import_viscoanalyse_PARAM!$C$2)</f>
        <v>2313.95809070064-678.972826875456i</v>
      </c>
      <c r="C713" s="348" t="str">
        <f>IMPOWER(IMPRODUCT("i",A713,import_viscoanalyse_PARAM!$G$2),-import_viscoanalyse_PARAM!$E$2)</f>
        <v>204084314.090092-222559026.217331i</v>
      </c>
      <c r="D713" s="348" t="str">
        <f>IMPOWER(IMPRODUCT("i",A713,import_viscoanalyse_PARAM!$F$2,import_viscoanalyse_PARAM!$G$2),-1)</f>
        <v>0.00656897836432297-107235630718939i</v>
      </c>
      <c r="E713" s="348" t="str">
        <f t="shared" si="36"/>
        <v>204086629.054752-107235853278644i</v>
      </c>
      <c r="F713" s="348" t="str">
        <f>IMSUM(import_viscoanalyse_PARAM!$A$2,IMDIV((import_viscoanalyse_PARAM!$B$2-import_viscoanalyse_PARAM!$A$2),E713))</f>
        <v>52.1947+2.33275574680313E-10i</v>
      </c>
      <c r="G713" s="348">
        <f t="shared" si="37"/>
        <v>52.194699999999997</v>
      </c>
      <c r="H713" s="348">
        <f t="shared" si="38"/>
        <v>2.3327557468031297E-10</v>
      </c>
    </row>
    <row r="714" spans="1:8" x14ac:dyDescent="0.25">
      <c r="A714" s="349">
        <v>9.561142200000001E-16</v>
      </c>
      <c r="B714" s="348" t="str">
        <f>IMPRODUCT(IMPOWER(IMPRODUCT("i",A714,import_viscoanalyse_PARAM!$G$2),-import_viscoanalyse_PARAM!$D$2),import_viscoanalyse_PARAM!$C$2)</f>
        <v>2301.46093096392-675.305849539755i</v>
      </c>
      <c r="C714" s="348" t="str">
        <f>IMPOWER(IMPRODUCT("i",A714,import_viscoanalyse_PARAM!$G$2),-import_viscoanalyse_PARAM!$E$2)</f>
        <v>200900557.913879-219087060.831601i</v>
      </c>
      <c r="D714" s="348" t="str">
        <f>IMPOWER(IMPRODUCT("i",A714,import_viscoanalyse_PARAM!$F$2,import_viscoanalyse_PARAM!$G$2),-1)</f>
        <v>0.00637608453362181-104086725295628i</v>
      </c>
      <c r="E714" s="348" t="str">
        <f t="shared" si="36"/>
        <v>200902860.381186-104086944383364i</v>
      </c>
      <c r="F714" s="348" t="str">
        <f>IMSUM(import_viscoanalyse_PARAM!$A$2,IMDIV((import_viscoanalyse_PARAM!$B$2-import_viscoanalyse_PARAM!$A$2),E714))</f>
        <v>52.1947+2.40332785712028E-10i</v>
      </c>
      <c r="G714" s="348">
        <f t="shared" si="37"/>
        <v>52.194699999999997</v>
      </c>
      <c r="H714" s="348">
        <f t="shared" si="38"/>
        <v>2.4033278571202801E-10</v>
      </c>
    </row>
    <row r="715" spans="1:8" x14ac:dyDescent="0.25">
      <c r="A715" s="349">
        <v>9.8503928000000006E-16</v>
      </c>
      <c r="B715" s="348" t="str">
        <f>IMPRODUCT(IMPOWER(IMPRODUCT("i",A715,import_viscoanalyse_PARAM!$G$2),-import_viscoanalyse_PARAM!$D$2),import_viscoanalyse_PARAM!$C$2)</f>
        <v>2289.03125936286-671.658674900761i</v>
      </c>
      <c r="C715" s="348" t="str">
        <f>IMPOWER(IMPRODUCT("i",A715,import_viscoanalyse_PARAM!$G$2),-import_viscoanalyse_PARAM!$E$2)</f>
        <v>197766467.423231-215669257.112655i</v>
      </c>
      <c r="D715" s="348" t="str">
        <f>IMPOWER(IMPRODUCT("i",A715,import_viscoanalyse_PARAM!$F$2,import_viscoanalyse_PARAM!$G$2),-1)</f>
        <v>0.00618885481451855-101030283958203i</v>
      </c>
      <c r="E715" s="348" t="str">
        <f t="shared" si="36"/>
        <v>197768757.460679-101030499628132i</v>
      </c>
      <c r="F715" s="348" t="str">
        <f>IMSUM(import_viscoanalyse_PARAM!$A$2,IMDIV((import_viscoanalyse_PARAM!$B$2-import_viscoanalyse_PARAM!$A$2),E715))</f>
        <v>52.1947+2.47603499853806E-10i</v>
      </c>
      <c r="G715" s="348">
        <f t="shared" si="37"/>
        <v>52.194699999999997</v>
      </c>
      <c r="H715" s="348">
        <f t="shared" si="38"/>
        <v>2.4760349985380599E-10</v>
      </c>
    </row>
    <row r="716" spans="1:8" x14ac:dyDescent="0.25">
      <c r="A716" s="349">
        <v>1.0148394E-15</v>
      </c>
      <c r="B716" s="348" t="str">
        <f>IMPRODUCT(IMPOWER(IMPRODUCT("i",A716,import_viscoanalyse_PARAM!$G$2),-import_viscoanalyse_PARAM!$D$2),import_viscoanalyse_PARAM!$C$2)</f>
        <v>2276.66871837745-668.031198053204i</v>
      </c>
      <c r="C716" s="348" t="str">
        <f>IMPOWER(IMPRODUCT("i",A716,import_viscoanalyse_PARAM!$G$2),-import_viscoanalyse_PARAM!$E$2)</f>
        <v>194681269.585238-212304772.048857i</v>
      </c>
      <c r="D716" s="348" t="str">
        <f>IMPOWER(IMPRODUCT("i",A716,import_viscoanalyse_PARAM!$F$2,import_viscoanalyse_PARAM!$G$2),-1)</f>
        <v>0.00600712298962564-98063593282231.1i</v>
      </c>
      <c r="E716" s="348" t="str">
        <f t="shared" si="36"/>
        <v>194683547.259964-98063805587671.2i</v>
      </c>
      <c r="F716" s="348" t="str">
        <f>IMSUM(import_viscoanalyse_PARAM!$A$2,IMDIV((import_viscoanalyse_PARAM!$B$2-import_viscoanalyse_PARAM!$A$2),E716))</f>
        <v>52.1947+2.55094172105497E-10i</v>
      </c>
      <c r="G716" s="348">
        <f t="shared" si="37"/>
        <v>52.194699999999997</v>
      </c>
      <c r="H716" s="348">
        <f t="shared" si="38"/>
        <v>2.5509417210549701E-10</v>
      </c>
    </row>
    <row r="717" spans="1:8" x14ac:dyDescent="0.25">
      <c r="A717" s="349">
        <v>1.045541E-15</v>
      </c>
      <c r="B717" s="348" t="str">
        <f>IMPRODUCT(IMPOWER(IMPRODUCT("i",A717,import_viscoanalyse_PARAM!$G$2),-import_viscoanalyse_PARAM!$D$2),import_viscoanalyse_PARAM!$C$2)</f>
        <v>2264.37296623388-664.423318712161i</v>
      </c>
      <c r="C717" s="348" t="str">
        <f>IMPOWER(IMPRODUCT("i",A717,import_viscoanalyse_PARAM!$G$2),-import_viscoanalyse_PARAM!$E$2)</f>
        <v>191644206.76759-208992779.423308i</v>
      </c>
      <c r="D717" s="348" t="str">
        <f>IMPOWER(IMPRODUCT("i",A717,import_viscoanalyse_PARAM!$F$2,import_viscoanalyse_PARAM!$G$2),-1)</f>
        <v>0.00583072791073508-95184022595367.5i</v>
      </c>
      <c r="E717" s="348" t="str">
        <f t="shared" si="36"/>
        <v>191646472.146387-95184231588811.3i</v>
      </c>
      <c r="F717" s="348" t="str">
        <f>IMSUM(import_viscoanalyse_PARAM!$A$2,IMDIV((import_viscoanalyse_PARAM!$B$2-import_viscoanalyse_PARAM!$A$2),E717))</f>
        <v>52.1947+2.62811443474836E-10i</v>
      </c>
      <c r="G717" s="348">
        <f t="shared" si="37"/>
        <v>52.194699999999997</v>
      </c>
      <c r="H717" s="348">
        <f t="shared" si="38"/>
        <v>2.6281144347483598E-10</v>
      </c>
    </row>
    <row r="718" spans="1:8" x14ac:dyDescent="0.25">
      <c r="A718" s="349">
        <v>1.0771715E-15</v>
      </c>
      <c r="B718" s="348" t="str">
        <f>IMPRODUCT(IMPOWER(IMPRODUCT("i",A718,import_viscoanalyse_PARAM!$G$2),-import_viscoanalyse_PARAM!$D$2),import_viscoanalyse_PARAM!$C$2)</f>
        <v>2252.14358458962-660.83491412553i</v>
      </c>
      <c r="C718" s="348" t="str">
        <f>IMPOWER(IMPRODUCT("i",A718,import_viscoanalyse_PARAM!$G$2),-import_viscoanalyse_PARAM!$E$2)</f>
        <v>188654513.928992-205732444.939426i</v>
      </c>
      <c r="D718" s="348" t="str">
        <f>IMPOWER(IMPRODUCT("i",A718,import_viscoanalyse_PARAM!$F$2,import_viscoanalyse_PARAM!$G$2),-1)</f>
        <v>0.00565951205589631-92389000422294.7i</v>
      </c>
      <c r="E718" s="348" t="str">
        <f t="shared" si="36"/>
        <v>188656767.078236-92389206155400.5i</v>
      </c>
      <c r="F718" s="348" t="str">
        <f>IMSUM(import_viscoanalyse_PARAM!$A$2,IMDIV((import_viscoanalyse_PARAM!$B$2-import_viscoanalyse_PARAM!$A$2),E718))</f>
        <v>52.1947+2.70762206331972E-10i</v>
      </c>
      <c r="G718" s="348">
        <f t="shared" si="37"/>
        <v>52.194699999999997</v>
      </c>
      <c r="H718" s="348">
        <f t="shared" si="38"/>
        <v>2.7076220633197198E-10</v>
      </c>
    </row>
    <row r="719" spans="1:8" x14ac:dyDescent="0.25">
      <c r="A719" s="349">
        <v>1.1097588999999999E-15</v>
      </c>
      <c r="B719" s="348" t="str">
        <f>IMPRODUCT(IMPOWER(IMPRODUCT("i",A719,import_viscoanalyse_PARAM!$G$2),-import_viscoanalyse_PARAM!$D$2),import_viscoanalyse_PARAM!$C$2)</f>
        <v>2239.9802547824-657.265890789882i</v>
      </c>
      <c r="C719" s="348" t="str">
        <f>IMPOWER(IMPRODUCT("i",A719,import_viscoanalyse_PARAM!$G$2),-import_viscoanalyse_PARAM!$E$2)</f>
        <v>185711461.84651-202522973.361444i</v>
      </c>
      <c r="D719" s="348" t="str">
        <f>IMPOWER(IMPRODUCT("i",A719,import_viscoanalyse_PARAM!$F$2,import_viscoanalyse_PARAM!$G$2),-1)</f>
        <v>0.00549332390172127-89676053211543.2i</v>
      </c>
      <c r="E719" s="348" t="str">
        <f t="shared" si="36"/>
        <v>185713702.832258-89676255735173.8i</v>
      </c>
      <c r="F719" s="348" t="str">
        <f>IMSUM(import_viscoanalyse_PARAM!$A$2,IMDIV((import_viscoanalyse_PARAM!$B$2-import_viscoanalyse_PARAM!$A$2),E719))</f>
        <v>52.1947+2.78953498836603E-10i</v>
      </c>
      <c r="G719" s="348">
        <f t="shared" si="37"/>
        <v>52.194699999999997</v>
      </c>
      <c r="H719" s="348">
        <f t="shared" si="38"/>
        <v>2.7895349883660302E-10</v>
      </c>
    </row>
    <row r="720" spans="1:8" x14ac:dyDescent="0.25">
      <c r="A720" s="349">
        <v>1.1433321E-15</v>
      </c>
      <c r="B720" s="348" t="str">
        <f>IMPRODUCT(IMPOWER(IMPRODUCT("i",A720,import_viscoanalyse_PARAM!$G$2),-import_viscoanalyse_PARAM!$D$2),import_viscoanalyse_PARAM!$C$2)</f>
        <v>2227.88263713066-653.716149034197i</v>
      </c>
      <c r="C720" s="348" t="str">
        <f>IMPOWER(IMPRODUCT("i",A720,import_viscoanalyse_PARAM!$G$2),-import_viscoanalyse_PARAM!$E$2)</f>
        <v>182814326.957991-199363575.626817i</v>
      </c>
      <c r="D720" s="348" t="str">
        <f>IMPOWER(IMPRODUCT("i",A720,import_viscoanalyse_PARAM!$F$2,import_viscoanalyse_PARAM!$G$2),-1)</f>
        <v>0.00533201603498923-87042774508284.8i</v>
      </c>
      <c r="E720" s="348" t="str">
        <f t="shared" si="36"/>
        <v>182816555.84596-87042973872514.1i</v>
      </c>
      <c r="F720" s="348" t="str">
        <f>IMSUM(import_viscoanalyse_PARAM!$A$2,IMDIV((import_viscoanalyse_PARAM!$B$2-import_viscoanalyse_PARAM!$A$2),E720))</f>
        <v>52.1947+2.87392585374302E-10i</v>
      </c>
      <c r="G720" s="348">
        <f t="shared" si="37"/>
        <v>52.194699999999997</v>
      </c>
      <c r="H720" s="348">
        <f t="shared" si="38"/>
        <v>2.8739258537430198E-10</v>
      </c>
    </row>
    <row r="721" spans="1:8" x14ac:dyDescent="0.25">
      <c r="A721" s="349">
        <v>1.177921E-15</v>
      </c>
      <c r="B721" s="348" t="str">
        <f>IMPRODUCT(IMPOWER(IMPRODUCT("i",A721,import_viscoanalyse_PARAM!$G$2),-import_viscoanalyse_PARAM!$D$2),import_viscoanalyse_PARAM!$C$2)</f>
        <v>2215.85034904084-650.185576596022i</v>
      </c>
      <c r="C721" s="348" t="str">
        <f>IMPOWER(IMPRODUCT("i",A721,import_viscoanalyse_PARAM!$G$2),-import_viscoanalyse_PARAM!$E$2)</f>
        <v>179962386.312952-196253463.340043i</v>
      </c>
      <c r="D721" s="348" t="str">
        <f>IMPOWER(IMPRODUCT("i",A721,import_viscoanalyse_PARAM!$F$2,import_viscoanalyse_PARAM!$G$2),-1)</f>
        <v>0.00517544477984338-84486818868484i</v>
      </c>
      <c r="E721" s="348" t="str">
        <f t="shared" si="36"/>
        <v>179964603.168476-84487015122597.5i</v>
      </c>
      <c r="F721" s="348" t="str">
        <f>IMSUM(import_viscoanalyse_PARAM!$A$2,IMDIV((import_viscoanalyse_PARAM!$B$2-import_viscoanalyse_PARAM!$A$2),E721))</f>
        <v>52.1947+2.96086981692831E-10i</v>
      </c>
      <c r="G721" s="348">
        <f t="shared" si="37"/>
        <v>52.194699999999997</v>
      </c>
      <c r="H721" s="348">
        <f t="shared" si="38"/>
        <v>2.9608698169283101E-10</v>
      </c>
    </row>
    <row r="722" spans="1:8" x14ac:dyDescent="0.25">
      <c r="A722" s="349">
        <v>1.2135563E-15</v>
      </c>
      <c r="B722" s="348" t="str">
        <f>IMPRODUCT(IMPOWER(IMPRODUCT("i",A722,import_viscoanalyse_PARAM!$G$2),-import_viscoanalyse_PARAM!$D$2),import_viscoanalyse_PARAM!$C$2)</f>
        <v>2203.88304728831-646.674072764709i</v>
      </c>
      <c r="C722" s="348" t="str">
        <f>IMPOWER(IMPRODUCT("i",A722,import_viscoanalyse_PARAM!$G$2),-import_viscoanalyse_PARAM!$E$2)</f>
        <v>177154937.147441-193191870.119532i</v>
      </c>
      <c r="D722" s="348" t="str">
        <f>IMPOWER(IMPRODUCT("i",A722,import_viscoanalyse_PARAM!$F$2,import_viscoanalyse_PARAM!$G$2),-1)</f>
        <v>0.00502347117354002-82005917787566.5i</v>
      </c>
      <c r="E722" s="348" t="str">
        <f t="shared" si="36"/>
        <v>177157142.035512-82006110980083.3i</v>
      </c>
      <c r="F722" s="348" t="str">
        <f>IMSUM(import_viscoanalyse_PARAM!$A$2,IMDIV((import_viscoanalyse_PARAM!$B$2-import_viscoanalyse_PARAM!$A$2),E722))</f>
        <v>52.1947+3.05044404629293E-10i</v>
      </c>
      <c r="G722" s="348">
        <f t="shared" si="37"/>
        <v>52.194699999999997</v>
      </c>
      <c r="H722" s="348">
        <f t="shared" si="38"/>
        <v>3.05044404629293E-10</v>
      </c>
    </row>
    <row r="723" spans="1:8" x14ac:dyDescent="0.25">
      <c r="A723" s="349">
        <v>1.2502697E-15</v>
      </c>
      <c r="B723" s="348" t="str">
        <f>IMPRODUCT(IMPOWER(IMPRODUCT("i",A723,import_viscoanalyse_PARAM!$G$2),-import_viscoanalyse_PARAM!$D$2),import_viscoanalyse_PARAM!$C$2)</f>
        <v>2191.98036683485-643.181530428978i</v>
      </c>
      <c r="C723" s="348" t="str">
        <f>IMPOWER(IMPRODUCT("i",A723,import_viscoanalyse_PARAM!$G$2),-import_viscoanalyse_PARAM!$E$2)</f>
        <v>174391282.124344-190178035.5018i</v>
      </c>
      <c r="D723" s="348" t="str">
        <f>IMPOWER(IMPRODUCT("i",A723,import_viscoanalyse_PARAM!$F$2,import_viscoanalyse_PARAM!$G$2),-1)</f>
        <v>0.0048759600352771-79597864499462.3i</v>
      </c>
      <c r="E723" s="348" t="str">
        <f t="shared" si="36"/>
        <v>174393475.109587-79598054678141i</v>
      </c>
      <c r="F723" s="348" t="str">
        <f>IMSUM(import_viscoanalyse_PARAM!$A$2,IMDIV((import_viscoanalyse_PARAM!$B$2-import_viscoanalyse_PARAM!$A$2),E723))</f>
        <v>52.1947+3.14272822382801E-10i</v>
      </c>
      <c r="G723" s="348">
        <f t="shared" si="37"/>
        <v>52.194699999999997</v>
      </c>
      <c r="H723" s="348">
        <f t="shared" si="38"/>
        <v>3.1427282238280102E-10</v>
      </c>
    </row>
    <row r="724" spans="1:8" x14ac:dyDescent="0.25">
      <c r="A724" s="349">
        <v>1.2880936999999999E-15</v>
      </c>
      <c r="B724" s="348" t="str">
        <f>IMPRODUCT(IMPOWER(IMPRODUCT("i",A724,import_viscoanalyse_PARAM!$G$2),-import_viscoanalyse_PARAM!$D$2),import_viscoanalyse_PARAM!$C$2)</f>
        <v>2180.14199496521-639.707857830398i</v>
      </c>
      <c r="C724" s="348" t="str">
        <f>IMPOWER(IMPRODUCT("i",A724,import_viscoanalyse_PARAM!$G$2),-import_viscoanalyse_PARAM!$E$2)</f>
        <v>171670746.396789-187211223.549525i</v>
      </c>
      <c r="D724" s="348" t="str">
        <f>IMPOWER(IMPRODUCT("i",A724,import_viscoanalyse_PARAM!$F$2,import_viscoanalyse_PARAM!$G$2),-1)</f>
        <v>0.00473278076782604-77260527062886.3i</v>
      </c>
      <c r="E724" s="348" t="str">
        <f t="shared" si="36"/>
        <v>171672927.543517-77260714274749.5i</v>
      </c>
      <c r="F724" s="348" t="str">
        <f>IMSUM(import_viscoanalyse_PARAM!$A$2,IMDIV((import_viscoanalyse_PARAM!$B$2-import_viscoanalyse_PARAM!$A$2),E724))</f>
        <v>52.1947+3.23780404241643E-10i</v>
      </c>
      <c r="G724" s="348">
        <f t="shared" si="37"/>
        <v>52.194699999999997</v>
      </c>
      <c r="H724" s="348">
        <f t="shared" si="38"/>
        <v>3.2378040424164302E-10</v>
      </c>
    </row>
    <row r="725" spans="1:8" x14ac:dyDescent="0.25">
      <c r="A725" s="349">
        <v>1.3270620999999999E-15</v>
      </c>
      <c r="B725" s="348" t="str">
        <f>IMPRODUCT(IMPOWER(IMPRODUCT("i",A725,import_viscoanalyse_PARAM!$G$2),-import_viscoanalyse_PARAM!$D$2),import_viscoanalyse_PARAM!$C$2)</f>
        <v>2168.36752287518-636.252935015649i</v>
      </c>
      <c r="C725" s="348" t="str">
        <f>IMPOWER(IMPRODUCT("i",A725,import_viscoanalyse_PARAM!$G$2),-import_viscoanalyse_PARAM!$E$2)</f>
        <v>168992643.264528-184290685.398991i</v>
      </c>
      <c r="D725" s="348" t="str">
        <f>IMPOWER(IMPRODUCT("i",A725,import_viscoanalyse_PARAM!$F$2,import_viscoanalyse_PARAM!$G$2),-1)</f>
        <v>0.004593805437227-74991817013222.8i</v>
      </c>
      <c r="E725" s="348" t="str">
        <f t="shared" si="36"/>
        <v>168994812.636645-74992001304544.5i</v>
      </c>
      <c r="F725" s="348" t="str">
        <f>IMSUM(import_viscoanalyse_PARAM!$A$2,IMDIV((import_viscoanalyse_PARAM!$B$2-import_viscoanalyse_PARAM!$A$2),E725))</f>
        <v>52.1947+3.33575646265051E-10i</v>
      </c>
      <c r="G725" s="348">
        <f t="shared" si="37"/>
        <v>52.194699999999997</v>
      </c>
      <c r="H725" s="348">
        <f t="shared" si="38"/>
        <v>3.3357564626505098E-10</v>
      </c>
    </row>
    <row r="726" spans="1:8" x14ac:dyDescent="0.25">
      <c r="A726" s="349">
        <v>1.3672092999999999E-15</v>
      </c>
      <c r="B726" s="348" t="str">
        <f>IMPRODUCT(IMPOWER(IMPRODUCT("i",A726,import_viscoanalyse_PARAM!$G$2),-import_viscoanalyse_PARAM!$D$2),import_viscoanalyse_PARAM!$C$2)</f>
        <v>2156.65667137033-632.816680062146i</v>
      </c>
      <c r="C726" s="348" t="str">
        <f>IMPOWER(IMPRODUCT("i",A726,import_viscoanalyse_PARAM!$G$2),-import_viscoanalyse_PARAM!$E$2)</f>
        <v>166356325.702526-181415715.453287i</v>
      </c>
      <c r="D726" s="348" t="str">
        <f>IMPOWER(IMPRODUCT("i",A726,import_viscoanalyse_PARAM!$F$2,import_viscoanalyse_PARAM!$G$2),-1)</f>
        <v>0.00445891136822861-72789731731917.9i</v>
      </c>
      <c r="E726" s="348" t="str">
        <f t="shared" si="36"/>
        <v>166358483.363656-72789913148266.2i</v>
      </c>
      <c r="F726" s="348" t="str">
        <f>IMSUM(import_viscoanalyse_PARAM!$A$2,IMDIV((import_viscoanalyse_PARAM!$B$2-import_viscoanalyse_PARAM!$A$2),E726))</f>
        <v>52.1947+3.43667195328494E-10i</v>
      </c>
      <c r="G726" s="348">
        <f t="shared" si="37"/>
        <v>52.194699999999997</v>
      </c>
      <c r="H726" s="348">
        <f t="shared" si="38"/>
        <v>3.4366719532849398E-10</v>
      </c>
    </row>
    <row r="727" spans="1:8" x14ac:dyDescent="0.25">
      <c r="A727" s="349">
        <v>1.4085710999999999E-15</v>
      </c>
      <c r="B727" s="348" t="str">
        <f>IMPRODUCT(IMPOWER(IMPRODUCT("i",A727,import_viscoanalyse_PARAM!$G$2),-import_viscoanalyse_PARAM!$D$2),import_viscoanalyse_PARAM!$C$2)</f>
        <v>2145.00905663242-629.398980348076i</v>
      </c>
      <c r="C727" s="348" t="str">
        <f>IMPOWER(IMPRODUCT("i",A727,import_viscoanalyse_PARAM!$G$2),-import_viscoanalyse_PARAM!$E$2)</f>
        <v>163761132.797405-178585592.969915i</v>
      </c>
      <c r="D727" s="348" t="str">
        <f>IMPOWER(IMPRODUCT("i",A727,import_viscoanalyse_PARAM!$F$2,import_viscoanalyse_PARAM!$G$2),-1)</f>
        <v>0.00432797825435854-70652307269674.5i</v>
      </c>
      <c r="E727" s="348" t="str">
        <f t="shared" si="36"/>
        <v>163763278.81079-70652485855896.9i</v>
      </c>
      <c r="F727" s="348" t="str">
        <f>IMSUM(import_viscoanalyse_PARAM!$A$2,IMDIV((import_viscoanalyse_PARAM!$B$2-import_viscoanalyse_PARAM!$A$2),E727))</f>
        <v>52.1947+3.54064050214558E-10i</v>
      </c>
      <c r="G727" s="348">
        <f t="shared" si="37"/>
        <v>52.194699999999997</v>
      </c>
      <c r="H727" s="348">
        <f t="shared" si="38"/>
        <v>3.54064050214558E-10</v>
      </c>
    </row>
    <row r="728" spans="1:8" x14ac:dyDescent="0.25">
      <c r="A728" s="349">
        <v>1.4511842000000001E-15</v>
      </c>
      <c r="B728" s="348" t="str">
        <f>IMPRODUCT(IMPOWER(IMPRODUCT("i",A728,import_viscoanalyse_PARAM!$G$2),-import_viscoanalyse_PARAM!$D$2),import_viscoanalyse_PARAM!$C$2)</f>
        <v>2133.42434988295-625.999739401656i</v>
      </c>
      <c r="C728" s="348" t="str">
        <f>IMPOWER(IMPRODUCT("i",A728,import_viscoanalyse_PARAM!$G$2),-import_viscoanalyse_PARAM!$E$2)</f>
        <v>161206425.842804-175799621.423686i</v>
      </c>
      <c r="D728" s="348" t="str">
        <f>IMPOWER(IMPRODUCT("i",A728,import_viscoanalyse_PARAM!$F$2,import_viscoanalyse_PARAM!$G$2),-1)</f>
        <v>0.004200889928734-68577647254141.6i</v>
      </c>
      <c r="E728" s="348" t="str">
        <f t="shared" si="36"/>
        <v>161208560.271355-68577823054389i</v>
      </c>
      <c r="F728" s="348" t="str">
        <f>IMSUM(import_viscoanalyse_PARAM!$A$2,IMDIV((import_viscoanalyse_PARAM!$B$2-import_viscoanalyse_PARAM!$A$2),E728))</f>
        <v>52.1947+3.64775435930971E-10i</v>
      </c>
      <c r="G728" s="348">
        <f t="shared" si="37"/>
        <v>52.194699999999997</v>
      </c>
      <c r="H728" s="348">
        <f t="shared" si="38"/>
        <v>3.6477543593097098E-10</v>
      </c>
    </row>
    <row r="729" spans="1:8" x14ac:dyDescent="0.25">
      <c r="A729" s="349">
        <v>1.4950865E-15</v>
      </c>
      <c r="B729" s="348" t="str">
        <f>IMPRODUCT(IMPOWER(IMPRODUCT("i",A729,import_viscoanalyse_PARAM!$G$2),-import_viscoanalyse_PARAM!$D$2),import_viscoanalyse_PARAM!$C$2)</f>
        <v>2121.902199696-622.618854105783i</v>
      </c>
      <c r="C729" s="348" t="str">
        <f>IMPOWER(IMPRODUCT("i",A729,import_viscoanalyse_PARAM!$G$2),-import_viscoanalyse_PARAM!$E$2)</f>
        <v>158691570.706315-173057109.277419i</v>
      </c>
      <c r="D729" s="348" t="str">
        <f>IMPOWER(IMPRODUCT("i",A729,import_viscoanalyse_PARAM!$F$2,import_viscoanalyse_PARAM!$G$2),-1)</f>
        <v>0.0040775333671449-66563906615693.1i</v>
      </c>
      <c r="E729" s="348" t="str">
        <f t="shared" si="36"/>
        <v>158693693.612592-66564079673425i</v>
      </c>
      <c r="F729" s="348" t="str">
        <f>IMSUM(import_viscoanalyse_PARAM!$A$2,IMDIV((import_viscoanalyse_PARAM!$B$2-import_viscoanalyse_PARAM!$A$2),E729))</f>
        <v>52.1947+3.75810879119613E-10i</v>
      </c>
      <c r="G729" s="348">
        <f t="shared" si="37"/>
        <v>52.194699999999997</v>
      </c>
      <c r="H729" s="348">
        <f t="shared" si="38"/>
        <v>3.7581087911961302E-10</v>
      </c>
    </row>
    <row r="730" spans="1:8" x14ac:dyDescent="0.25">
      <c r="A730" s="349">
        <v>1.5403168999999999E-15</v>
      </c>
      <c r="B730" s="348" t="str">
        <f>IMPRODUCT(IMPOWER(IMPRODUCT("i",A730,import_viscoanalyse_PARAM!$G$2),-import_viscoanalyse_PARAM!$D$2),import_viscoanalyse_PARAM!$C$2)</f>
        <v>2110.4422942401-619.256232961353i</v>
      </c>
      <c r="C730" s="348" t="str">
        <f>IMPOWER(IMPRODUCT("i",A730,import_viscoanalyse_PARAM!$G$2),-import_viscoanalyse_PARAM!$E$2)</f>
        <v>156215951.327661-170357384.702042i</v>
      </c>
      <c r="D730" s="348" t="str">
        <f>IMPOWER(IMPRODUCT("i",A730,import_viscoanalyse_PARAM!$F$2,import_viscoanalyse_PARAM!$G$2),-1)</f>
        <v>0.00395779926229329-64609300961629i</v>
      </c>
      <c r="E730" s="348" t="str">
        <f t="shared" si="36"/>
        <v>156218062.773913-64609471319633i</v>
      </c>
      <c r="F730" s="348" t="str">
        <f>IMSUM(import_viscoanalyse_PARAM!$A$2,IMDIV((import_viscoanalyse_PARAM!$B$2-import_viscoanalyse_PARAM!$A$2),E730))</f>
        <v>52.1947+3.87180157783651E-10i</v>
      </c>
      <c r="G730" s="348">
        <f t="shared" si="37"/>
        <v>52.194699999999997</v>
      </c>
      <c r="H730" s="348">
        <f t="shared" si="38"/>
        <v>3.8718015778365102E-10</v>
      </c>
    </row>
    <row r="731" spans="1:8" x14ac:dyDescent="0.25">
      <c r="A731" s="349">
        <v>1.5869156999999999E-15</v>
      </c>
      <c r="B731" s="348" t="str">
        <f>IMPRODUCT(IMPOWER(IMPRODUCT("i",A731,import_viscoanalyse_PARAM!$G$2),-import_viscoanalyse_PARAM!$D$2),import_viscoanalyse_PARAM!$C$2)</f>
        <v>2099.04426706542-615.911768442874i</v>
      </c>
      <c r="C731" s="348" t="str">
        <f>IMPOWER(IMPRODUCT("i",A731,import_viscoanalyse_PARAM!$G$2),-import_viscoanalyse_PARAM!$E$2)</f>
        <v>153778949.108509-167699773.10067i</v>
      </c>
      <c r="D731" s="348" t="str">
        <f>IMPOWER(IMPRODUCT("i",A731,import_viscoanalyse_PARAM!$F$2,import_viscoanalyse_PARAM!$G$2),-1)</f>
        <v>0.00384158092992455-62712088719257.8i</v>
      </c>
      <c r="E731" s="348" t="str">
        <f t="shared" si="36"/>
        <v>153781049.156618-62712256419646.8i</v>
      </c>
      <c r="F731" s="348" t="str">
        <f>IMSUM(import_viscoanalyse_PARAM!$A$2,IMDIV((import_viscoanalyse_PARAM!$B$2-import_viscoanalyse_PARAM!$A$2),E731))</f>
        <v>52.1947+3.98893401832893E-10i</v>
      </c>
      <c r="G731" s="348">
        <f t="shared" si="37"/>
        <v>52.194699999999997</v>
      </c>
      <c r="H731" s="348">
        <f t="shared" si="38"/>
        <v>3.9889340183289302E-10</v>
      </c>
    </row>
    <row r="732" spans="1:8" x14ac:dyDescent="0.25">
      <c r="A732" s="349">
        <v>1.6349242E-15</v>
      </c>
      <c r="B732" s="348" t="str">
        <f>IMPRODUCT(IMPOWER(IMPRODUCT("i",A732,import_viscoanalyse_PARAM!$G$2),-import_viscoanalyse_PARAM!$D$2),import_viscoanalyse_PARAM!$C$2)</f>
        <v>2087.7078076424-612.585369433254i</v>
      </c>
      <c r="C732" s="348" t="str">
        <f>IMPOWER(IMPRODUCT("i",A732,import_viscoanalyse_PARAM!$G$2),-import_viscoanalyse_PARAM!$E$2)</f>
        <v>151379966.656103-165083623.001627i</v>
      </c>
      <c r="D732" s="348" t="str">
        <f>IMPOWER(IMPRODUCT("i",A732,import_viscoanalyse_PARAM!$F$2,import_viscoanalyse_PARAM!$G$2),-1)</f>
        <v>0.00372877537106483-60870588476446.3i</v>
      </c>
      <c r="E732" s="348" t="str">
        <f t="shared" si="36"/>
        <v>151382055.367639-60870753560681.9i</v>
      </c>
      <c r="F732" s="348" t="str">
        <f>IMSUM(import_viscoanalyse_PARAM!$A$2,IMDIV((import_viscoanalyse_PARAM!$B$2-import_viscoanalyse_PARAM!$A$2),E732))</f>
        <v>52.1947+4.10960992538188E-10i</v>
      </c>
      <c r="G732" s="348">
        <f t="shared" si="37"/>
        <v>52.194699999999997</v>
      </c>
      <c r="H732" s="348">
        <f t="shared" si="38"/>
        <v>4.10960992538188E-10</v>
      </c>
    </row>
    <row r="733" spans="1:8" x14ac:dyDescent="0.25">
      <c r="A733" s="349">
        <v>1.6843851E-15</v>
      </c>
      <c r="B733" s="348" t="str">
        <f>IMPRODUCT(IMPOWER(IMPRODUCT("i",A733,import_viscoanalyse_PARAM!$G$2),-import_viscoanalyse_PARAM!$D$2),import_viscoanalyse_PARAM!$C$2)</f>
        <v>2076.4325709876-609.276934705779i</v>
      </c>
      <c r="C733" s="348" t="str">
        <f>IMPOWER(IMPRODUCT("i",A733,import_viscoanalyse_PARAM!$G$2),-import_viscoanalyse_PARAM!$E$2)</f>
        <v>149018408.214404-162508284.718118i</v>
      </c>
      <c r="D733" s="348" t="str">
        <f>IMPOWER(IMPRODUCT("i",A733,import_viscoanalyse_PARAM!$F$2,import_viscoanalyse_PARAM!$G$2),-1)</f>
        <v>0.00361928224757978-59083162258074.7i</v>
      </c>
      <c r="E733" s="348" t="str">
        <f t="shared" si="36"/>
        <v>149020485.650594-59083324766968.7i</v>
      </c>
      <c r="F733" s="348" t="str">
        <f>IMSUM(import_viscoanalyse_PARAM!$A$2,IMDIV((import_viscoanalyse_PARAM!$B$2-import_viscoanalyse_PARAM!$A$2),E733))</f>
        <v>52.1947+4.23393663076762E-10i</v>
      </c>
      <c r="G733" s="348">
        <f t="shared" si="37"/>
        <v>52.194699999999997</v>
      </c>
      <c r="H733" s="348">
        <f t="shared" si="38"/>
        <v>4.2339366307676202E-10</v>
      </c>
    </row>
    <row r="734" spans="1:8" x14ac:dyDescent="0.25">
      <c r="A734" s="349">
        <v>1.7353423000000001E-15</v>
      </c>
      <c r="B734" s="348" t="str">
        <f>IMPRODUCT(IMPOWER(IMPRODUCT("i",A734,import_viscoanalyse_PARAM!$G$2),-import_viscoanalyse_PARAM!$D$2),import_viscoanalyse_PARAM!$C$2)</f>
        <v>2065.21823509008-605.986369774429i</v>
      </c>
      <c r="C734" s="348" t="str">
        <f>IMPOWER(IMPRODUCT("i",A734,import_viscoanalyse_PARAM!$G$2),-import_viscoanalyse_PARAM!$E$2)</f>
        <v>146693691.755263-159973123.533954i</v>
      </c>
      <c r="D734" s="348" t="str">
        <f>IMPOWER(IMPRODUCT("i",A734,import_viscoanalyse_PARAM!$F$2,import_viscoanalyse_PARAM!$G$2),-1)</f>
        <v>0.00351300437413292-57348223557037.3i</v>
      </c>
      <c r="E734" s="348" t="str">
        <f t="shared" si="36"/>
        <v>146695757.977011-57348383530766.8i</v>
      </c>
      <c r="F734" s="348" t="str">
        <f>IMSUM(import_viscoanalyse_PARAM!$A$2,IMDIV((import_viscoanalyse_PARAM!$B$2-import_viscoanalyse_PARAM!$A$2),E734))</f>
        <v>52.1947+4.36202448259344E-10i</v>
      </c>
      <c r="G734" s="348">
        <f t="shared" si="37"/>
        <v>52.194699999999997</v>
      </c>
      <c r="H734" s="348">
        <f t="shared" si="38"/>
        <v>4.3620244825934399E-10</v>
      </c>
    </row>
    <row r="735" spans="1:8" x14ac:dyDescent="0.25">
      <c r="A735" s="349">
        <v>1.7878411000000001E-15</v>
      </c>
      <c r="B735" s="348" t="str">
        <f>IMPRODUCT(IMPOWER(IMPRODUCT("i",A735,import_viscoanalyse_PARAM!$G$2),-import_viscoanalyse_PARAM!$D$2),import_viscoanalyse_PARAM!$C$2)</f>
        <v>2054.06446378053-602.713575998774i</v>
      </c>
      <c r="C735" s="348" t="str">
        <f>IMPOWER(IMPRODUCT("i",A735,import_viscoanalyse_PARAM!$G$2),-import_viscoanalyse_PARAM!$E$2)</f>
        <v>144405241.030351-157477511.035985i</v>
      </c>
      <c r="D735" s="348" t="str">
        <f>IMPOWER(IMPRODUCT("i",A735,import_viscoanalyse_PARAM!$F$2,import_viscoanalyse_PARAM!$G$2),-1)</f>
        <v>0.00340984726803622-55664229985753.9i</v>
      </c>
      <c r="E735" s="348" t="str">
        <f t="shared" si="36"/>
        <v>144407296.098225-55664387463867.6i</v>
      </c>
      <c r="F735" s="348" t="str">
        <f>IMSUM(import_viscoanalyse_PARAM!$A$2,IMDIV((import_viscoanalyse_PARAM!$B$2-import_viscoanalyse_PARAM!$A$2),E735))</f>
        <v>52.1947+4.49398734802741E-10i</v>
      </c>
      <c r="G735" s="348">
        <f t="shared" si="37"/>
        <v>52.194699999999997</v>
      </c>
      <c r="H735" s="348">
        <f t="shared" si="38"/>
        <v>4.4939873480274102E-10</v>
      </c>
    </row>
    <row r="736" spans="1:8" x14ac:dyDescent="0.25">
      <c r="A736" s="349">
        <v>1.8419281999999999E-15</v>
      </c>
      <c r="B736" s="348" t="str">
        <f>IMPRODUCT(IMPOWER(IMPRODUCT("i",A736,import_viscoanalyse_PARAM!$G$2),-import_viscoanalyse_PARAM!$D$2),import_viscoanalyse_PARAM!$C$2)</f>
        <v>2042.97091748236-599.458453738605i</v>
      </c>
      <c r="C736" s="348" t="str">
        <f>IMPOWER(IMPRODUCT("i",A736,import_viscoanalyse_PARAM!$G$2),-import_viscoanalyse_PARAM!$E$2)</f>
        <v>142152487.771753-155020827.513898i</v>
      </c>
      <c r="D736" s="348" t="str">
        <f>IMPOWER(IMPRODUCT("i",A736,import_viscoanalyse_PARAM!$F$2,import_viscoanalyse_PARAM!$G$2),-1)</f>
        <v>0.0033097191793458-54029683767469i</v>
      </c>
      <c r="E736" s="348" t="str">
        <f t="shared" si="36"/>
        <v>142154531.74598-54029838788896i</v>
      </c>
      <c r="F736" s="348" t="str">
        <f>IMSUM(import_viscoanalyse_PARAM!$A$2,IMDIV((import_viscoanalyse_PARAM!$B$2-import_viscoanalyse_PARAM!$A$2),E736))</f>
        <v>52.1947+4.62994261329684E-10i</v>
      </c>
      <c r="G736" s="348">
        <f t="shared" si="37"/>
        <v>52.194699999999997</v>
      </c>
      <c r="H736" s="348">
        <f t="shared" si="38"/>
        <v>4.6299426132968402E-10</v>
      </c>
    </row>
    <row r="737" spans="1:8" x14ac:dyDescent="0.25">
      <c r="A737" s="349">
        <v>1.8976515000000001E-15</v>
      </c>
      <c r="B737" s="348" t="str">
        <f>IMPRODUCT(IMPOWER(IMPRODUCT("i",A737,import_viscoanalyse_PARAM!$G$2),-import_viscoanalyse_PARAM!$D$2),import_viscoanalyse_PARAM!$C$2)</f>
        <v>2031.9373011562-596.220916422031i</v>
      </c>
      <c r="C737" s="348" t="str">
        <f>IMPOWER(IMPRODUCT("i",A737,import_viscoanalyse_PARAM!$G$2),-import_viscoanalyse_PARAM!$E$2)</f>
        <v>139934881.192687-152602472.320994i</v>
      </c>
      <c r="D737" s="348" t="str">
        <f>IMPOWER(IMPRODUCT("i",A737,import_viscoanalyse_PARAM!$F$2,import_viscoanalyse_PARAM!$G$2),-1)</f>
        <v>0.00321253143188719-52443137303336.9i</v>
      </c>
      <c r="E737" s="348" t="str">
        <f t="shared" si="36"/>
        <v>139936914.133201-52443289906405.4i</v>
      </c>
      <c r="F737" s="348" t="str">
        <f>IMSUM(import_viscoanalyse_PARAM!$A$2,IMDIV((import_viscoanalyse_PARAM!$B$2-import_viscoanalyse_PARAM!$A$2),E737))</f>
        <v>52.1947+4.77001068095968E-10i</v>
      </c>
      <c r="G737" s="348">
        <f t="shared" si="37"/>
        <v>52.194699999999997</v>
      </c>
      <c r="H737" s="348">
        <f t="shared" si="38"/>
        <v>4.7700106809596797E-10</v>
      </c>
    </row>
    <row r="738" spans="1:8" x14ac:dyDescent="0.25">
      <c r="A738" s="349">
        <v>1.9550606000000001E-15</v>
      </c>
      <c r="B738" s="348" t="str">
        <f>IMPRODUCT(IMPOWER(IMPRODUCT("i",A738,import_viscoanalyse_PARAM!$G$2),-import_viscoanalyse_PARAM!$D$2),import_viscoanalyse_PARAM!$C$2)</f>
        <v>2020.96327114418-593.000863211289i</v>
      </c>
      <c r="C738" s="348" t="str">
        <f>IMPOWER(IMPRODUCT("i",A738,import_viscoanalyse_PARAM!$G$2),-import_viscoanalyse_PARAM!$E$2)</f>
        <v>137751868.974971-150221843.140542i</v>
      </c>
      <c r="D738" s="348" t="str">
        <f>IMPOWER(IMPRODUCT("i",A738,import_viscoanalyse_PARAM!$F$2,import_viscoanalyse_PARAM!$G$2),-1)</f>
        <v>0.00311819750779995-50903178228021.9i</v>
      </c>
      <c r="E738" s="348" t="str">
        <f t="shared" si="36"/>
        <v>137753890.94136-50903328450458i</v>
      </c>
      <c r="F738" s="348" t="str">
        <f>IMSUM(import_viscoanalyse_PARAM!$A$2,IMDIV((import_viscoanalyse_PARAM!$B$2-import_viscoanalyse_PARAM!$A$2),E738))</f>
        <v>52.1947+4.91431622672048E-10i</v>
      </c>
      <c r="G738" s="348">
        <f t="shared" si="37"/>
        <v>52.194699999999997</v>
      </c>
      <c r="H738" s="348">
        <f t="shared" si="38"/>
        <v>4.9143162267204795E-10</v>
      </c>
    </row>
    <row r="739" spans="1:8" x14ac:dyDescent="0.25">
      <c r="A739" s="349">
        <v>2.0142064999999999E-15</v>
      </c>
      <c r="B739" s="348" t="str">
        <f>IMPRODUCT(IMPOWER(IMPRODUCT("i",A739,import_viscoanalyse_PARAM!$G$2),-import_viscoanalyse_PARAM!$D$2),import_viscoanalyse_PARAM!$C$2)</f>
        <v>2010.04850589128-589.798199754152i</v>
      </c>
      <c r="C739" s="348" t="str">
        <f>IMPOWER(IMPRODUCT("i",A739,import_viscoanalyse_PARAM!$G$2),-import_viscoanalyse_PARAM!$E$2)</f>
        <v>135602911.50521-147878351.510698i</v>
      </c>
      <c r="D739" s="348" t="str">
        <f>IMPOWER(IMPRODUCT("i",A739,import_viscoanalyse_PARAM!$F$2,import_viscoanalyse_PARAM!$G$2),-1)</f>
        <v>0.00302663361006822-49408438592757.6i</v>
      </c>
      <c r="E739" s="348" t="str">
        <f t="shared" si="36"/>
        <v>135604922.556743-49408586471698.9i</v>
      </c>
      <c r="F739" s="348" t="str">
        <f>IMSUM(import_viscoanalyse_PARAM!$A$2,IMDIV((import_viscoanalyse_PARAM!$B$2-import_viscoanalyse_PARAM!$A$2),E739))</f>
        <v>52.1947+5.06298744533815E-10i</v>
      </c>
      <c r="G739" s="348">
        <f t="shared" si="37"/>
        <v>52.194699999999997</v>
      </c>
      <c r="H739" s="348">
        <f t="shared" si="38"/>
        <v>5.0629874453381496E-10</v>
      </c>
    </row>
    <row r="740" spans="1:8" x14ac:dyDescent="0.25">
      <c r="A740" s="349">
        <v>2.0751418000000001E-15</v>
      </c>
      <c r="B740" s="348" t="str">
        <f>IMPRODUCT(IMPOWER(IMPRODUCT("i",A740,import_viscoanalyse_PARAM!$G$2),-import_viscoanalyse_PARAM!$D$2),import_viscoanalyse_PARAM!$C$2)</f>
        <v>1999.1926755683-586.612829270522i</v>
      </c>
      <c r="C740" s="348" t="str">
        <f>IMPOWER(IMPRODUCT("i",A740,import_viscoanalyse_PARAM!$G$2),-import_viscoanalyse_PARAM!$E$2)</f>
        <v>133487475.645568-145571416.031378i</v>
      </c>
      <c r="D740" s="348" t="str">
        <f>IMPOWER(IMPRODUCT("i",A740,import_viscoanalyse_PARAM!$F$2,import_viscoanalyse_PARAM!$G$2),-1)</f>
        <v>0.00293775832115081-47957589292636.9i</v>
      </c>
      <c r="E740" s="348" t="str">
        <f t="shared" si="36"/>
        <v>133489475.841181-47957734864639.5i</v>
      </c>
      <c r="F740" s="348" t="str">
        <f>IMSUM(import_viscoanalyse_PARAM!$A$2,IMDIV((import_viscoanalyse_PARAM!$B$2-import_viscoanalyse_PARAM!$A$2),E740))</f>
        <v>52.1947+5.21615655335106E-10i</v>
      </c>
      <c r="G740" s="348">
        <f t="shared" si="37"/>
        <v>52.194699999999997</v>
      </c>
      <c r="H740" s="348">
        <f t="shared" si="38"/>
        <v>5.2161565533510605E-10</v>
      </c>
    </row>
    <row r="741" spans="1:8" x14ac:dyDescent="0.25">
      <c r="A741" s="349">
        <v>2.1379204000000002E-15</v>
      </c>
      <c r="B741" s="348" t="str">
        <f>IMPRODUCT(IMPOWER(IMPRODUCT("i",A741,import_viscoanalyse_PARAM!$G$2),-import_viscoanalyse_PARAM!$D$2),import_viscoanalyse_PARAM!$C$2)</f>
        <v>1988.39550237857-583.444670247953i</v>
      </c>
      <c r="C741" s="348" t="str">
        <f>IMPOWER(IMPRODUCT("i",A741,import_viscoanalyse_PARAM!$G$2),-import_viscoanalyse_PARAM!$E$2)</f>
        <v>131405046.275168-143300474.950439i</v>
      </c>
      <c r="D741" s="348" t="str">
        <f>IMPOWER(IMPRODUCT("i",A741,import_viscoanalyse_PARAM!$F$2,import_viscoanalyse_PARAM!$G$2),-1)</f>
        <v>0.00285149301653976-46549346817769i</v>
      </c>
      <c r="E741" s="348" t="str">
        <f t="shared" si="36"/>
        <v>131407035.673522-46549490118827.4i</v>
      </c>
      <c r="F741" s="348" t="str">
        <f>IMSUM(import_viscoanalyse_PARAM!$A$2,IMDIV((import_viscoanalyse_PARAM!$B$2-import_viscoanalyse_PARAM!$A$2),E741))</f>
        <v>52.1947+5.37395903498477E-10i</v>
      </c>
      <c r="G741" s="348">
        <f t="shared" si="37"/>
        <v>52.194699999999997</v>
      </c>
      <c r="H741" s="348">
        <f t="shared" si="38"/>
        <v>5.3739590349847702E-10</v>
      </c>
    </row>
    <row r="742" spans="1:8" x14ac:dyDescent="0.25">
      <c r="A742" s="349">
        <v>2.2025983999999998E-15</v>
      </c>
      <c r="B742" s="348" t="str">
        <f>IMPRODUCT(IMPOWER(IMPRODUCT("i",A742,import_viscoanalyse_PARAM!$G$2),-import_viscoanalyse_PARAM!$D$2),import_viscoanalyse_PARAM!$C$2)</f>
        <v>1977.65661297835-580.293613138113i</v>
      </c>
      <c r="C742" s="348" t="str">
        <f>IMPOWER(IMPRODUCT("i",A742,import_viscoanalyse_PARAM!$G$2),-import_viscoanalyse_PARAM!$E$2)</f>
        <v>129355097.639267-141064954.919241i</v>
      </c>
      <c r="D742" s="348" t="str">
        <f>IMPOWER(IMPRODUCT("i",A742,import_viscoanalyse_PARAM!$F$2,import_viscoanalyse_PARAM!$G$2),-1)</f>
        <v>0.00276776060970438-45182452765054i</v>
      </c>
      <c r="E742" s="348" t="str">
        <f t="shared" si="36"/>
        <v>129357076.298648-45182593830589.2i</v>
      </c>
      <c r="F742" s="348" t="str">
        <f>IMSUM(import_viscoanalyse_PARAM!$A$2,IMDIV((import_viscoanalyse_PARAM!$B$2-import_viscoanalyse_PARAM!$A$2),E742))</f>
        <v>52.1947+5.53653590442148E-10i</v>
      </c>
      <c r="G742" s="348">
        <f t="shared" si="37"/>
        <v>52.194699999999997</v>
      </c>
      <c r="H742" s="348">
        <f t="shared" si="38"/>
        <v>5.5365359044214801E-10</v>
      </c>
    </row>
    <row r="743" spans="1:8" x14ac:dyDescent="0.25">
      <c r="A743" s="349">
        <v>2.2692328999999999E-15</v>
      </c>
      <c r="B743" s="348" t="str">
        <f>IMPRODUCT(IMPOWER(IMPRODUCT("i",A743,import_viscoanalyse_PARAM!$G$2),-import_viscoanalyse_PARAM!$D$2),import_viscoanalyse_PARAM!$C$2)</f>
        <v>1966.97575161789-577.15958289767i</v>
      </c>
      <c r="C743" s="348" t="str">
        <f>IMPOWER(IMPRODUCT("i",A743,import_viscoanalyse_PARAM!$G$2),-import_viscoanalyse_PARAM!$E$2)</f>
        <v>127337134.240983-138864315.586098i</v>
      </c>
      <c r="D743" s="348" t="str">
        <f>IMPOWER(IMPRODUCT("i",A743,import_viscoanalyse_PARAM!$F$2,import_viscoanalyse_PARAM!$G$2),-1)</f>
        <v>0.00268648717834026-43855700385969i</v>
      </c>
      <c r="E743" s="348" t="str">
        <f t="shared" si="36"/>
        <v>127339102.219421-43855839250861.7i</v>
      </c>
      <c r="F743" s="348" t="str">
        <f>IMSUM(import_viscoanalyse_PARAM!$A$2,IMDIV((import_viscoanalyse_PARAM!$B$2-import_viscoanalyse_PARAM!$A$2),E743))</f>
        <v>52.1947+5.70403068943609E-10i</v>
      </c>
      <c r="G743" s="348">
        <f t="shared" si="37"/>
        <v>52.194699999999997</v>
      </c>
      <c r="H743" s="348">
        <f t="shared" si="38"/>
        <v>5.7040306894360903E-10</v>
      </c>
    </row>
    <row r="744" spans="1:8" x14ac:dyDescent="0.25">
      <c r="A744" s="349">
        <v>2.3378833999999998E-15</v>
      </c>
      <c r="B744" s="348" t="str">
        <f>IMPRODUCT(IMPOWER(IMPRODUCT("i",A744,import_viscoanalyse_PARAM!$G$2),-import_viscoanalyse_PARAM!$D$2),import_viscoanalyse_PARAM!$C$2)</f>
        <v>1956.35255564263-574.042473114758i</v>
      </c>
      <c r="C744" s="348" t="str">
        <f>IMPOWER(IMPRODUCT("i",A744,import_viscoanalyse_PARAM!$G$2),-import_viscoanalyse_PARAM!$E$2)</f>
        <v>125350647.825502-136698002.686478i</v>
      </c>
      <c r="D744" s="348" t="str">
        <f>IMPOWER(IMPRODUCT("i",A744,import_viscoanalyse_PARAM!$F$2,import_viscoanalyse_PARAM!$G$2),-1)</f>
        <v>0.00260760014400969-42567904870013.3i</v>
      </c>
      <c r="E744" s="348" t="str">
        <f t="shared" si="36"/>
        <v>125352605.180665-42568041568590i</v>
      </c>
      <c r="F744" s="348" t="str">
        <f>IMSUM(import_viscoanalyse_PARAM!$A$2,IMDIV((import_viscoanalyse_PARAM!$B$2-import_viscoanalyse_PARAM!$A$2),E744))</f>
        <v>52.1947+5.87659295048271E-10i</v>
      </c>
      <c r="G744" s="348">
        <f t="shared" si="37"/>
        <v>52.194699999999997</v>
      </c>
      <c r="H744" s="348">
        <f t="shared" si="38"/>
        <v>5.8765929504827103E-10</v>
      </c>
    </row>
    <row r="745" spans="1:8" x14ac:dyDescent="0.25">
      <c r="A745" s="349">
        <v>2.4086107000000002E-15</v>
      </c>
      <c r="B745" s="348" t="str">
        <f>IMPRODUCT(IMPOWER(IMPRODUCT("i",A745,import_viscoanalyse_PARAM!$G$2),-import_viscoanalyse_PARAM!$D$2),import_viscoanalyse_PARAM!$C$2)</f>
        <v>1945.78674276261-570.942200958484i</v>
      </c>
      <c r="C745" s="348" t="str">
        <f>IMPOWER(IMPRODUCT("i",A745,import_viscoanalyse_PARAM!$G$2),-import_viscoanalyse_PARAM!$E$2)</f>
        <v>123395152.787036-134565486.655179i</v>
      </c>
      <c r="D745" s="348" t="str">
        <f>IMPOWER(IMPRODUCT("i",A745,import_viscoanalyse_PARAM!$F$2,import_viscoanalyse_PARAM!$G$2),-1)</f>
        <v>0.00253102964730576-41317925793646.6i</v>
      </c>
      <c r="E745" s="348" t="str">
        <f t="shared" si="36"/>
        <v>123397099.57631-41318060359704.2i</v>
      </c>
      <c r="F745" s="348" t="str">
        <f>IMSUM(import_viscoanalyse_PARAM!$A$2,IMDIV((import_viscoanalyse_PARAM!$B$2-import_viscoanalyse_PARAM!$A$2),E745))</f>
        <v>52.1947+6.05437551569421E-10i</v>
      </c>
      <c r="G745" s="348">
        <f t="shared" si="37"/>
        <v>52.194699999999997</v>
      </c>
      <c r="H745" s="348">
        <f t="shared" si="38"/>
        <v>6.0543755156942102E-10</v>
      </c>
    </row>
    <row r="746" spans="1:8" x14ac:dyDescent="0.25">
      <c r="A746" s="349">
        <v>2.4814777999999998E-15</v>
      </c>
      <c r="B746" s="348" t="str">
        <f>IMPRODUCT(IMPOWER(IMPRODUCT("i",A746,import_viscoanalyse_PARAM!$G$2),-import_viscoanalyse_PARAM!$D$2),import_viscoanalyse_PARAM!$C$2)</f>
        <v>1935.27797815189-567.858668182596i</v>
      </c>
      <c r="C746" s="348" t="str">
        <f>IMPOWER(IMPRODUCT("i",A746,import_viscoanalyse_PARAM!$G$2),-import_viscoanalyse_PARAM!$E$2)</f>
        <v>121470161.07729-132466235.263382i</v>
      </c>
      <c r="D746" s="348" t="str">
        <f>IMPOWER(IMPRODUCT("i",A746,import_viscoanalyse_PARAM!$F$2,import_viscoanalyse_PARAM!$G$2),-1)</f>
        <v>0.00245670748717473-40104649805202i</v>
      </c>
      <c r="E746" s="348" t="str">
        <f t="shared" si="36"/>
        <v>121472097.357725-40104782272005.1i</v>
      </c>
      <c r="F746" s="348" t="str">
        <f>IMSUM(import_viscoanalyse_PARAM!$A$2,IMDIV((import_viscoanalyse_PARAM!$B$2-import_viscoanalyse_PARAM!$A$2),E746))</f>
        <v>52.1947+6.23753674315106E-10i</v>
      </c>
      <c r="G746" s="348">
        <f t="shared" si="37"/>
        <v>52.194699999999997</v>
      </c>
      <c r="H746" s="348">
        <f t="shared" si="38"/>
        <v>6.2375367431510601E-10</v>
      </c>
    </row>
    <row r="747" spans="1:8" x14ac:dyDescent="0.25">
      <c r="A747" s="349">
        <v>2.5565491999999998E-15</v>
      </c>
      <c r="B747" s="348" t="str">
        <f>IMPRODUCT(IMPOWER(IMPRODUCT("i",A747,import_viscoanalyse_PARAM!$G$2),-import_viscoanalyse_PARAM!$D$2),import_viscoanalyse_PARAM!$C$2)</f>
        <v>1924.82598687575-564.791794114409i</v>
      </c>
      <c r="C747" s="348" t="str">
        <f>IMPOWER(IMPRODUCT("i",A747,import_viscoanalyse_PARAM!$G$2),-import_viscoanalyse_PARAM!$E$2)</f>
        <v>119575202.878124-130399736.162707i</v>
      </c>
      <c r="D747" s="348" t="str">
        <f>IMPOWER(IMPRODUCT("i",A747,import_viscoanalyse_PARAM!$F$2,import_viscoanalyse_PARAM!$G$2),-1)</f>
        <v>0.0023845678739599-38927002917989.4i</v>
      </c>
      <c r="E747" s="348" t="str">
        <f t="shared" si="36"/>
        <v>119577128.706495-38927133318290.4i</v>
      </c>
      <c r="F747" s="348" t="str">
        <f>IMSUM(import_viscoanalyse_PARAM!$A$2,IMDIV((import_viscoanalyse_PARAM!$B$2-import_viscoanalyse_PARAM!$A$2),E747))</f>
        <v>52.1947+6.42623876133466E-10i</v>
      </c>
      <c r="G747" s="348">
        <f t="shared" si="37"/>
        <v>52.194699999999997</v>
      </c>
      <c r="H747" s="348">
        <f t="shared" si="38"/>
        <v>6.4262387613346605E-10</v>
      </c>
    </row>
    <row r="748" spans="1:8" x14ac:dyDescent="0.25">
      <c r="A748" s="349">
        <v>2.6338918E-15</v>
      </c>
      <c r="B748" s="348" t="str">
        <f>IMPRODUCT(IMPOWER(IMPRODUCT("i",A748,import_viscoanalyse_PARAM!$G$2),-import_viscoanalyse_PARAM!$D$2),import_viscoanalyse_PARAM!$C$2)</f>
        <v>1914.43043283668-561.741480134562i</v>
      </c>
      <c r="C748" s="348" t="str">
        <f>IMPOWER(IMPRODUCT("i",A748,import_viscoanalyse_PARAM!$G$2),-import_viscoanalyse_PARAM!$E$2)</f>
        <v>117709804.331993-128365472.599703i</v>
      </c>
      <c r="D748" s="348" t="str">
        <f>IMPOWER(IMPRODUCT("i",A748,import_viscoanalyse_PARAM!$F$2,import_viscoanalyse_PARAM!$G$2),-1)</f>
        <v>0.00231454651649619-37783935607523.1i</v>
      </c>
      <c r="E748" s="348" t="str">
        <f t="shared" si="36"/>
        <v>117711719.76474-37784063973557.4i</v>
      </c>
      <c r="F748" s="348" t="str">
        <f>IMSUM(import_viscoanalyse_PARAM!$A$2,IMDIV((import_viscoanalyse_PARAM!$B$2-import_viscoanalyse_PARAM!$A$2),E748))</f>
        <v>52.1947+6.62064973139574E-10i</v>
      </c>
      <c r="G748" s="348">
        <f t="shared" si="37"/>
        <v>52.194699999999997</v>
      </c>
      <c r="H748" s="348">
        <f t="shared" si="38"/>
        <v>6.6206497313957404E-10</v>
      </c>
    </row>
    <row r="749" spans="1:8" x14ac:dyDescent="0.25">
      <c r="A749" s="349">
        <v>2.7135741000000001E-15</v>
      </c>
      <c r="B749" s="348" t="str">
        <f>IMPRODUCT(IMPOWER(IMPRODUCT("i",A749,import_viscoanalyse_PARAM!$G$2),-import_viscoanalyse_PARAM!$D$2),import_viscoanalyse_PARAM!$C$2)</f>
        <v>1904.09103879591-558.707644894307i</v>
      </c>
      <c r="C749" s="348" t="str">
        <f>IMPOWER(IMPRODUCT("i",A749,import_viscoanalyse_PARAM!$G$2),-import_viscoanalyse_PARAM!$E$2)</f>
        <v>115873509.215404-126362947.051291i</v>
      </c>
      <c r="D749" s="348" t="str">
        <f>IMPOWER(IMPRODUCT("i",A749,import_viscoanalyse_PARAM!$F$2,import_viscoanalyse_PARAM!$G$2),-1)</f>
        <v>0.00224658139629129-36674435449683.6i</v>
      </c>
      <c r="E749" s="348" t="str">
        <f t="shared" si="36"/>
        <v>115875414.308689-36674561813189.4i</v>
      </c>
      <c r="F749" s="348" t="str">
        <f>IMSUM(import_viscoanalyse_PARAM!$A$2,IMDIV((import_viscoanalyse_PARAM!$B$2-import_viscoanalyse_PARAM!$A$2),E749))</f>
        <v>52.1947+6.82094183624407E-10i</v>
      </c>
      <c r="G749" s="348">
        <f t="shared" si="37"/>
        <v>52.194699999999997</v>
      </c>
      <c r="H749" s="348">
        <f t="shared" si="38"/>
        <v>6.8209418362440702E-10</v>
      </c>
    </row>
    <row r="750" spans="1:8" x14ac:dyDescent="0.25">
      <c r="A750" s="349">
        <v>2.7956671000000001E-15</v>
      </c>
      <c r="B750" s="348" t="str">
        <f>IMPRODUCT(IMPOWER(IMPRODUCT("i",A750,import_viscoanalyse_PARAM!$G$2),-import_viscoanalyse_PARAM!$D$2),import_viscoanalyse_PARAM!$C$2)</f>
        <v>1893.8074735494-555.690191210146i</v>
      </c>
      <c r="C750" s="348" t="str">
        <f>IMPOWER(IMPRODUCT("i",A750,import_viscoanalyse_PARAM!$G$2),-import_viscoanalyse_PARAM!$E$2)</f>
        <v>114065858.572515-124391659.014695i</v>
      </c>
      <c r="D750" s="348" t="str">
        <f>IMPOWER(IMPRODUCT("i",A750,import_viscoanalyse_PARAM!$F$2,import_viscoanalyse_PARAM!$G$2),-1)</f>
        <v>0.00218061195144367-35597513798543.2i</v>
      </c>
      <c r="E750" s="348" t="str">
        <f t="shared" si="36"/>
        <v>114067753.382169-35597638190757.9i</v>
      </c>
      <c r="F750" s="348" t="str">
        <f>IMSUM(import_viscoanalyse_PARAM!$A$2,IMDIV((import_viscoanalyse_PARAM!$B$2-import_viscoanalyse_PARAM!$A$2),E750))</f>
        <v>52.1947+7.02729354281651E-10i</v>
      </c>
      <c r="G750" s="348">
        <f t="shared" si="37"/>
        <v>52.194699999999997</v>
      </c>
      <c r="H750" s="348">
        <f t="shared" si="38"/>
        <v>7.0272935428165095E-10</v>
      </c>
    </row>
    <row r="751" spans="1:8" x14ac:dyDescent="0.25">
      <c r="A751" s="349">
        <v>2.8802437000000002E-15</v>
      </c>
      <c r="B751" s="348" t="str">
        <f>IMPRODUCT(IMPOWER(IMPRODUCT("i",A751,import_viscoanalyse_PARAM!$G$2),-import_viscoanalyse_PARAM!$D$2),import_viscoanalyse_PARAM!$C$2)</f>
        <v>1883.57943998286-552.689031901357i</v>
      </c>
      <c r="C751" s="348" t="str">
        <f>IMPOWER(IMPRODUCT("i",A751,import_viscoanalyse_PARAM!$G$2),-import_viscoanalyse_PARAM!$E$2)</f>
        <v>112286406.348981-122451122.056548i</v>
      </c>
      <c r="D751" s="348" t="str">
        <f>IMPOWER(IMPRODUCT("i",A751,import_viscoanalyse_PARAM!$F$2,import_viscoanalyse_PARAM!$G$2),-1)</f>
        <v>0.00211657961113425-34552214511703.8i</v>
      </c>
      <c r="E751" s="348" t="str">
        <f t="shared" si="36"/>
        <v>112288290.930538-34552336963378.5i</v>
      </c>
      <c r="F751" s="348" t="str">
        <f>IMSUM(import_viscoanalyse_PARAM!$A$2,IMDIV((import_viscoanalyse_PARAM!$B$2-import_viscoanalyse_PARAM!$A$2),E751))</f>
        <v>52.1947+7.23988809389344E-10i</v>
      </c>
      <c r="G751" s="348">
        <f t="shared" si="37"/>
        <v>52.194699999999997</v>
      </c>
      <c r="H751" s="348">
        <f t="shared" si="38"/>
        <v>7.2398880938934402E-10</v>
      </c>
    </row>
    <row r="752" spans="1:8" x14ac:dyDescent="0.25">
      <c r="A752" s="349">
        <v>2.9673788999999999E-15</v>
      </c>
      <c r="B752" s="348" t="str">
        <f>IMPRODUCT(IMPOWER(IMPRODUCT("i",A752,import_viscoanalyse_PARAM!$G$2),-import_viscoanalyse_PARAM!$D$2),import_viscoanalyse_PARAM!$C$2)</f>
        <v>1873.40665426526-549.704083684863i</v>
      </c>
      <c r="C752" s="348" t="str">
        <f>IMPOWER(IMPRODUCT("i",A752,import_viscoanalyse_PARAM!$G$2),-import_viscoanalyse_PARAM!$E$2)</f>
        <v>110534715.425513-120540859.487379i</v>
      </c>
      <c r="D752" s="348" t="str">
        <f>IMPOWER(IMPRODUCT("i",A752,import_viscoanalyse_PARAM!$F$2,import_viscoanalyse_PARAM!$G$2),-1)</f>
        <v>0.00205442759282203-33537610639606.3i</v>
      </c>
      <c r="E752" s="348" t="str">
        <f t="shared" si="36"/>
        <v>110536589.834222-33537731181015.5i</v>
      </c>
      <c r="F752" s="348" t="str">
        <f>IMSUM(import_viscoanalyse_PARAM!$A$2,IMDIV((import_viscoanalyse_PARAM!$B$2-import_viscoanalyse_PARAM!$A$2),E752))</f>
        <v>52.1947+7.45891401082272E-10i</v>
      </c>
      <c r="G752" s="348">
        <f t="shared" si="37"/>
        <v>52.194699999999997</v>
      </c>
      <c r="H752" s="348">
        <f t="shared" si="38"/>
        <v>7.4589140108227197E-10</v>
      </c>
    </row>
    <row r="753" spans="1:8" x14ac:dyDescent="0.25">
      <c r="A753" s="349">
        <v>3.0571501E-15</v>
      </c>
      <c r="B753" s="348" t="str">
        <f>IMPRODUCT(IMPOWER(IMPRODUCT("i",A753,import_viscoanalyse_PARAM!$G$2),-import_viscoanalyse_PARAM!$D$2),import_viscoanalyse_PARAM!$C$2)</f>
        <v>1863.2888179433-546.735258987046i</v>
      </c>
      <c r="C753" s="348" t="str">
        <f>IMPOWER(IMPRODUCT("i",A753,import_viscoanalyse_PARAM!$G$2),-import_viscoanalyse_PARAM!$E$2)</f>
        <v>108810352.677688-118660398.974221i</v>
      </c>
      <c r="D753" s="348" t="str">
        <f>IMPOWER(IMPRODUCT("i",A753,import_viscoanalyse_PARAM!$F$2,import_viscoanalyse_PARAM!$G$2),-1)</f>
        <v>0.0019941006790991-32552800782788.9i</v>
      </c>
      <c r="E753" s="348" t="str">
        <f t="shared" si="36"/>
        <v>108812216.9685-32552919443734.6i</v>
      </c>
      <c r="F753" s="348" t="str">
        <f>IMSUM(import_viscoanalyse_PARAM!$A$2,IMDIV((import_viscoanalyse_PARAM!$B$2-import_viscoanalyse_PARAM!$A$2),E753))</f>
        <v>52.1947+7.68456584760639E-10i</v>
      </c>
      <c r="G753" s="348">
        <f t="shared" si="37"/>
        <v>52.194699999999997</v>
      </c>
      <c r="H753" s="348">
        <f t="shared" si="38"/>
        <v>7.6845658476063899E-10</v>
      </c>
    </row>
    <row r="754" spans="1:8" x14ac:dyDescent="0.25">
      <c r="A754" s="349">
        <v>3.1496372000000001E-15</v>
      </c>
      <c r="B754" s="348" t="str">
        <f>IMPRODUCT(IMPOWER(IMPRODUCT("i",A754,import_viscoanalyse_PARAM!$G$2),-import_viscoanalyse_PARAM!$D$2),import_viscoanalyse_PARAM!$C$2)</f>
        <v>1853.2256172137-543.782465730224i</v>
      </c>
      <c r="C754" s="348" t="str">
        <f>IMPOWER(IMPRODUCT("i",A754,import_viscoanalyse_PARAM!$G$2),-import_viscoanalyse_PARAM!$E$2)</f>
        <v>107112888.892353-116809272.449443i</v>
      </c>
      <c r="D754" s="348" t="str">
        <f>IMPOWER(IMPRODUCT("i",A754,import_viscoanalyse_PARAM!$F$2,import_viscoanalyse_PARAM!$G$2),-1)</f>
        <v>0.0019355451766057-31596908421193.2i</v>
      </c>
      <c r="E754" s="348" t="str">
        <f t="shared" si="36"/>
        <v>107114743.119906-31597025231009.4i</v>
      </c>
      <c r="F754" s="348" t="str">
        <f>IMSUM(import_viscoanalyse_PARAM!$A$2,IMDIV((import_viscoanalyse_PARAM!$B$2-import_viscoanalyse_PARAM!$A$2),E754))</f>
        <v>52.1947+7.91704444226042E-10i</v>
      </c>
      <c r="G754" s="348">
        <f t="shared" si="37"/>
        <v>52.194699999999997</v>
      </c>
      <c r="H754" s="348">
        <f t="shared" si="38"/>
        <v>7.9170444422604196E-10</v>
      </c>
    </row>
    <row r="755" spans="1:8" x14ac:dyDescent="0.25">
      <c r="A755" s="349">
        <v>3.2449222999999999E-15</v>
      </c>
      <c r="B755" s="348" t="str">
        <f>IMPRODUCT(IMPOWER(IMPRODUCT("i",A755,import_viscoanalyse_PARAM!$G$2),-import_viscoanalyse_PARAM!$D$2),import_viscoanalyse_PARAM!$C$2)</f>
        <v>1843.21676412264-540.845619421586i</v>
      </c>
      <c r="C755" s="348" t="str">
        <f>IMPOWER(IMPRODUCT("i",A755,import_viscoanalyse_PARAM!$G$2),-import_viscoanalyse_PARAM!$E$2)</f>
        <v>105441905.652433-114987023.618805i</v>
      </c>
      <c r="D755" s="348" t="str">
        <f>IMPOWER(IMPRODUCT("i",A755,import_viscoanalyse_PARAM!$F$2,import_viscoanalyse_PARAM!$G$2),-1)</f>
        <v>0.00187870911131459-30669085102094.3i</v>
      </c>
      <c r="E755" s="348" t="str">
        <f t="shared" si="36"/>
        <v>105443749.871076-30669200089658.8i</v>
      </c>
      <c r="F755" s="348" t="str">
        <f>IMSUM(import_viscoanalyse_PARAM!$A$2,IMDIV((import_viscoanalyse_PARAM!$B$2-import_viscoanalyse_PARAM!$A$2),E755))</f>
        <v>52.1947+8.15655616272143E-10i</v>
      </c>
      <c r="G755" s="348">
        <f t="shared" si="37"/>
        <v>52.194699999999997</v>
      </c>
      <c r="H755" s="348">
        <f t="shared" si="38"/>
        <v>8.1565561627214305E-10</v>
      </c>
    </row>
    <row r="756" spans="1:8" x14ac:dyDescent="0.25">
      <c r="A756" s="349">
        <v>3.3430901E-15</v>
      </c>
      <c r="B756" s="348" t="str">
        <f>IMPRODUCT(IMPOWER(IMPRODUCT("i",A756,import_viscoanalyse_PARAM!$G$2),-import_viscoanalyse_PARAM!$D$2),import_viscoanalyse_PARAM!$C$2)</f>
        <v>1833.26195997928-537.924632417816i</v>
      </c>
      <c r="C756" s="348" t="str">
        <f>IMPOWER(IMPRODUCT("i",A756,import_viscoanalyse_PARAM!$G$2),-import_viscoanalyse_PARAM!$E$2)</f>
        <v>103796989.010723-113193201.062575i</v>
      </c>
      <c r="D756" s="348" t="str">
        <f>IMPOWER(IMPRODUCT("i",A756,import_viscoanalyse_PARAM!$F$2,import_viscoanalyse_PARAM!$G$2),-1)</f>
        <v>0.00182354196511721-29768506139988.1i</v>
      </c>
      <c r="E756" s="348" t="str">
        <f t="shared" si="36"/>
        <v>103798823.274507-29768619333727.1i</v>
      </c>
      <c r="F756" s="348" t="str">
        <f>IMSUM(import_viscoanalyse_PARAM!$A$2,IMDIV((import_viscoanalyse_PARAM!$B$2-import_viscoanalyse_PARAM!$A$2),E756))</f>
        <v>52.1947+8.4033139122962E-10i</v>
      </c>
      <c r="G756" s="348">
        <f t="shared" si="37"/>
        <v>52.194699999999997</v>
      </c>
      <c r="H756" s="348">
        <f t="shared" si="38"/>
        <v>8.4033139122962003E-10</v>
      </c>
    </row>
    <row r="757" spans="1:8" x14ac:dyDescent="0.25">
      <c r="A757" s="349">
        <v>3.4442276E-15</v>
      </c>
      <c r="B757" s="348" t="str">
        <f>IMPRODUCT(IMPOWER(IMPRODUCT("i",A757,import_viscoanalyse_PARAM!$G$2),-import_viscoanalyse_PARAM!$D$2),import_viscoanalyse_PARAM!$C$2)</f>
        <v>1823.36093348911-535.019425114355i</v>
      </c>
      <c r="C757" s="348" t="str">
        <f>IMPOWER(IMPRODUCT("i",A757,import_viscoanalyse_PARAM!$G$2),-import_viscoanalyse_PARAM!$E$2)</f>
        <v>102177735.698725-111427365.006413i</v>
      </c>
      <c r="D757" s="348" t="str">
        <f>IMPOWER(IMPRODUCT("i",A757,import_viscoanalyse_PARAM!$F$2,import_viscoanalyse_PARAM!$G$2),-1)</f>
        <v>0.00176999484311602-28894373347563.7i</v>
      </c>
      <c r="E757" s="348" t="str">
        <f t="shared" si="36"/>
        <v>102179560.061428-28894484775463.7i</v>
      </c>
      <c r="F757" s="348" t="str">
        <f>IMSUM(import_viscoanalyse_PARAM!$A$2,IMDIV((import_viscoanalyse_PARAM!$B$2-import_viscoanalyse_PARAM!$A$2),E757))</f>
        <v>52.1947+8.65753637556796E-10i</v>
      </c>
      <c r="G757" s="348">
        <f t="shared" si="37"/>
        <v>52.194699999999997</v>
      </c>
      <c r="H757" s="348">
        <f t="shared" si="38"/>
        <v>8.6575363755679604E-10</v>
      </c>
    </row>
    <row r="758" spans="1:8" x14ac:dyDescent="0.25">
      <c r="A758" s="349">
        <v>3.5484249000000001E-15</v>
      </c>
      <c r="B758" s="348" t="str">
        <f>IMPRODUCT(IMPOWER(IMPRODUCT("i",A758,import_viscoanalyse_PARAM!$G$2),-import_viscoanalyse_PARAM!$D$2),import_viscoanalyse_PARAM!$C$2)</f>
        <v>1813.51336924578-532.129904963149i</v>
      </c>
      <c r="C758" s="348" t="str">
        <f>IMPOWER(IMPRODUCT("i",A758,import_viscoanalyse_PARAM!$G$2),-import_viscoanalyse_PARAM!$E$2)</f>
        <v>100583741.296081-109689074.419848i</v>
      </c>
      <c r="D758" s="348" t="str">
        <f>IMPOWER(IMPRODUCT("i",A758,import_viscoanalyse_PARAM!$F$2,import_viscoanalyse_PARAM!$G$2),-1)</f>
        <v>0.00171802004053062-28045907965639.4i</v>
      </c>
      <c r="E758" s="348" t="str">
        <f t="shared" si="36"/>
        <v>100585555.811168-28046017655245.9i</v>
      </c>
      <c r="F758" s="348" t="str">
        <f>IMSUM(import_viscoanalyse_PARAM!$A$2,IMDIV((import_viscoanalyse_PARAM!$B$2-import_viscoanalyse_PARAM!$A$2),E758))</f>
        <v>52.1947+8.91945002929825E-10i</v>
      </c>
      <c r="G758" s="348">
        <f t="shared" si="37"/>
        <v>52.194699999999997</v>
      </c>
      <c r="H758" s="348">
        <f t="shared" si="38"/>
        <v>8.9194500292982499E-10</v>
      </c>
    </row>
    <row r="759" spans="1:8" x14ac:dyDescent="0.25">
      <c r="A759" s="349">
        <v>3.6557743999999998E-15</v>
      </c>
      <c r="B759" s="348" t="str">
        <f>IMPRODUCT(IMPOWER(IMPRODUCT("i",A759,import_viscoanalyse_PARAM!$G$2),-import_viscoanalyse_PARAM!$D$2),import_viscoanalyse_PARAM!$C$2)</f>
        <v>1803.71899425807-529.255991861777i</v>
      </c>
      <c r="C759" s="348" t="str">
        <f>IMPOWER(IMPRODUCT("i",A759,import_viscoanalyse_PARAM!$G$2),-import_viscoanalyse_PARAM!$E$2)</f>
        <v>99014614.3045808-107977902.364334i</v>
      </c>
      <c r="D759" s="348" t="str">
        <f>IMPOWER(IMPRODUCT("i",A759,import_viscoanalyse_PARAM!$F$2,import_viscoanalyse_PARAM!$G$2),-1)</f>
        <v>0.00166757147008795-27222357640116.8i</v>
      </c>
      <c r="E759" s="348" t="str">
        <f t="shared" si="36"/>
        <v>99016419.0252426-27222465618548.4i</v>
      </c>
      <c r="F759" s="348" t="str">
        <f>IMSUM(import_viscoanalyse_PARAM!$A$2,IMDIV((import_viscoanalyse_PARAM!$B$2-import_viscoanalyse_PARAM!$A$2),E759))</f>
        <v>52.1947+9.18928713151699E-10i</v>
      </c>
      <c r="G759" s="348">
        <f t="shared" si="37"/>
        <v>52.194699999999997</v>
      </c>
      <c r="H759" s="348">
        <f t="shared" si="38"/>
        <v>9.1892871315169895E-10</v>
      </c>
    </row>
    <row r="760" spans="1:8" x14ac:dyDescent="0.25">
      <c r="A760" s="349">
        <v>3.7663715000000002E-15</v>
      </c>
      <c r="B760" s="348" t="str">
        <f>IMPRODUCT(IMPOWER(IMPRODUCT("i",A760,import_viscoanalyse_PARAM!$G$2),-import_viscoanalyse_PARAM!$D$2),import_viscoanalyse_PARAM!$C$2)</f>
        <v>1793.97751770182-526.397600475209i</v>
      </c>
      <c r="C760" s="348" t="str">
        <f>IMPOWER(IMPRODUCT("i",A760,import_viscoanalyse_PARAM!$G$2),-import_viscoanalyse_PARAM!$E$2)</f>
        <v>97469966.2100231-106293425.155462i</v>
      </c>
      <c r="D760" s="348" t="str">
        <f>IMPOWER(IMPRODUCT("i",A760,import_viscoanalyse_PARAM!$F$2,import_viscoanalyse_PARAM!$G$2),-1)</f>
        <v>0.00161860429607591-26422990448070i</v>
      </c>
      <c r="E760" s="348" t="str">
        <f t="shared" si="36"/>
        <v>97471761.1891594-26423096742021.6i</v>
      </c>
      <c r="F760" s="348" t="str">
        <f>IMSUM(import_viscoanalyse_PARAM!$A$2,IMDIV((import_viscoanalyse_PARAM!$B$2-import_viscoanalyse_PARAM!$A$2),E760))</f>
        <v>52.1947+9.46728748106066E-10i</v>
      </c>
      <c r="G760" s="348">
        <f t="shared" si="37"/>
        <v>52.194699999999997</v>
      </c>
      <c r="H760" s="348">
        <f t="shared" si="38"/>
        <v>9.4672874810606609E-10</v>
      </c>
    </row>
    <row r="761" spans="1:8" x14ac:dyDescent="0.25">
      <c r="A761" s="349">
        <v>3.8803144000000001E-15</v>
      </c>
      <c r="B761" s="348" t="str">
        <f>IMPRODUCT(IMPOWER(IMPRODUCT("i",A761,import_viscoanalyse_PARAM!$G$2),-import_viscoanalyse_PARAM!$D$2),import_viscoanalyse_PARAM!$C$2)</f>
        <v>1784.28865787079-523.554648143832i</v>
      </c>
      <c r="C761" s="348" t="str">
        <f>IMPOWER(IMPRODUCT("i",A761,import_viscoanalyse_PARAM!$G$2),-import_viscoanalyse_PARAM!$E$2)</f>
        <v>95949415.754982-104635227.022513i</v>
      </c>
      <c r="D761" s="348" t="str">
        <f>IMPOWER(IMPRODUCT("i",A761,import_viscoanalyse_PARAM!$F$2,import_viscoanalyse_PARAM!$G$2),-1)</f>
        <v>0.00157107503724901-25647096577633.8i</v>
      </c>
      <c r="E761" s="348" t="str">
        <f t="shared" si="36"/>
        <v>95951201.0452109-25647201213384.4i</v>
      </c>
      <c r="F761" s="348" t="str">
        <f>IMSUM(import_viscoanalyse_PARAM!$A$2,IMDIV((import_viscoanalyse_PARAM!$B$2-import_viscoanalyse_PARAM!$A$2),E761))</f>
        <v>52.1947+9.75369791484114E-10i</v>
      </c>
      <c r="G761" s="348">
        <f t="shared" si="37"/>
        <v>52.194699999999997</v>
      </c>
      <c r="H761" s="348">
        <f t="shared" si="38"/>
        <v>9.7536979148411402E-10</v>
      </c>
    </row>
    <row r="762" spans="1:8" x14ac:dyDescent="0.25">
      <c r="A762" s="349">
        <v>3.9977045000000002E-15</v>
      </c>
      <c r="B762" s="348" t="str">
        <f>IMPRODUCT(IMPOWER(IMPRODUCT("i",A762,import_viscoanalyse_PARAM!$G$2),-import_viscoanalyse_PARAM!$D$2),import_viscoanalyse_PARAM!$C$2)</f>
        <v>1774.65211567605-520.727047107509i</v>
      </c>
      <c r="C762" s="348" t="str">
        <f>IMPOWER(IMPRODUCT("i",A762,import_viscoanalyse_PARAM!$G$2),-import_viscoanalyse_PARAM!$E$2)</f>
        <v>94452584.6894063-103002895.47439i</v>
      </c>
      <c r="D762" s="348" t="str">
        <f>IMPOWER(IMPRODUCT("i",A762,import_viscoanalyse_PARAM!$F$2,import_viscoanalyse_PARAM!$G$2),-1)</f>
        <v>0.00152494139837446-24893985578069.4i</v>
      </c>
      <c r="E762" s="348" t="str">
        <f t="shared" si="36"/>
        <v>94454360.3430469-24894088581485.6i</v>
      </c>
      <c r="F762" s="348" t="str">
        <f>IMSUM(import_viscoanalyse_PARAM!$A$2,IMDIV((import_viscoanalyse_PARAM!$B$2-import_viscoanalyse_PARAM!$A$2),E762))</f>
        <v>52.1947+1.00487733132936E-09i</v>
      </c>
      <c r="G762" s="348">
        <f t="shared" si="37"/>
        <v>52.194699999999997</v>
      </c>
      <c r="H762" s="348">
        <f t="shared" si="38"/>
        <v>1.0048773313293599E-9</v>
      </c>
    </row>
    <row r="763" spans="1:8" x14ac:dyDescent="0.25">
      <c r="A763" s="349">
        <v>4.1186458999999999E-15</v>
      </c>
      <c r="B763" s="348" t="str">
        <f>IMPRODUCT(IMPOWER(IMPRODUCT("i",A763,import_viscoanalyse_PARAM!$G$2),-import_viscoanalyse_PARAM!$D$2),import_viscoanalyse_PARAM!$C$2)</f>
        <v>1765.06762380039-517.914718928732i</v>
      </c>
      <c r="C763" s="348" t="str">
        <f>IMPOWER(IMPRODUCT("i",A763,import_viscoanalyse_PARAM!$G$2),-import_viscoanalyse_PARAM!$E$2)</f>
        <v>92979105.3474483-101396029.56233i</v>
      </c>
      <c r="D763" s="348" t="str">
        <f>IMPOWER(IMPRODUCT("i",A763,import_viscoanalyse_PARAM!$F$2,import_viscoanalyse_PARAM!$G$2),-1)</f>
        <v>0.00148016247051437-24162989629281.6i</v>
      </c>
      <c r="E763" s="348" t="str">
        <f t="shared" si="36"/>
        <v>92980871.4165523-24163091025829.1i</v>
      </c>
      <c r="F763" s="348" t="str">
        <f>IMSUM(import_viscoanalyse_PARAM!$A$2,IMDIV((import_viscoanalyse_PARAM!$B$2-import_viscoanalyse_PARAM!$A$2),E763))</f>
        <v>52.1947+1.03527753435557E-09i</v>
      </c>
      <c r="G763" s="348">
        <f t="shared" si="37"/>
        <v>52.194699999999997</v>
      </c>
      <c r="H763" s="348">
        <f t="shared" si="38"/>
        <v>1.0352775343555701E-9</v>
      </c>
    </row>
    <row r="764" spans="1:8" x14ac:dyDescent="0.25">
      <c r="A764" s="349">
        <v>4.2432462000000004E-15</v>
      </c>
      <c r="B764" s="348" t="str">
        <f>IMPRODUCT(IMPOWER(IMPRODUCT("i",A764,import_viscoanalyse_PARAM!$G$2),-import_viscoanalyse_PARAM!$D$2),import_viscoanalyse_PARAM!$C$2)</f>
        <v>1755.53488846003-515.117577404043i</v>
      </c>
      <c r="C764" s="348" t="str">
        <f>IMPOWER(IMPRODUCT("i",A764,import_viscoanalyse_PARAM!$G$2),-import_viscoanalyse_PARAM!$E$2)</f>
        <v>91528611.5018089-99814229.9063441i</v>
      </c>
      <c r="D764" s="348" t="str">
        <f>IMPOWER(IMPRODUCT("i",A764,import_viscoanalyse_PARAM!$F$2,import_viscoanalyse_PARAM!$G$2),-1)</f>
        <v>0.00143669841512328-23453458384852.5i</v>
      </c>
      <c r="E764" s="348" t="str">
        <f t="shared" si="36"/>
        <v>91530368.0381341-23453558199597.5i</v>
      </c>
      <c r="F764" s="348" t="str">
        <f>IMSUM(import_viscoanalyse_PARAM!$A$2,IMDIV((import_viscoanalyse_PARAM!$B$2-import_viscoanalyse_PARAM!$A$2),E764))</f>
        <v>52.1947+1.06659744703677E-09i</v>
      </c>
      <c r="G764" s="348">
        <f t="shared" si="37"/>
        <v>52.194699999999997</v>
      </c>
      <c r="H764" s="348">
        <f t="shared" si="38"/>
        <v>1.06659744703677E-9</v>
      </c>
    </row>
    <row r="765" spans="1:8" x14ac:dyDescent="0.25">
      <c r="A765" s="349">
        <v>4.3716158999999998E-15</v>
      </c>
      <c r="B765" s="348" t="str">
        <f>IMPRODUCT(IMPOWER(IMPRODUCT("i",A765,import_viscoanalyse_PARAM!$G$2),-import_viscoanalyse_PARAM!$D$2),import_viscoanalyse_PARAM!$C$2)</f>
        <v>1746.05364453082-512.335544739413i</v>
      </c>
      <c r="C765" s="348" t="str">
        <f>IMPOWER(IMPRODUCT("i",A765,import_viscoanalyse_PARAM!$G$2),-import_viscoanalyse_PARAM!$E$2)</f>
        <v>90100746.7538474-98257107.8448412i</v>
      </c>
      <c r="D765" s="348" t="str">
        <f>IMPOWER(IMPRODUCT("i",A765,import_viscoanalyse_PARAM!$F$2,import_viscoanalyse_PARAM!$G$2),-1)</f>
        <v>0.00139451068665888-22764762606061.4i</v>
      </c>
      <c r="E765" s="348" t="str">
        <f t="shared" si="36"/>
        <v>90102493.8088865-22764860863681.6i</v>
      </c>
      <c r="F765" s="348" t="str">
        <f>IMSUM(import_viscoanalyse_PARAM!$A$2,IMDIV((import_viscoanalyse_PARAM!$B$2-import_viscoanalyse_PARAM!$A$2),E765))</f>
        <v>52.1947+1.0988648447888E-09i</v>
      </c>
      <c r="G765" s="348">
        <f t="shared" si="37"/>
        <v>52.194699999999997</v>
      </c>
      <c r="H765" s="348">
        <f t="shared" si="38"/>
        <v>1.0988648447887999E-9</v>
      </c>
    </row>
    <row r="766" spans="1:8" x14ac:dyDescent="0.25">
      <c r="A766" s="349">
        <v>4.5038691999999997E-15</v>
      </c>
      <c r="B766" s="348" t="str">
        <f>IMPRODUCT(IMPOWER(IMPRODUCT("i",A766,import_viscoanalyse_PARAM!$G$2),-import_viscoanalyse_PARAM!$D$2),import_viscoanalyse_PARAM!$C$2)</f>
        <v>1736.62360183395-509.56853578917i</v>
      </c>
      <c r="C766" s="348" t="str">
        <f>IMPOWER(IMPRODUCT("i",A766,import_viscoanalyse_PARAM!$G$2),-import_viscoanalyse_PARAM!$E$2)</f>
        <v>88695156.2704941-96724276.423523i</v>
      </c>
      <c r="D766" s="348" t="str">
        <f>IMPOWER(IMPRODUCT("i",A766,import_viscoanalyse_PARAM!$F$2,import_viscoanalyse_PARAM!$G$2),-1)</f>
        <v>0.00135356175319609-22096289601035.3i</v>
      </c>
      <c r="E766" s="348" t="str">
        <f t="shared" si="36"/>
        <v>88696893.8954495-22096386325821.3i</v>
      </c>
      <c r="F766" s="348" t="str">
        <f>IMSUM(import_viscoanalyse_PARAM!$A$2,IMDIV((import_viscoanalyse_PARAM!$B$2-import_viscoanalyse_PARAM!$A$2),E766))</f>
        <v>52.1947+1.13210843305923E-09i</v>
      </c>
      <c r="G766" s="348">
        <f t="shared" si="37"/>
        <v>52.194699999999997</v>
      </c>
      <c r="H766" s="348">
        <f t="shared" si="38"/>
        <v>1.1321084330592301E-9</v>
      </c>
    </row>
    <row r="767" spans="1:8" x14ac:dyDescent="0.25">
      <c r="A767" s="349">
        <v>4.6401234000000003E-15</v>
      </c>
      <c r="B767" s="348" t="str">
        <f>IMPRODUCT(IMPOWER(IMPRODUCT("i",A767,import_viscoanalyse_PARAM!$G$2),-import_viscoanalyse_PARAM!$D$2),import_viscoanalyse_PARAM!$C$2)</f>
        <v>1727.244496988-506.816473270665i</v>
      </c>
      <c r="C767" s="348" t="str">
        <f>IMPOWER(IMPRODUCT("i",A767,import_viscoanalyse_PARAM!$G$2),-import_viscoanalyse_PARAM!$E$2)</f>
        <v>87311494.5125681-95215358.8233089i</v>
      </c>
      <c r="D767" s="348" t="str">
        <f>IMPOWER(IMPRODUCT("i",A767,import_viscoanalyse_PARAM!$F$2,import_viscoanalyse_PARAM!$G$2),-1)</f>
        <v>0.00131381529433417-21447446455493.7i</v>
      </c>
      <c r="E767" s="348" t="str">
        <f t="shared" si="36"/>
        <v>87313222.7583789-21447541671359.3i</v>
      </c>
      <c r="F767" s="348" t="str">
        <f>IMSUM(import_viscoanalyse_PARAM!$A$2,IMDIV((import_viscoanalyse_PARAM!$B$2-import_viscoanalyse_PARAM!$A$2),E767))</f>
        <v>52.1947+1.16635769650891E-09i</v>
      </c>
      <c r="G767" s="348">
        <f t="shared" si="37"/>
        <v>52.194699999999997</v>
      </c>
      <c r="H767" s="348">
        <f t="shared" si="38"/>
        <v>1.1663576965089101E-9</v>
      </c>
    </row>
    <row r="768" spans="1:8" x14ac:dyDescent="0.25">
      <c r="A768" s="349">
        <v>4.7804998000000003E-15</v>
      </c>
      <c r="B768" s="348" t="str">
        <f>IMPRODUCT(IMPOWER(IMPRODUCT("i",A768,import_viscoanalyse_PARAM!$G$2),-import_viscoanalyse_PARAM!$D$2),import_viscoanalyse_PARAM!$C$2)</f>
        <v>1717.91603721502-504.079271275558i</v>
      </c>
      <c r="C768" s="348" t="str">
        <f>IMPOWER(IMPRODUCT("i",A768,import_viscoanalyse_PARAM!$G$2),-import_viscoanalyse_PARAM!$E$2)</f>
        <v>85949416.7949838-93729979.1565303i</v>
      </c>
      <c r="D768" s="348" t="str">
        <f>IMPOWER(IMPRODUCT("i",A768,import_viscoanalyse_PARAM!$F$2,import_viscoanalyse_PARAM!$G$2),-1)</f>
        <v>0.00127523592627656-20817655544799.6i</v>
      </c>
      <c r="E768" s="348" t="str">
        <f t="shared" si="36"/>
        <v>85951135.7122963-20817749275282.8i</v>
      </c>
      <c r="F768" s="348" t="str">
        <f>IMSUM(import_viscoanalyse_PARAM!$A$2,IMDIV((import_viscoanalyse_PARAM!$B$2-import_viscoanalyse_PARAM!$A$2),E768))</f>
        <v>52.1947+1.20164312523808E-09i</v>
      </c>
      <c r="G768" s="348">
        <f t="shared" si="37"/>
        <v>52.194699999999997</v>
      </c>
      <c r="H768" s="348">
        <f t="shared" si="38"/>
        <v>1.2016431252380799E-9</v>
      </c>
    </row>
    <row r="769" spans="1:8" x14ac:dyDescent="0.25">
      <c r="A769" s="349">
        <v>4.9251229000000001E-15</v>
      </c>
      <c r="B769" s="348" t="str">
        <f>IMPRODUCT(IMPOWER(IMPRODUCT("i",A769,import_viscoanalyse_PARAM!$G$2),-import_viscoanalyse_PARAM!$D$2),import_viscoanalyse_PARAM!$C$2)</f>
        <v>1708.63796272849-501.356853576034i</v>
      </c>
      <c r="C769" s="348" t="str">
        <f>IMPOWER(IMPRODUCT("i",A769,import_viscoanalyse_PARAM!$G$2),-import_viscoanalyse_PARAM!$E$2)</f>
        <v>84608588.4050811-92267772.4106969i</v>
      </c>
      <c r="D769" s="348" t="str">
        <f>IMPOWER(IMPRODUCT("i",A769,import_viscoanalyse_PARAM!$F$2,import_viscoanalyse_PARAM!$G$2),-1)</f>
        <v>0.00123778943476068-20206358336435.3i</v>
      </c>
      <c r="E769" s="348" t="str">
        <f t="shared" si="36"/>
        <v>84610298.0442816-20206450604709.1i</v>
      </c>
      <c r="F769" s="348" t="str">
        <f>IMSUM(import_viscoanalyse_PARAM!$A$2,IMDIV((import_viscoanalyse_PARAM!$B$2-import_viscoanalyse_PARAM!$A$2),E769))</f>
        <v>52.1947+1.23799601369533E-09i</v>
      </c>
      <c r="G769" s="348">
        <f t="shared" si="37"/>
        <v>52.194699999999997</v>
      </c>
      <c r="H769" s="348">
        <f t="shared" si="38"/>
        <v>1.23799601369533E-9</v>
      </c>
    </row>
    <row r="770" spans="1:8" x14ac:dyDescent="0.25">
      <c r="A770" s="349">
        <v>5.0741212000000003E-15</v>
      </c>
      <c r="B770" s="348" t="str">
        <f>IMPRODUCT(IMPOWER(IMPRODUCT("i",A770,import_viscoanalyse_PARAM!$G$2),-import_viscoanalyse_PARAM!$D$2),import_viscoanalyse_PARAM!$C$2)</f>
        <v>1699.40999954045-498.649139777213i</v>
      </c>
      <c r="C770" s="348" t="str">
        <f>IMPOWER(IMPRODUCT("i",A770,import_viscoanalyse_PARAM!$G$2),-import_viscoanalyse_PARAM!$E$2)</f>
        <v>83288677.5701294-90828376.7793851i</v>
      </c>
      <c r="D770" s="348" t="str">
        <f>IMPOWER(IMPRODUCT("i",A770,import_viscoanalyse_PARAM!$F$2,import_viscoanalyse_PARAM!$G$2),-1)</f>
        <v>0.00120144254546342-19613011641973.3i</v>
      </c>
      <c r="E770" s="348" t="str">
        <f t="shared" si="36"/>
        <v>83290377.9813304-19613102470848.7i</v>
      </c>
      <c r="F770" s="348" t="str">
        <f>IMSUM(import_viscoanalyse_PARAM!$A$2,IMDIV((import_viscoanalyse_PARAM!$B$2-import_viscoanalyse_PARAM!$A$2),E770))</f>
        <v>52.1947+1.2754486617673E-09i</v>
      </c>
      <c r="G770" s="348">
        <f t="shared" si="37"/>
        <v>52.194699999999997</v>
      </c>
      <c r="H770" s="348">
        <f t="shared" si="38"/>
        <v>1.2754486617672999E-9</v>
      </c>
    </row>
    <row r="771" spans="1:8" x14ac:dyDescent="0.25">
      <c r="A771" s="349">
        <v>5.2276271999999998E-15</v>
      </c>
      <c r="B771" s="348" t="str">
        <f>IMPRODUCT(IMPOWER(IMPRODUCT("i",A771,import_viscoanalyse_PARAM!$G$2),-import_viscoanalyse_PARAM!$D$2),import_viscoanalyse_PARAM!$C$2)</f>
        <v>1690.23186871038-495.956048031008i</v>
      </c>
      <c r="C771" s="348" t="str">
        <f>IMPOWER(IMPRODUCT("i",A771,import_viscoanalyse_PARAM!$G$2),-import_viscoanalyse_PARAM!$E$2)</f>
        <v>81989356.7955788-89411435.1216334i</v>
      </c>
      <c r="D771" s="348" t="str">
        <f>IMPOWER(IMPRODUCT("i",A771,import_viscoanalyse_PARAM!$F$2,import_viscoanalyse_PARAM!$G$2),-1)</f>
        <v>0.00116616293727255-19037087833727.6i</v>
      </c>
      <c r="E771" s="348" t="str">
        <f t="shared" ref="E771:E834" si="39">IMSUM(1,B771,C771,D771)</f>
        <v>81991048.0286137-19037177245658.7i</v>
      </c>
      <c r="F771" s="348" t="str">
        <f>IMSUM(import_viscoanalyse_PARAM!$A$2,IMDIV((import_viscoanalyse_PARAM!$B$2-import_viscoanalyse_PARAM!$A$2),E771))</f>
        <v>52.1947+1.31403437477794E-09i</v>
      </c>
      <c r="G771" s="348">
        <f t="shared" ref="G771:G834" si="40">IMREAL(F771)</f>
        <v>52.194699999999997</v>
      </c>
      <c r="H771" s="348">
        <f t="shared" ref="H771:H834" si="41">IMAGINARY(F771)</f>
        <v>1.3140343747779401E-9</v>
      </c>
    </row>
    <row r="772" spans="1:8" x14ac:dyDescent="0.25">
      <c r="A772" s="349">
        <v>5.3857771000000002E-15</v>
      </c>
      <c r="B772" s="348" t="str">
        <f>IMPRODUCT(IMPOWER(IMPRODUCT("i",A772,import_viscoanalyse_PARAM!$G$2),-import_viscoanalyse_PARAM!$D$2),import_viscoanalyse_PARAM!$C$2)</f>
        <v>1681.10331115276-493.277502315293i</v>
      </c>
      <c r="C772" s="348" t="str">
        <f>IMPOWER(IMPRODUCT("i",A772,import_viscoanalyse_PARAM!$G$2),-import_viscoanalyse_PARAM!$E$2)</f>
        <v>80710306.2896133-88016598.6965037i</v>
      </c>
      <c r="D772" s="348" t="str">
        <f>IMPOWER(IMPRODUCT("i",A772,import_viscoanalyse_PARAM!$F$2,import_viscoanalyse_PARAM!$G$2),-1)</f>
        <v>0.00113191930845372-18478075924899.2i</v>
      </c>
      <c r="E772" s="348" t="str">
        <f t="shared" si="39"/>
        <v>80711988.3940564-18478163941991.2i</v>
      </c>
      <c r="F772" s="348" t="str">
        <f>IMSUM(import_viscoanalyse_PARAM!$A$2,IMDIV((import_viscoanalyse_PARAM!$B$2-import_viscoanalyse_PARAM!$A$2),E772))</f>
        <v>52.1947+1.35378738807894E-09i</v>
      </c>
      <c r="G772" s="348">
        <f t="shared" si="40"/>
        <v>52.194699999999997</v>
      </c>
      <c r="H772" s="348">
        <f t="shared" si="41"/>
        <v>1.3537873880789399E-9</v>
      </c>
    </row>
    <row r="773" spans="1:8" x14ac:dyDescent="0.25">
      <c r="A773" s="349">
        <v>5.5487114999999999E-15</v>
      </c>
      <c r="B773" s="348" t="str">
        <f>IMPRODUCT(IMPOWER(IMPRODUCT("i",A773,import_viscoanalyse_PARAM!$G$2),-import_viscoanalyse_PARAM!$D$2),import_viscoanalyse_PARAM!$C$2)</f>
        <v>1672.0240528511-490.613422226813i</v>
      </c>
      <c r="C773" s="348" t="str">
        <f>IMPOWER(IMPRODUCT("i",A773,import_viscoanalyse_PARAM!$G$2),-import_viscoanalyse_PARAM!$E$2)</f>
        <v>79451208.952896-86643521.6992734i</v>
      </c>
      <c r="D773" s="348" t="str">
        <f>IMPOWER(IMPRODUCT("i",A773,import_viscoanalyse_PARAM!$F$2,import_viscoanalyse_PARAM!$G$2),-1)</f>
        <v>0.00109868121464197-17935478924860.9i</v>
      </c>
      <c r="E773" s="348" t="str">
        <f t="shared" si="39"/>
        <v>79452881.9780475-17935565568873.2i</v>
      </c>
      <c r="F773" s="348" t="str">
        <f>IMSUM(import_viscoanalyse_PARAM!$A$2,IMDIV((import_viscoanalyse_PARAM!$B$2-import_viscoanalyse_PARAM!$A$2),E773))</f>
        <v>52.1947+1.39474304300295E-09i</v>
      </c>
      <c r="G773" s="348">
        <f t="shared" si="40"/>
        <v>52.194699999999997</v>
      </c>
      <c r="H773" s="348">
        <f t="shared" si="41"/>
        <v>1.3947430430029499E-9</v>
      </c>
    </row>
    <row r="774" spans="1:8" x14ac:dyDescent="0.25">
      <c r="A774" s="349">
        <v>5.7165751000000004E-15</v>
      </c>
      <c r="B774" s="348" t="str">
        <f>IMPRODUCT(IMPOWER(IMPRODUCT("i",A774,import_viscoanalyse_PARAM!$G$2),-import_viscoanalyse_PARAM!$D$2),import_viscoanalyse_PARAM!$C$2)</f>
        <v>1662.99383002118-487.963730364726i</v>
      </c>
      <c r="C774" s="348" t="str">
        <f>IMPOWER(IMPRODUCT("i",A774,import_viscoanalyse_PARAM!$G$2),-import_viscoanalyse_PARAM!$E$2)</f>
        <v>78211753.8548933-85291865.0524533i</v>
      </c>
      <c r="D774" s="348" t="str">
        <f>IMPOWER(IMPRODUCT("i",A774,import_viscoanalyse_PARAM!$F$2,import_viscoanalyse_PARAM!$G$2),-1)</f>
        <v>0.00106641913801113-17408814968316.2i</v>
      </c>
      <c r="E774" s="348" t="str">
        <f t="shared" si="39"/>
        <v>78213417.8497897-17408900260669.2i</v>
      </c>
      <c r="F774" s="348" t="str">
        <f>IMSUM(import_viscoanalyse_PARAM!$A$2,IMDIV((import_viscoanalyse_PARAM!$B$2-import_viscoanalyse_PARAM!$A$2),E774))</f>
        <v>52.1947+1.43693771145389E-09i</v>
      </c>
      <c r="G774" s="348">
        <f t="shared" si="40"/>
        <v>52.194699999999997</v>
      </c>
      <c r="H774" s="348">
        <f t="shared" si="41"/>
        <v>1.43693771145389E-9</v>
      </c>
    </row>
    <row r="775" spans="1:8" x14ac:dyDescent="0.25">
      <c r="A775" s="349">
        <v>5.8895171E-15</v>
      </c>
      <c r="B775" s="348" t="str">
        <f>IMPRODUCT(IMPOWER(IMPRODUCT("i",A775,import_viscoanalyse_PARAM!$G$2),-import_viscoanalyse_PARAM!$D$2),import_viscoanalyse_PARAM!$C$2)</f>
        <v>1654.01237380667-485.328347839892i</v>
      </c>
      <c r="C775" s="348" t="str">
        <f>IMPOWER(IMPRODUCT("i",A775,import_viscoanalyse_PARAM!$G$2),-import_viscoanalyse_PARAM!$E$2)</f>
        <v>76991634.0271529-83961293.9993028i</v>
      </c>
      <c r="D775" s="348" t="str">
        <f>IMPOWER(IMPRODUCT("i",A775,import_viscoanalyse_PARAM!$F$2,import_viscoanalyse_PARAM!$G$2),-1)</f>
        <v>0.00103510440448808-16897615963859.5i</v>
      </c>
      <c r="E775" s="348" t="str">
        <f t="shared" si="39"/>
        <v>76993289.0405618-16897699925638.8i</v>
      </c>
      <c r="F775" s="348" t="str">
        <f>IMSUM(import_viscoanalyse_PARAM!$A$2,IMDIV((import_viscoanalyse_PARAM!$B$2-import_viscoanalyse_PARAM!$A$2),E775))</f>
        <v>52.1947+1.48040889645133E-09i</v>
      </c>
      <c r="G775" s="348">
        <f t="shared" si="40"/>
        <v>52.194699999999997</v>
      </c>
      <c r="H775" s="348">
        <f t="shared" si="41"/>
        <v>1.4804088964513299E-9</v>
      </c>
    </row>
    <row r="776" spans="1:8" x14ac:dyDescent="0.25">
      <c r="A776" s="349">
        <v>6.0676909999999996E-15</v>
      </c>
      <c r="B776" s="348" t="str">
        <f>IMPRODUCT(IMPOWER(IMPRODUCT("i",A776,import_viscoanalyse_PARAM!$G$2),-import_viscoanalyse_PARAM!$D$2),import_viscoanalyse_PARAM!$C$2)</f>
        <v>1645.0794277474-482.707199400532i</v>
      </c>
      <c r="C776" s="348" t="str">
        <f>IMPOWER(IMPRODUCT("i",A776,import_viscoanalyse_PARAM!$G$2),-import_viscoanalyse_PARAM!$E$2)</f>
        <v>75790548.7706819-82651480.6200826i</v>
      </c>
      <c r="D776" s="348" t="str">
        <f>IMPOWER(IMPRODUCT("i",A776,import_viscoanalyse_PARAM!$F$2,import_viscoanalyse_PARAM!$G$2),-1)</f>
        <v>0.00100470921978688-16401428182216.8i</v>
      </c>
      <c r="E776" s="348" t="str">
        <f t="shared" si="39"/>
        <v>75792194.8511144-16401510834180.1i</v>
      </c>
      <c r="F776" s="348" t="str">
        <f>IMSUM(import_viscoanalyse_PARAM!$A$2,IMDIV((import_viscoanalyse_PARAM!$B$2-import_viscoanalyse_PARAM!$A$2),E776))</f>
        <v>52.1947+1.52519518185694E-09i</v>
      </c>
      <c r="G776" s="348">
        <f t="shared" si="40"/>
        <v>52.194699999999997</v>
      </c>
      <c r="H776" s="348">
        <f t="shared" si="41"/>
        <v>1.5251951818569399E-9</v>
      </c>
    </row>
    <row r="777" spans="1:8" x14ac:dyDescent="0.25">
      <c r="A777" s="349">
        <v>6.2512550999999998E-15</v>
      </c>
      <c r="B777" s="348" t="str">
        <f>IMPRODUCT(IMPOWER(IMPRODUCT("i",A777,import_viscoanalyse_PARAM!$G$2),-import_viscoanalyse_PARAM!$D$2),import_viscoanalyse_PARAM!$C$2)</f>
        <v>1636.19472863406-480.100207814486i</v>
      </c>
      <c r="C777" s="348" t="str">
        <f>IMPOWER(IMPRODUCT("i",A777,import_viscoanalyse_PARAM!$G$2),-import_viscoanalyse_PARAM!$E$2)</f>
        <v>74608200.9719308-81362100.9050688i</v>
      </c>
      <c r="D777" s="348" t="str">
        <f>IMPOWER(IMPRODUCT("i",A777,import_viscoanalyse_PARAM!$F$2,import_viscoanalyse_PARAM!$G$2),-1)</f>
        <v>0.000975206577398814-15919810754224.9i</v>
      </c>
      <c r="E777" s="348" t="str">
        <f t="shared" si="39"/>
        <v>74609838.1676346-15919892116805.9i</v>
      </c>
      <c r="F777" s="348" t="str">
        <f>IMSUM(import_viscoanalyse_PARAM!$A$2,IMDIV((import_viscoanalyse_PARAM!$B$2-import_viscoanalyse_PARAM!$A$2),E777))</f>
        <v>52.1947+1.57133635805502E-09i</v>
      </c>
      <c r="G777" s="348">
        <f t="shared" si="40"/>
        <v>52.194699999999997</v>
      </c>
      <c r="H777" s="348">
        <f t="shared" si="41"/>
        <v>1.57133635805502E-9</v>
      </c>
    </row>
    <row r="778" spans="1:8" x14ac:dyDescent="0.25">
      <c r="A778" s="349">
        <v>6.4403725999999997E-15</v>
      </c>
      <c r="B778" s="348" t="str">
        <f>IMPRODUCT(IMPOWER(IMPRODUCT("i",A778,import_viscoanalyse_PARAM!$G$2),-import_viscoanalyse_PARAM!$D$2),import_viscoanalyse_PARAM!$C$2)</f>
        <v>1627.35800969733-477.507294805002i</v>
      </c>
      <c r="C778" s="348" t="str">
        <f>IMPOWER(IMPRODUCT("i",A778,import_viscoanalyse_PARAM!$G$2),-import_viscoanalyse_PARAM!$E$2)</f>
        <v>73444297.5047302-80092835.1928751i</v>
      </c>
      <c r="D778" s="348" t="str">
        <f>IMPOWER(IMPRODUCT("i",A778,import_viscoanalyse_PARAM!$F$2,import_viscoanalyse_PARAM!$G$2),-1)</f>
        <v>0.000946570248205497-15452335501269.5i</v>
      </c>
      <c r="E778" s="348" t="str">
        <f t="shared" si="39"/>
        <v>73445925.8636865-15452415594582.2i</v>
      </c>
      <c r="F778" s="348" t="str">
        <f>IMSUM(import_viscoanalyse_PARAM!$A$2,IMDIV((import_viscoanalyse_PARAM!$B$2-import_viscoanalyse_PARAM!$A$2),E778))</f>
        <v>52.1947+1.61887344708782E-09i</v>
      </c>
      <c r="G778" s="348">
        <f t="shared" si="40"/>
        <v>52.194699999999997</v>
      </c>
      <c r="H778" s="348">
        <f t="shared" si="41"/>
        <v>1.61887344708782E-9</v>
      </c>
    </row>
    <row r="779" spans="1:8" x14ac:dyDescent="0.25">
      <c r="A779" s="349">
        <v>6.6352113999999997E-15</v>
      </c>
      <c r="B779" s="348" t="str">
        <f>IMPRODUCT(IMPOWER(IMPRODUCT("i",A779,import_viscoanalyse_PARAM!$G$2),-import_viscoanalyse_PARAM!$D$2),import_viscoanalyse_PARAM!$C$2)</f>
        <v>1618.56901675995-474.928385790156i</v>
      </c>
      <c r="C779" s="348" t="str">
        <f>IMPOWER(IMPRODUCT("i",A779,import_viscoanalyse_PARAM!$G$2),-import_viscoanalyse_PARAM!$E$2)</f>
        <v>72298551.287027-78843370.413374i</v>
      </c>
      <c r="D779" s="348" t="str">
        <f>IMPOWER(IMPRODUCT("i",A779,import_viscoanalyse_PARAM!$F$2,import_viscoanalyse_PARAM!$G$2),-1)</f>
        <v>0.000918774809573947-14998587410249.4i</v>
      </c>
      <c r="E779" s="348" t="str">
        <f t="shared" si="39"/>
        <v>72300170.8569625-14998666254094.7i</v>
      </c>
      <c r="F779" s="348" t="str">
        <f>IMSUM(import_viscoanalyse_PARAM!$A$2,IMDIV((import_viscoanalyse_PARAM!$B$2-import_viscoanalyse_PARAM!$A$2),E779))</f>
        <v>52.1947+1.66784865238197E-09i</v>
      </c>
      <c r="G779" s="348">
        <f t="shared" si="40"/>
        <v>52.194699999999997</v>
      </c>
      <c r="H779" s="348">
        <f t="shared" si="41"/>
        <v>1.6678486523819699E-9</v>
      </c>
    </row>
    <row r="780" spans="1:8" x14ac:dyDescent="0.25">
      <c r="A780" s="349">
        <v>6.8359445000000004E-15</v>
      </c>
      <c r="B780" s="348" t="str">
        <f>IMPRODUCT(IMPOWER(IMPRODUCT("i",A780,import_viscoanalyse_PARAM!$G$2),-import_viscoanalyse_PARAM!$D$2),import_viscoanalyse_PARAM!$C$2)</f>
        <v>1609.82749563759-472.363406185949i</v>
      </c>
      <c r="C780" s="348" t="str">
        <f>IMPOWER(IMPRODUCT("i",A780,import_viscoanalyse_PARAM!$G$2),-import_viscoanalyse_PARAM!$E$2)</f>
        <v>71170679.5182681-77613398.1655206i</v>
      </c>
      <c r="D780" s="348" t="str">
        <f>IMPOWER(IMPRODUCT("i",A780,import_viscoanalyse_PARAM!$F$2,import_viscoanalyse_PARAM!$G$2),-1)</f>
        <v>0.000891795580042799-14558163567358.3i</v>
      </c>
      <c r="E780" s="348" t="str">
        <f t="shared" si="39"/>
        <v>71172290.3466555-14558241181228.8i</v>
      </c>
      <c r="F780" s="348" t="str">
        <f>IMSUM(import_viscoanalyse_PARAM!$A$2,IMDIV((import_viscoanalyse_PARAM!$B$2-import_viscoanalyse_PARAM!$A$2),E780))</f>
        <v>52.1947+1.71830545929248E-09i</v>
      </c>
      <c r="G780" s="348">
        <f t="shared" si="40"/>
        <v>52.194699999999997</v>
      </c>
      <c r="H780" s="348">
        <f t="shared" si="41"/>
        <v>1.71830545929248E-9</v>
      </c>
    </row>
    <row r="781" spans="1:8" x14ac:dyDescent="0.25">
      <c r="A781" s="349">
        <v>7.0427504000000002E-15</v>
      </c>
      <c r="B781" s="348" t="str">
        <f>IMPRODUCT(IMPOWER(IMPRODUCT("i",A781,import_viscoanalyse_PARAM!$G$2),-import_viscoanalyse_PARAM!$D$2),import_viscoanalyse_PARAM!$C$2)</f>
        <v>1601.13318214508-469.812278473879i</v>
      </c>
      <c r="C781" s="348" t="str">
        <f>IMPOWER(IMPRODUCT("i",A781,import_viscoanalyse_PARAM!$G$2),-import_viscoanalyse_PARAM!$E$2)</f>
        <v>70060402.3506186-76402613.2682829i</v>
      </c>
      <c r="D781" s="348" t="str">
        <f>IMPOWER(IMPRODUCT("i",A781,import_viscoanalyse_PARAM!$F$2,import_viscoanalyse_PARAM!$G$2),-1)</f>
        <v>0.000865608568282908-14130672324889.3i</v>
      </c>
      <c r="E781" s="348" t="str">
        <f t="shared" si="39"/>
        <v>70062004.4846663-14130748727972.4i</v>
      </c>
      <c r="F781" s="348" t="str">
        <f>IMSUM(import_viscoanalyse_PARAM!$A$2,IMDIV((import_viscoanalyse_PARAM!$B$2-import_viscoanalyse_PARAM!$A$2),E781))</f>
        <v>52.1947+1.77028873564681E-09i</v>
      </c>
      <c r="G781" s="348">
        <f t="shared" si="40"/>
        <v>52.194699999999997</v>
      </c>
      <c r="H781" s="348">
        <f t="shared" si="41"/>
        <v>1.7702887356468101E-9</v>
      </c>
    </row>
    <row r="782" spans="1:8" x14ac:dyDescent="0.25">
      <c r="A782" s="349">
        <v>7.2558128000000001E-15</v>
      </c>
      <c r="B782" s="348" t="str">
        <f>IMPRODUCT(IMPOWER(IMPRODUCT("i",A782,import_viscoanalyse_PARAM!$G$2),-import_viscoanalyse_PARAM!$D$2),import_viscoanalyse_PARAM!$C$2)</f>
        <v>1592.48582229813-467.274928128649i</v>
      </c>
      <c r="C782" s="348" t="str">
        <f>IMPOWER(IMPRODUCT("i",A782,import_viscoanalyse_PARAM!$G$2),-import_viscoanalyse_PARAM!$E$2)</f>
        <v>68967445.435859-75210716.538096i</v>
      </c>
      <c r="D782" s="348" t="str">
        <f>IMPOWER(IMPRODUCT("i",A782,import_viscoanalyse_PARAM!$F$2,import_viscoanalyse_PARAM!$G$2),-1)</f>
        <v>0.000840190514633713-13715733979297.7i</v>
      </c>
      <c r="E782" s="348" t="str">
        <f t="shared" si="39"/>
        <v>68969038.9225215-13715809190481.5i</v>
      </c>
      <c r="F782" s="348" t="str">
        <f>IMSUM(import_viscoanalyse_PARAM!$A$2,IMDIV((import_viscoanalyse_PARAM!$B$2-import_viscoanalyse_PARAM!$A$2),E782))</f>
        <v>52.1947+1.8238446563348E-09i</v>
      </c>
      <c r="G782" s="348">
        <f t="shared" si="40"/>
        <v>52.194699999999997</v>
      </c>
      <c r="H782" s="348">
        <f t="shared" si="41"/>
        <v>1.8238446563348E-9</v>
      </c>
    </row>
    <row r="783" spans="1:8" x14ac:dyDescent="0.25">
      <c r="A783" s="349">
        <v>7.4753208E-15</v>
      </c>
      <c r="B783" s="348" t="str">
        <f>IMPRODUCT(IMPOWER(IMPRODUCT("i",A783,import_viscoanalyse_PARAM!$G$2),-import_viscoanalyse_PARAM!$D$2),import_viscoanalyse_PARAM!$C$2)</f>
        <v>1583.88516945566-464.751282779626i</v>
      </c>
      <c r="C783" s="348" t="str">
        <f>IMPOWER(IMPRODUCT("i",A783,import_viscoanalyse_PARAM!$G$2),-import_viscoanalyse_PARAM!$E$2)</f>
        <v>67891539.4449206-74037414.2649046i</v>
      </c>
      <c r="D783" s="348" t="str">
        <f>IMPOWER(IMPRODUCT("i",A783,import_viscoanalyse_PARAM!$F$2,import_viscoanalyse_PARAM!$G$2),-1)</f>
        <v>0.000815518859139515-13312980249407.3i</v>
      </c>
      <c r="E783" s="348" t="str">
        <f t="shared" si="39"/>
        <v>67893124.3309056-13313054287286.3i</v>
      </c>
      <c r="F783" s="348" t="str">
        <f>IMSUM(import_viscoanalyse_PARAM!$A$2,IMDIV((import_viscoanalyse_PARAM!$B$2-import_viscoanalyse_PARAM!$A$2),E783))</f>
        <v>52.1947+1.87902075358009E-09i</v>
      </c>
      <c r="G783" s="348">
        <f t="shared" si="40"/>
        <v>52.194699999999997</v>
      </c>
      <c r="H783" s="348">
        <f t="shared" si="41"/>
        <v>1.87902075358009E-9</v>
      </c>
    </row>
    <row r="784" spans="1:8" x14ac:dyDescent="0.25">
      <c r="A784" s="349">
        <v>7.7014696000000002E-15</v>
      </c>
      <c r="B784" s="348" t="str">
        <f>IMPRODUCT(IMPOWER(IMPRODUCT("i",A784,import_viscoanalyse_PARAM!$G$2),-import_viscoanalyse_PARAM!$D$2),import_viscoanalyse_PARAM!$C$2)</f>
        <v>1575.33096350213-462.241266102452i</v>
      </c>
      <c r="C784" s="348" t="str">
        <f>IMPOWER(IMPRODUCT("i",A784,import_viscoanalyse_PARAM!$G$2),-import_viscoanalyse_PARAM!$E$2)</f>
        <v>66832417.3998429-72882415.3025945i</v>
      </c>
      <c r="D784" s="348" t="str">
        <f>IMPOWER(IMPRODUCT("i",A784,import_viscoanalyse_PARAM!$F$2,import_viscoanalyse_PARAM!$G$2),-1)</f>
        <v>0.000791571661922535-12922052976536.2i</v>
      </c>
      <c r="E784" s="348" t="str">
        <f t="shared" si="39"/>
        <v>66833993.731598-12922125859413.7i</v>
      </c>
      <c r="F784" s="348" t="str">
        <f>IMSUM(import_viscoanalyse_PARAM!$A$2,IMDIV((import_viscoanalyse_PARAM!$B$2-import_viscoanalyse_PARAM!$A$2),E784))</f>
        <v>52.1947+1.93586609289269E-09i</v>
      </c>
      <c r="G784" s="348">
        <f t="shared" si="40"/>
        <v>52.194699999999997</v>
      </c>
      <c r="H784" s="348">
        <f t="shared" si="41"/>
        <v>1.9358660928926899E-9</v>
      </c>
    </row>
    <row r="785" spans="1:8" x14ac:dyDescent="0.25">
      <c r="A785" s="349">
        <v>7.9344600000000007E-15</v>
      </c>
      <c r="B785" s="348" t="str">
        <f>IMPRODUCT(IMPOWER(IMPRODUCT("i",A785,import_viscoanalyse_PARAM!$G$2),-import_viscoanalyse_PARAM!$D$2),import_viscoanalyse_PARAM!$C$2)</f>
        <v>1566.82295748207-459.744805634247i</v>
      </c>
      <c r="C785" s="348" t="str">
        <f>IMPOWER(IMPRODUCT("i",A785,import_viscoanalyse_PARAM!$G$2),-import_viscoanalyse_PARAM!$E$2)</f>
        <v>65789817.9506543-71745434.6425145i</v>
      </c>
      <c r="D785" s="348" t="str">
        <f>IMPOWER(IMPRODUCT("i",A785,import_viscoanalyse_PARAM!$F$2,import_viscoanalyse_PARAM!$G$2),-1)</f>
        <v>0.000768327660674814-12542605063026.8i</v>
      </c>
      <c r="E785" s="348" t="str">
        <f t="shared" si="39"/>
        <v>65791385.7743801-12542676808921.2i</v>
      </c>
      <c r="F785" s="348" t="str">
        <f>IMSUM(import_viscoanalyse_PARAM!$A$2,IMDIV((import_viscoanalyse_PARAM!$B$2-import_viscoanalyse_PARAM!$A$2),E785))</f>
        <v>52.1947+1.99443114738626E-09i</v>
      </c>
      <c r="G785" s="348">
        <f t="shared" si="40"/>
        <v>52.194699999999997</v>
      </c>
      <c r="H785" s="348">
        <f t="shared" si="41"/>
        <v>1.9944311473862599E-9</v>
      </c>
    </row>
    <row r="786" spans="1:8" x14ac:dyDescent="0.25">
      <c r="A786" s="349">
        <v>8.1744990000000008E-15</v>
      </c>
      <c r="B786" s="348" t="str">
        <f>IMPRODUCT(IMPOWER(IMPRODUCT("i",A786,import_viscoanalyse_PARAM!$G$2),-import_viscoanalyse_PARAM!$D$2),import_viscoanalyse_PARAM!$C$2)</f>
        <v>1558.36090104261-457.26182791526i</v>
      </c>
      <c r="C786" s="348" t="str">
        <f>IMPOWER(IMPRODUCT("i",A786,import_viscoanalyse_PARAM!$G$2),-import_viscoanalyse_PARAM!$E$2)</f>
        <v>64763483.2388935-70626191.0835916i</v>
      </c>
      <c r="D786" s="348" t="str">
        <f>IMPOWER(IMPRODUCT("i",A786,import_viscoanalyse_PARAM!$F$2,import_viscoanalyse_PARAM!$G$2),-1)</f>
        <v>0.000745766204206262-12174299387446.7i</v>
      </c>
      <c r="E786" s="348" t="str">
        <f t="shared" si="39"/>
        <v>64765042.6005403-12174370014095i</v>
      </c>
      <c r="F786" s="348" t="str">
        <f>IMSUM(import_viscoanalyse_PARAM!$A$2,IMDIV((import_viscoanalyse_PARAM!$B$2-import_viscoanalyse_PARAM!$A$2),E786))</f>
        <v>52.1947+2.05476794859447E-09i</v>
      </c>
      <c r="G786" s="348">
        <f t="shared" si="40"/>
        <v>52.194699999999997</v>
      </c>
      <c r="H786" s="348">
        <f t="shared" si="41"/>
        <v>2.0547679485944701E-9</v>
      </c>
    </row>
    <row r="787" spans="1:8" x14ac:dyDescent="0.25">
      <c r="A787" s="349">
        <v>8.4217997999999997E-15</v>
      </c>
      <c r="B787" s="348" t="str">
        <f>IMPRODUCT(IMPOWER(IMPRODUCT("i",A787,import_viscoanalyse_PARAM!$G$2),-import_viscoanalyse_PARAM!$D$2),import_viscoanalyse_PARAM!$C$2)</f>
        <v>1549.94454735153-454.792260518781i</v>
      </c>
      <c r="C787" s="348" t="str">
        <f>IMPOWER(IMPRODUCT("i",A787,import_viscoanalyse_PARAM!$G$2),-import_viscoanalyse_PARAM!$E$2)</f>
        <v>63753159.6908554-69524408.0973866i</v>
      </c>
      <c r="D787" s="348" t="str">
        <f>IMPOWER(IMPRODUCT("i",A787,import_viscoanalyse_PARAM!$F$2,import_viscoanalyse_PARAM!$G$2),-1)</f>
        <v>0.000723867253472101-11816808821361.8i</v>
      </c>
      <c r="E787" s="348" t="str">
        <f t="shared" si="39"/>
        <v>63754710.6361266-11816878346224.7i</v>
      </c>
      <c r="F787" s="348" t="str">
        <f>IMSUM(import_viscoanalyse_PARAM!$A$2,IMDIV((import_viscoanalyse_PARAM!$B$2-import_viscoanalyse_PARAM!$A$2),E787))</f>
        <v>52.1947+2.1169300864694E-09i</v>
      </c>
      <c r="G787" s="348">
        <f t="shared" si="40"/>
        <v>52.194699999999997</v>
      </c>
      <c r="H787" s="348">
        <f t="shared" si="41"/>
        <v>2.1169300864693998E-9</v>
      </c>
    </row>
    <row r="788" spans="1:8" x14ac:dyDescent="0.25">
      <c r="A788" s="349">
        <v>8.6765821000000007E-15</v>
      </c>
      <c r="B788" s="348" t="str">
        <f>IMPRODUCT(IMPOWER(IMPRODUCT("i",A788,import_viscoanalyse_PARAM!$G$2),-import_viscoanalyse_PARAM!$D$2),import_viscoanalyse_PARAM!$C$2)</f>
        <v>1541.5736491543-452.336030894181i</v>
      </c>
      <c r="C788" s="348" t="str">
        <f>IMPOWER(IMPRODUCT("i",A788,import_viscoanalyse_PARAM!$G$2),-import_viscoanalyse_PARAM!$E$2)</f>
        <v>62758597.476252-68439813.2377494i</v>
      </c>
      <c r="D788" s="348" t="str">
        <f>IMPOWER(IMPRODUCT("i",A788,import_viscoanalyse_PARAM!$F$2,import_viscoanalyse_PARAM!$G$2),-1)</f>
        <v>0.00070261135320991-11469815766323.8i</v>
      </c>
      <c r="E788" s="348" t="str">
        <f t="shared" si="39"/>
        <v>62760140.0506038-11469884206589.4i</v>
      </c>
      <c r="F788" s="348" t="str">
        <f>IMSUM(import_viscoanalyse_PARAM!$A$2,IMDIV((import_viscoanalyse_PARAM!$B$2-import_viscoanalyse_PARAM!$A$2),E788))</f>
        <v>52.1947+2.18097278478886E-09i</v>
      </c>
      <c r="G788" s="348">
        <f t="shared" si="40"/>
        <v>52.194699999999997</v>
      </c>
      <c r="H788" s="348">
        <f t="shared" si="41"/>
        <v>2.1809727847888601E-9</v>
      </c>
    </row>
    <row r="789" spans="1:8" x14ac:dyDescent="0.25">
      <c r="A789" s="349">
        <v>8.9390723000000007E-15</v>
      </c>
      <c r="B789" s="348" t="str">
        <f>IMPRODUCT(IMPOWER(IMPRODUCT("i",A789,import_viscoanalyse_PARAM!$G$2),-import_viscoanalyse_PARAM!$D$2),import_viscoanalyse_PARAM!$C$2)</f>
        <v>1533.24795890526-449.893066405412i</v>
      </c>
      <c r="C789" s="348" t="str">
        <f>IMPOWER(IMPRODUCT("i",A789,import_viscoanalyse_PARAM!$G$2),-import_viscoanalyse_PARAM!$E$2)</f>
        <v>61779550.4734997-67372138.1029648i</v>
      </c>
      <c r="D789" s="348" t="str">
        <f>IMPOWER(IMPRODUCT("i",A789,import_viscoanalyse_PARAM!$F$2,import_viscoanalyse_PARAM!$G$2),-1)</f>
        <v>0.000681979615548907-11133011886298.7i</v>
      </c>
      <c r="E789" s="348" t="str">
        <f t="shared" si="39"/>
        <v>61781084.7221406-11133079258886.7i</v>
      </c>
      <c r="F789" s="348" t="str">
        <f>IMSUM(import_viscoanalyse_PARAM!$A$2,IMDIV((import_viscoanalyse_PARAM!$B$2-import_viscoanalyse_PARAM!$A$2),E789))</f>
        <v>52.1947+2.24695295142731E-09i</v>
      </c>
      <c r="G789" s="348">
        <f t="shared" si="40"/>
        <v>52.194699999999997</v>
      </c>
      <c r="H789" s="348">
        <f t="shared" si="41"/>
        <v>2.2469529514273102E-9</v>
      </c>
    </row>
    <row r="790" spans="1:8" x14ac:dyDescent="0.25">
      <c r="A790" s="349">
        <v>9.2095036000000004E-15</v>
      </c>
      <c r="B790" s="348" t="str">
        <f>IMPRODUCT(IMPOWER(IMPRODUCT("i",A790,import_viscoanalyse_PARAM!$G$2),-import_viscoanalyse_PARAM!$D$2),import_viscoanalyse_PARAM!$C$2)</f>
        <v>1524.96723208688-447.463295304953i</v>
      </c>
      <c r="C790" s="348" t="str">
        <f>IMPOWER(IMPRODUCT("i",A790,import_viscoanalyse_PARAM!$G$2),-import_viscoanalyse_PARAM!$E$2)</f>
        <v>60815776.6037906-66321118.7000651i</v>
      </c>
      <c r="D790" s="348" t="str">
        <f>IMPOWER(IMPRODUCT("i",A790,import_viscoanalyse_PARAM!$F$2,import_viscoanalyse_PARAM!$G$2),-1)</f>
        <v>0.000661953711654761-10806097971272.1i</v>
      </c>
      <c r="E790" s="348" t="str">
        <f t="shared" si="39"/>
        <v>60817302.5716846-10806164292838.3i</v>
      </c>
      <c r="F790" s="348" t="str">
        <f>IMSUM(import_viscoanalyse_PARAM!$A$2,IMDIV((import_viscoanalyse_PARAM!$B$2-import_viscoanalyse_PARAM!$A$2),E790))</f>
        <v>52.1947+2.3149292034905E-09i</v>
      </c>
      <c r="G790" s="348">
        <f t="shared" si="40"/>
        <v>52.194699999999997</v>
      </c>
      <c r="H790" s="348">
        <f t="shared" si="41"/>
        <v>2.3149292034905001E-9</v>
      </c>
    </row>
    <row r="791" spans="1:8" x14ac:dyDescent="0.25">
      <c r="A791" s="349">
        <v>9.4881161000000007E-15</v>
      </c>
      <c r="B791" s="348" t="str">
        <f>IMPRODUCT(IMPOWER(IMPRODUCT("i",A791,import_viscoanalyse_PARAM!$G$2),-import_viscoanalyse_PARAM!$D$2),import_viscoanalyse_PARAM!$C$2)</f>
        <v>1516.73123004466-445.046647565639i</v>
      </c>
      <c r="C791" s="348" t="str">
        <f>IMPOWER(IMPRODUCT("i",A791,import_viscoanalyse_PARAM!$G$2),-import_viscoanalyse_PARAM!$E$2)</f>
        <v>59867038.0865914-65286495.723458i</v>
      </c>
      <c r="D791" s="348" t="str">
        <f>IMPOWER(IMPRODUCT("i",A791,import_viscoanalyse_PARAM!$F$2,import_viscoanalyse_PARAM!$G$2),-1)</f>
        <v>0.000642515861554211-10488783771141.2i</v>
      </c>
      <c r="E791" s="348" t="str">
        <f t="shared" si="39"/>
        <v>59868555.818464-10488849058082i</v>
      </c>
      <c r="F791" s="348" t="str">
        <f>IMSUM(import_viscoanalyse_PARAM!$A$2,IMDIV((import_viscoanalyse_PARAM!$B$2-import_viscoanalyse_PARAM!$A$2),E791))</f>
        <v>52.1947+2.38496189244994E-09i</v>
      </c>
      <c r="G791" s="348">
        <f t="shared" si="40"/>
        <v>52.194699999999997</v>
      </c>
      <c r="H791" s="348">
        <f t="shared" si="41"/>
        <v>2.3849618924499402E-9</v>
      </c>
    </row>
    <row r="792" spans="1:8" x14ac:dyDescent="0.25">
      <c r="A792" s="349">
        <v>9.7751573999999997E-15</v>
      </c>
      <c r="B792" s="348" t="str">
        <f>IMPRODUCT(IMPOWER(IMPRODUCT("i",A792,import_viscoanalyse_PARAM!$G$2),-import_viscoanalyse_PARAM!$D$2),import_viscoanalyse_PARAM!$C$2)</f>
        <v>1508.53970835833-442.643051468491i</v>
      </c>
      <c r="C792" s="348" t="str">
        <f>IMPOWER(IMPRODUCT("i",A792,import_viscoanalyse_PARAM!$G$2),-import_viscoanalyse_PARAM!$E$2)</f>
        <v>58933100.0358067-64268013.0240076i</v>
      </c>
      <c r="D792" s="348" t="str">
        <f>IMPOWER(IMPRODUCT("i",A792,import_viscoanalyse_PARAM!$F$2,import_viscoanalyse_PARAM!$G$2),-1)</f>
        <v>0.000623648790608515-10180787285162.6i</v>
      </c>
      <c r="E792" s="348" t="str">
        <f t="shared" si="39"/>
        <v>58934609.5761387-10180851553618.3i</v>
      </c>
      <c r="F792" s="348" t="str">
        <f>IMSUM(import_viscoanalyse_PARAM!$A$2,IMDIV((import_viscoanalyse_PARAM!$B$2-import_viscoanalyse_PARAM!$A$2),E792))</f>
        <v>52.1947+2.45711325495863E-09i</v>
      </c>
      <c r="G792" s="348">
        <f t="shared" si="40"/>
        <v>52.194699999999997</v>
      </c>
      <c r="H792" s="348">
        <f t="shared" si="41"/>
        <v>2.4571132549586299E-9</v>
      </c>
    </row>
    <row r="793" spans="1:8" x14ac:dyDescent="0.25">
      <c r="A793" s="349">
        <v>1.0070882E-14</v>
      </c>
      <c r="B793" s="348" t="str">
        <f>IMPRODUCT(IMPOWER(IMPRODUCT("i",A793,import_viscoanalyse_PARAM!$G$2),-import_viscoanalyse_PARAM!$D$2),import_viscoanalyse_PARAM!$C$2)</f>
        <v>1500.39244020414-440.252440457775i</v>
      </c>
      <c r="C793" s="348" t="str">
        <f>IMPOWER(IMPRODUCT("i",A793,import_viscoanalyse_PARAM!$G$2),-import_viscoanalyse_PARAM!$E$2)</f>
        <v>58013733.066951-63265420.4522209i</v>
      </c>
      <c r="D793" s="348" t="str">
        <f>IMPOWER(IMPRODUCT("i",A793,import_viscoanalyse_PARAM!$F$2,import_viscoanalyse_PARAM!$G$2),-1)</f>
        <v>0.00060533576806062-9881835391218.28i</v>
      </c>
      <c r="E793" s="348" t="str">
        <f t="shared" si="39"/>
        <v>58015234.4599965-9881898657078.98i</v>
      </c>
      <c r="F793" s="348" t="str">
        <f>IMSUM(import_viscoanalyse_PARAM!$A$2,IMDIV((import_viscoanalyse_PARAM!$B$2-import_viscoanalyse_PARAM!$A$2),E793))</f>
        <v>52.1947+2.53144726203175E-09i</v>
      </c>
      <c r="G793" s="348">
        <f t="shared" si="40"/>
        <v>52.194699999999997</v>
      </c>
      <c r="H793" s="348">
        <f t="shared" si="41"/>
        <v>2.5314472620317502E-9</v>
      </c>
    </row>
    <row r="794" spans="1:8" x14ac:dyDescent="0.25">
      <c r="A794" s="349">
        <v>1.0375554E-14</v>
      </c>
      <c r="B794" s="348" t="str">
        <f>IMPRODUCT(IMPOWER(IMPRODUCT("i",A794,import_viscoanalyse_PARAM!$G$2),-import_viscoanalyse_PARAM!$D$2),import_viscoanalyse_PARAM!$C$2)</f>
        <v>1492.28914892179-437.874733354483i</v>
      </c>
      <c r="C794" s="348" t="str">
        <f>IMPOWER(IMPRODUCT("i",A794,import_viscoanalyse_PARAM!$G$2),-import_viscoanalyse_PARAM!$E$2)</f>
        <v>57108705.6541625-62278465.5233806i</v>
      </c>
      <c r="D794" s="348" t="str">
        <f>IMPOWER(IMPRODUCT("i",A794,import_viscoanalyse_PARAM!$F$2,import_viscoanalyse_PARAM!$G$2),-1)</f>
        <v>0.000587560441641757-9591661145841.82i</v>
      </c>
      <c r="E794" s="348" t="str">
        <f t="shared" si="39"/>
        <v>57110198.943899-9591723424745.22i</v>
      </c>
      <c r="F794" s="348" t="str">
        <f>IMSUM(import_viscoanalyse_PARAM!$A$2,IMDIV((import_viscoanalyse_PARAM!$B$2-import_viscoanalyse_PARAM!$A$2),E794))</f>
        <v>52.1947+2.60803029772281E-09i</v>
      </c>
      <c r="G794" s="348">
        <f t="shared" si="40"/>
        <v>52.194699999999997</v>
      </c>
      <c r="H794" s="348">
        <f t="shared" si="41"/>
        <v>2.6080302977228101E-9</v>
      </c>
    </row>
    <row r="795" spans="1:8" x14ac:dyDescent="0.25">
      <c r="A795" s="349">
        <v>1.0689443000000001E-14</v>
      </c>
      <c r="B795" s="348" t="str">
        <f>IMPRODUCT(IMPOWER(IMPRODUCT("i",A795,import_viscoanalyse_PARAM!$G$2),-import_viscoanalyse_PARAM!$D$2),import_viscoanalyse_PARAM!$C$2)</f>
        <v>1484.22962602191-435.509868982656i</v>
      </c>
      <c r="C795" s="348" t="str">
        <f>IMPOWER(IMPRODUCT("i",A795,import_viscoanalyse_PARAM!$G$2),-import_viscoanalyse_PARAM!$E$2)</f>
        <v>56217797.3451756-61306907.8288019i</v>
      </c>
      <c r="D795" s="348" t="str">
        <f>IMPOWER(IMPRODUCT("i",A795,import_viscoanalyse_PARAM!$F$2,import_viscoanalyse_PARAM!$G$2),-1)</f>
        <v>0.00057030708620813-9310007843101.22i</v>
      </c>
      <c r="E795" s="348" t="str">
        <f t="shared" si="39"/>
        <v>56219282.5753719-9310069150444.56i</v>
      </c>
      <c r="F795" s="348" t="str">
        <f>IMSUM(import_viscoanalyse_PARAM!$A$2,IMDIV((import_viscoanalyse_PARAM!$B$2-import_viscoanalyse_PARAM!$A$2),E795))</f>
        <v>52.1947+2.68693012853651E-09i</v>
      </c>
      <c r="G795" s="348">
        <f t="shared" si="40"/>
        <v>52.194699999999997</v>
      </c>
      <c r="H795" s="348">
        <f t="shared" si="41"/>
        <v>2.6869301285365102E-9</v>
      </c>
    </row>
    <row r="796" spans="1:8" x14ac:dyDescent="0.25">
      <c r="A796" s="349">
        <v>1.1012826999999999E-14</v>
      </c>
      <c r="B796" s="348" t="str">
        <f>IMPRODUCT(IMPOWER(IMPRODUCT("i",A796,import_viscoanalyse_PARAM!$G$2),-import_viscoanalyse_PARAM!$D$2),import_viscoanalyse_PARAM!$C$2)</f>
        <v>1476.21365527683-433.157783895721i</v>
      </c>
      <c r="C796" s="348" t="str">
        <f>IMPOWER(IMPRODUCT("i",A796,import_viscoanalyse_PARAM!$G$2),-import_viscoanalyse_PARAM!$E$2)</f>
        <v>55340790.0629504-60350509.5500425i</v>
      </c>
      <c r="D796" s="348" t="str">
        <f>IMPOWER(IMPRODUCT("i",A796,import_viscoanalyse_PARAM!$F$2,import_viscoanalyse_PARAM!$G$2),-1)</f>
        <v>0.000553560415551598-9036625942492.6i</v>
      </c>
      <c r="E796" s="348" t="str">
        <f t="shared" si="39"/>
        <v>55342267.2771592-9036686293435.31i</v>
      </c>
      <c r="F796" s="348" t="str">
        <f>IMSUM(import_viscoanalyse_PARAM!$A$2,IMDIV((import_viscoanalyse_PARAM!$B$2-import_viscoanalyse_PARAM!$A$2),E796))</f>
        <v>52.1947+2.7682166323771E-09i</v>
      </c>
      <c r="G796" s="348">
        <f t="shared" si="40"/>
        <v>52.194699999999997</v>
      </c>
      <c r="H796" s="348">
        <f t="shared" si="41"/>
        <v>2.7682166323770998E-9</v>
      </c>
    </row>
    <row r="797" spans="1:8" x14ac:dyDescent="0.25">
      <c r="A797" s="349">
        <v>1.1345995E-14</v>
      </c>
      <c r="B797" s="348" t="str">
        <f>IMPRODUCT(IMPOWER(IMPRODUCT("i",A797,import_viscoanalyse_PARAM!$G$2),-import_viscoanalyse_PARAM!$D$2),import_viscoanalyse_PARAM!$C$2)</f>
        <v>1468.24095862615-430.818396503835i</v>
      </c>
      <c r="C797" s="348" t="str">
        <f>IMPOWER(IMPRODUCT("i",A797,import_viscoanalyse_PARAM!$G$2),-import_viscoanalyse_PARAM!$E$2)</f>
        <v>54477462.2782378-59409029.1039403i</v>
      </c>
      <c r="D797" s="348" t="str">
        <f>IMPOWER(IMPRODUCT("i",A797,import_viscoanalyse_PARAM!$F$2,import_viscoanalyse_PARAM!$G$2),-1)</f>
        <v>0.00053730546245771-8771271110941.18i</v>
      </c>
      <c r="E797" s="348" t="str">
        <f t="shared" si="39"/>
        <v>54478931.5197337-8771330520401.1i</v>
      </c>
      <c r="F797" s="348" t="str">
        <f>IMSUM(import_viscoanalyse_PARAM!$A$2,IMDIV((import_viscoanalyse_PARAM!$B$2-import_viscoanalyse_PARAM!$A$2),E797))</f>
        <v>52.1947+2.85196245208772E-09i</v>
      </c>
      <c r="G797" s="348">
        <f t="shared" si="40"/>
        <v>52.194699999999997</v>
      </c>
      <c r="H797" s="348">
        <f t="shared" si="41"/>
        <v>2.85196245208772E-9</v>
      </c>
    </row>
    <row r="798" spans="1:8" x14ac:dyDescent="0.25">
      <c r="A798" s="349">
        <v>1.1689242999999999E-14</v>
      </c>
      <c r="B798" s="348" t="str">
        <f>IMPRODUCT(IMPOWER(IMPRODUCT("i",A798,import_viscoanalyse_PARAM!$G$2),-import_viscoanalyse_PARAM!$D$2),import_viscoanalyse_PARAM!$C$2)</f>
        <v>1460.31130343747-428.491638546874i</v>
      </c>
      <c r="C798" s="348" t="str">
        <f>IMPOWER(IMPRODUCT("i",A798,import_viscoanalyse_PARAM!$G$2),-import_viscoanalyse_PARAM!$E$2)</f>
        <v>53627600.7440894-58482233.9393882i</v>
      </c>
      <c r="D798" s="348" t="str">
        <f>IMPOWER(IMPRODUCT("i",A798,import_viscoanalyse_PARAM!$F$2,import_viscoanalyse_PARAM!$G$2),-1)</f>
        <v>0.000521527791878217-8513707702747.2i</v>
      </c>
      <c r="E798" s="348" t="str">
        <f t="shared" si="39"/>
        <v>53629062.0559144-8513766185409.63i</v>
      </c>
      <c r="F798" s="348" t="str">
        <f>IMSUM(import_viscoanalyse_PARAM!$A$2,IMDIV((import_viscoanalyse_PARAM!$B$2-import_viscoanalyse_PARAM!$A$2),E798))</f>
        <v>52.1947+2.93824198999938E-09i</v>
      </c>
      <c r="G798" s="348">
        <f t="shared" si="40"/>
        <v>52.194699999999997</v>
      </c>
      <c r="H798" s="348">
        <f t="shared" si="41"/>
        <v>2.93824198999938E-9</v>
      </c>
    </row>
    <row r="799" spans="1:8" x14ac:dyDescent="0.25">
      <c r="A799" s="349">
        <v>1.2042874E-14</v>
      </c>
      <c r="B799" s="348" t="str">
        <f>IMPRODUCT(IMPOWER(IMPRODUCT("i",A799,import_viscoanalyse_PARAM!$G$2),-import_viscoanalyse_PARAM!$D$2),import_viscoanalyse_PARAM!$C$2)</f>
        <v>1452.424501125-426.177454689085i</v>
      </c>
      <c r="C799" s="348" t="str">
        <f>IMPOWER(IMPRODUCT("i",A799,import_viscoanalyse_PARAM!$G$2),-import_viscoanalyse_PARAM!$E$2)</f>
        <v>52791000.0517219-57569900.0529933i</v>
      </c>
      <c r="D799" s="348" t="str">
        <f>IMPOWER(IMPRODUCT("i",A799,import_viscoanalyse_PARAM!$F$2,import_viscoanalyse_PARAM!$G$2),-1)</f>
        <v>0.00050621347450101-8263708328126.93i</v>
      </c>
      <c r="E799" s="348" t="str">
        <f t="shared" si="39"/>
        <v>52792453.4767292-8263765898453.16i</v>
      </c>
      <c r="F799" s="348" t="str">
        <f>IMSUM(import_viscoanalyse_PARAM!$A$2,IMDIV((import_viscoanalyse_PARAM!$B$2-import_viscoanalyse_PARAM!$A$2),E799))</f>
        <v>52.1947+3.02713140792887E-09i</v>
      </c>
      <c r="G799" s="348">
        <f t="shared" si="40"/>
        <v>52.194699999999997</v>
      </c>
      <c r="H799" s="348">
        <f t="shared" si="41"/>
        <v>3.02713140792887E-9</v>
      </c>
    </row>
    <row r="800" spans="1:8" x14ac:dyDescent="0.25">
      <c r="A800" s="349">
        <v>1.2407203999999999E-14</v>
      </c>
      <c r="B800" s="348" t="str">
        <f>IMPRODUCT(IMPOWER(IMPRODUCT("i",A800,import_viscoanalyse_PARAM!$G$2),-import_viscoanalyse_PARAM!$D$2),import_viscoanalyse_PARAM!$C$2)</f>
        <v>1444.5802785309-423.87576477916i</v>
      </c>
      <c r="C800" s="348" t="str">
        <f>IMPOWER(IMPRODUCT("i",A800,import_viscoanalyse_PARAM!$G$2),-import_viscoanalyse_PARAM!$E$2)</f>
        <v>51967448.9140317-56671797.0309081i</v>
      </c>
      <c r="D800" s="348" t="str">
        <f>IMPOWER(IMPRODUCT("i",A800,import_viscoanalyse_PARAM!$F$2,import_viscoanalyse_PARAM!$G$2),-1)</f>
        <v>0.000491348823676784-8021049558658.29i</v>
      </c>
      <c r="E800" s="348" t="str">
        <f t="shared" si="39"/>
        <v>51968894.4948016-8021106230879.2i</v>
      </c>
      <c r="F800" s="348" t="str">
        <f>IMSUM(import_viscoanalyse_PARAM!$A$2,IMDIV((import_viscoanalyse_PARAM!$B$2-import_viscoanalyse_PARAM!$A$2),E800))</f>
        <v>52.1947+3.11871013534849E-09i</v>
      </c>
      <c r="G800" s="348">
        <f t="shared" si="40"/>
        <v>52.194699999999997</v>
      </c>
      <c r="H800" s="348">
        <f t="shared" si="41"/>
        <v>3.1187101353484901E-9</v>
      </c>
    </row>
    <row r="801" spans="1:8" x14ac:dyDescent="0.25">
      <c r="A801" s="349">
        <v>1.2782554999999999E-14</v>
      </c>
      <c r="B801" s="348" t="str">
        <f>IMPRODUCT(IMPOWER(IMPRODUCT("i",A801,import_viscoanalyse_PARAM!$G$2),-import_viscoanalyse_PARAM!$D$2),import_viscoanalyse_PARAM!$C$2)</f>
        <v>1436.7784409133-421.586511674994i</v>
      </c>
      <c r="C801" s="348" t="str">
        <f>IMPOWER(IMPRODUCT("i",A801,import_viscoanalyse_PARAM!$G$2),-import_viscoanalyse_PARAM!$E$2)</f>
        <v>51156747.4288389-55787706.8748277i</v>
      </c>
      <c r="D801" s="348" t="str">
        <f>IMPOWER(IMPRODUCT("i",A801,import_viscoanalyse_PARAM!$F$2,import_viscoanalyse_PARAM!$G$2),-1)</f>
        <v>0.000476920700948902-7785516914919.08i</v>
      </c>
      <c r="E801" s="348" t="str">
        <f t="shared" si="39"/>
        <v>51158185.2077567-7785572703047.54i</v>
      </c>
      <c r="F801" s="348" t="str">
        <f>IMSUM(import_viscoanalyse_PARAM!$A$2,IMDIV((import_viscoanalyse_PARAM!$B$2-import_viscoanalyse_PARAM!$A$2),E801))</f>
        <v>52.1947+3.21305910984917E-09i</v>
      </c>
      <c r="G801" s="348">
        <f t="shared" si="40"/>
        <v>52.194699999999997</v>
      </c>
      <c r="H801" s="348">
        <f t="shared" si="41"/>
        <v>3.2130591098491699E-9</v>
      </c>
    </row>
    <row r="802" spans="1:8" x14ac:dyDescent="0.25">
      <c r="A802" s="349">
        <v>1.3169261999999999E-14</v>
      </c>
      <c r="B802" s="348" t="str">
        <f>IMPRODUCT(IMPOWER(IMPRODUCT("i",A802,import_viscoanalyse_PARAM!$G$2),-import_viscoanalyse_PARAM!$D$2),import_viscoanalyse_PARAM!$C$2)</f>
        <v>1429.01872673045-419.309618633737i</v>
      </c>
      <c r="C802" s="348" t="str">
        <f>IMPOWER(IMPRODUCT("i",A802,import_viscoanalyse_PARAM!$G$2),-import_viscoanalyse_PARAM!$E$2)</f>
        <v>50358691.7576305-54917407.2937784i</v>
      </c>
      <c r="D802" s="348" t="str">
        <f>IMPOWER(IMPRODUCT("i",A802,import_viscoanalyse_PARAM!$F$2,import_viscoanalyse_PARAM!$G$2),-1)</f>
        <v>0.000462916227994999-7556900164062.59i</v>
      </c>
      <c r="E802" s="348" t="str">
        <f t="shared" si="39"/>
        <v>50360121.7768201-7556955081889.19i</v>
      </c>
      <c r="F802" s="348" t="str">
        <f>IMSUM(import_viscoanalyse_PARAM!$A$2,IMDIV((import_viscoanalyse_PARAM!$B$2-import_viscoanalyse_PARAM!$A$2),E802))</f>
        <v>52.1947+3.31026253667176E-09i</v>
      </c>
      <c r="G802" s="348">
        <f t="shared" si="40"/>
        <v>52.194699999999997</v>
      </c>
      <c r="H802" s="348">
        <f t="shared" si="41"/>
        <v>3.3102625366717601E-9</v>
      </c>
    </row>
    <row r="803" spans="1:8" x14ac:dyDescent="0.25">
      <c r="A803" s="349">
        <v>1.3567667999999999E-14</v>
      </c>
      <c r="B803" s="348" t="str">
        <f>IMPRODUCT(IMPOWER(IMPRODUCT("i",A803,import_viscoanalyse_PARAM!$G$2),-import_viscoanalyse_PARAM!$D$2),import_viscoanalyse_PARAM!$C$2)</f>
        <v>1421.30091980045-417.045022222247i</v>
      </c>
      <c r="C803" s="348" t="str">
        <f>IMPOWER(IMPRODUCT("i",A803,import_viscoanalyse_PARAM!$G$2),-import_viscoanalyse_PARAM!$E$2)</f>
        <v>49573085.7956056-54060684.4305915i</v>
      </c>
      <c r="D803" s="348" t="str">
        <f>IMPOWER(IMPRODUCT("i",A803,import_viscoanalyse_PARAM!$F$2,import_viscoanalyse_PARAM!$G$2),-1)</f>
        <v>0.000449322985388343-7334996564507.88i</v>
      </c>
      <c r="E803" s="348" t="str">
        <f t="shared" si="39"/>
        <v>49574508.0969747-7335050625609.36i</v>
      </c>
      <c r="F803" s="348" t="str">
        <f>IMSUM(import_viscoanalyse_PARAM!$A$2,IMDIV((import_viscoanalyse_PARAM!$B$2-import_viscoanalyse_PARAM!$A$2),E803))</f>
        <v>52.1947+3.41040663189413E-09i</v>
      </c>
      <c r="G803" s="348">
        <f t="shared" si="40"/>
        <v>52.194699999999997</v>
      </c>
      <c r="H803" s="348">
        <f t="shared" si="41"/>
        <v>3.41040663189413E-9</v>
      </c>
    </row>
    <row r="804" spans="1:8" x14ac:dyDescent="0.25">
      <c r="A804" s="349">
        <v>1.3978127E-14</v>
      </c>
      <c r="B804" s="348" t="str">
        <f>IMPRODUCT(IMPOWER(IMPRODUCT("i",A804,import_viscoanalyse_PARAM!$G$2),-import_viscoanalyse_PARAM!$D$2),import_viscoanalyse_PARAM!$C$2)</f>
        <v>1413.62479252469-414.792655657433i</v>
      </c>
      <c r="C804" s="348" t="str">
        <f>IMPOWER(IMPRODUCT("i",A804,import_viscoanalyse_PARAM!$G$2),-import_viscoanalyse_PARAM!$E$2)</f>
        <v>48799735.2002665-53217326.3499342i</v>
      </c>
      <c r="D804" s="348" t="str">
        <f>IMPOWER(IMPRODUCT("i",A804,import_viscoanalyse_PARAM!$F$2,import_viscoanalyse_PARAM!$G$2),-1)</f>
        <v>0.000436128895560749-7119608955361.71i</v>
      </c>
      <c r="E804" s="348" t="str">
        <f t="shared" si="39"/>
        <v>48801149.8254952-7119662173102.85i</v>
      </c>
      <c r="F804" s="348" t="str">
        <f>IMSUM(import_viscoanalyse_PARAM!$A$2,IMDIV((import_viscoanalyse_PARAM!$B$2-import_viscoanalyse_PARAM!$A$2),E804))</f>
        <v>52.1947+3.51358037651421E-09i</v>
      </c>
      <c r="G804" s="348">
        <f t="shared" si="40"/>
        <v>52.194699999999997</v>
      </c>
      <c r="H804" s="348">
        <f t="shared" si="41"/>
        <v>3.5135803765142098E-9</v>
      </c>
    </row>
    <row r="805" spans="1:8" x14ac:dyDescent="0.25">
      <c r="A805" s="349">
        <v>1.4401003E-14</v>
      </c>
      <c r="B805" s="348" t="str">
        <f>IMPRODUCT(IMPOWER(IMPRODUCT("i",A805,import_viscoanalyse_PARAM!$G$2),-import_viscoanalyse_PARAM!$D$2),import_viscoanalyse_PARAM!$C$2)</f>
        <v>1405.99013125519-412.552456249662i</v>
      </c>
      <c r="C805" s="348" t="str">
        <f>IMPOWER(IMPRODUCT("i",A805,import_viscoanalyse_PARAM!$G$2),-import_viscoanalyse_PARAM!$E$2)</f>
        <v>48038449.926744-52387125.8031447i</v>
      </c>
      <c r="D805" s="348" t="str">
        <f>IMPOWER(IMPRODUCT("i",A805,import_viscoanalyse_PARAM!$F$2,import_viscoanalyse_PARAM!$G$2),-1)</f>
        <v>0.000423322256825991-6910546311835.58i</v>
      </c>
      <c r="E805" s="348" t="str">
        <f t="shared" si="39"/>
        <v>48039856.9172986-6910598699373.94i</v>
      </c>
      <c r="F805" s="348" t="str">
        <f>IMSUM(import_viscoanalyse_PARAM!$A$2,IMDIV((import_viscoanalyse_PARAM!$B$2-import_viscoanalyse_PARAM!$A$2),E805))</f>
        <v>52.1947+3.61987526508483E-09i</v>
      </c>
      <c r="G805" s="348">
        <f t="shared" si="40"/>
        <v>52.194699999999997</v>
      </c>
      <c r="H805" s="348">
        <f t="shared" si="41"/>
        <v>3.6198752650848299E-9</v>
      </c>
    </row>
    <row r="806" spans="1:8" x14ac:dyDescent="0.25">
      <c r="A806" s="349">
        <v>1.4836672999999999E-14</v>
      </c>
      <c r="B806" s="348" t="str">
        <f>IMPRODUCT(IMPOWER(IMPRODUCT("i",A806,import_viscoanalyse_PARAM!$G$2),-import_viscoanalyse_PARAM!$D$2),import_viscoanalyse_PARAM!$C$2)</f>
        <v>1398.39668827142-410.32435131158i</v>
      </c>
      <c r="C806" s="348" t="str">
        <f>IMPOWER(IMPRODUCT("i",A806,import_viscoanalyse_PARAM!$G$2),-import_viscoanalyse_PARAM!$E$2)</f>
        <v>47289039.4012199-51569874.9647289i</v>
      </c>
      <c r="D806" s="348" t="str">
        <f>IMPOWER(IMPRODUCT("i",A806,import_viscoanalyse_PARAM!$F$2,import_viscoanalyse_PARAM!$G$2),-1)</f>
        <v>0.000410891652765947-6707622266015i</v>
      </c>
      <c r="E806" s="348" t="str">
        <f t="shared" si="39"/>
        <v>47290438.7983191-6707673836300.29i</v>
      </c>
      <c r="F806" s="348" t="str">
        <f>IMSUM(import_viscoanalyse_PARAM!$A$2,IMDIV((import_viscoanalyse_PARAM!$B$2-import_viscoanalyse_PARAM!$A$2),E806))</f>
        <v>52.1947+3.72938605979599E-09i</v>
      </c>
      <c r="G806" s="348">
        <f t="shared" si="40"/>
        <v>52.194699999999997</v>
      </c>
      <c r="H806" s="348">
        <f t="shared" si="41"/>
        <v>3.7293860597959903E-9</v>
      </c>
    </row>
    <row r="807" spans="1:8" x14ac:dyDescent="0.25">
      <c r="A807" s="349">
        <v>1.5285522999999999E-14</v>
      </c>
      <c r="B807" s="348" t="str">
        <f>IMPRODUCT(IMPOWER(IMPRODUCT("i",A807,import_viscoanalyse_PARAM!$G$2),-import_viscoanalyse_PARAM!$D$2),import_viscoanalyse_PARAM!$C$2)</f>
        <v>1390.84425939316-408.108280931629i</v>
      </c>
      <c r="C807" s="348" t="str">
        <f>IMPOWER(IMPRODUCT("i",A807,import_viscoanalyse_PARAM!$G$2),-import_viscoanalyse_PARAM!$E$2)</f>
        <v>46551320.1960431-50765373.8022656i</v>
      </c>
      <c r="D807" s="348" t="str">
        <f>IMPOWER(IMPRODUCT("i",A807,import_viscoanalyse_PARAM!$F$2,import_viscoanalyse_PARAM!$G$2),-1)</f>
        <v>0.000398826071605-6510657055593.27i</v>
      </c>
      <c r="E807" s="348" t="str">
        <f t="shared" si="39"/>
        <v>46552712.0407013-6510707821375.18i</v>
      </c>
      <c r="F807" s="348" t="str">
        <f>IMSUM(import_viscoanalyse_PARAM!$A$2,IMDIV((import_viscoanalyse_PARAM!$B$2-import_viscoanalyse_PARAM!$A$2),E807))</f>
        <v>52.1947+3.84220978502417E-09i</v>
      </c>
      <c r="G807" s="348">
        <f t="shared" si="40"/>
        <v>52.194699999999997</v>
      </c>
      <c r="H807" s="348">
        <f t="shared" si="41"/>
        <v>3.8422097850241701E-9</v>
      </c>
    </row>
    <row r="808" spans="1:8" x14ac:dyDescent="0.25">
      <c r="A808" s="349">
        <v>1.5747950999999999E-14</v>
      </c>
      <c r="B808" s="348" t="str">
        <f>IMPRODUCT(IMPOWER(IMPRODUCT("i",A808,import_viscoanalyse_PARAM!$G$2),-import_viscoanalyse_PARAM!$D$2),import_viscoanalyse_PARAM!$C$2)</f>
        <v>1383.33263453577-405.904183465755i</v>
      </c>
      <c r="C808" s="348" t="str">
        <f>IMPOWER(IMPRODUCT("i",A808,import_viscoanalyse_PARAM!$G$2),-import_viscoanalyse_PARAM!$E$2)</f>
        <v>45825111.0155643-49973424.6083354i</v>
      </c>
      <c r="D808" s="348" t="str">
        <f>IMPOWER(IMPRODUCT("i",A808,import_viscoanalyse_PARAM!$F$2,import_viscoanalyse_PARAM!$G$2),-1)</f>
        <v>0.000387114811985247-6319475985693.84i</v>
      </c>
      <c r="E808" s="348" t="str">
        <f t="shared" si="39"/>
        <v>45826495.348586-6319525959524.35i</v>
      </c>
      <c r="F808" s="348" t="str">
        <f>IMSUM(import_viscoanalyse_PARAM!$A$2,IMDIV((import_viscoanalyse_PARAM!$B$2-import_viscoanalyse_PARAM!$A$2),E808))</f>
        <v>52.1947+3.95844648141415E-09i</v>
      </c>
      <c r="G808" s="348">
        <f t="shared" si="40"/>
        <v>52.194699999999997</v>
      </c>
      <c r="H808" s="348">
        <f t="shared" si="41"/>
        <v>3.9584464814141498E-9</v>
      </c>
    </row>
    <row r="809" spans="1:8" x14ac:dyDescent="0.25">
      <c r="A809" s="349">
        <v>1.6224370000000001E-14</v>
      </c>
      <c r="B809" s="348" t="str">
        <f>IMPRODUCT(IMPOWER(IMPRODUCT("i",A809,import_viscoanalyse_PARAM!$G$2),-import_viscoanalyse_PARAM!$D$2),import_viscoanalyse_PARAM!$C$2)</f>
        <v>1375.86155795017-403.711983870823i</v>
      </c>
      <c r="C809" s="348" t="str">
        <f>IMPOWER(IMPRODUCT("i",A809,import_viscoanalyse_PARAM!$G$2),-import_viscoanalyse_PARAM!$E$2)</f>
        <v>45110228.9037148-49193827.8647897i</v>
      </c>
      <c r="D809" s="348" t="str">
        <f>IMPOWER(IMPRODUCT("i",A809,import_viscoanalyse_PARAM!$F$2,import_viscoanalyse_PARAM!$G$2),-1)</f>
        <v>0.000375747415185791-6133908322380.69i</v>
      </c>
      <c r="E809" s="348" t="str">
        <f t="shared" si="39"/>
        <v>45111605.7656485-6133957516612.27i</v>
      </c>
      <c r="F809" s="348" t="str">
        <f>IMSUM(import_viscoanalyse_PARAM!$A$2,IMDIV((import_viscoanalyse_PARAM!$B$2-import_viscoanalyse_PARAM!$A$2),E809))</f>
        <v>52.1947+4.0781999599604E-09i</v>
      </c>
      <c r="G809" s="348">
        <f t="shared" si="40"/>
        <v>52.194699999999997</v>
      </c>
      <c r="H809" s="348">
        <f t="shared" si="41"/>
        <v>4.0781999599603996E-9</v>
      </c>
    </row>
    <row r="810" spans="1:8" x14ac:dyDescent="0.25">
      <c r="A810" s="349">
        <v>1.6715201E-14</v>
      </c>
      <c r="B810" s="348" t="str">
        <f>IMPRODUCT(IMPOWER(IMPRODUCT("i",A810,import_viscoanalyse_PARAM!$G$2),-import_viscoanalyse_PARAM!$D$2),import_viscoanalyse_PARAM!$C$2)</f>
        <v>1368.43084574259-401.531628187823i</v>
      </c>
      <c r="C810" s="348" t="str">
        <f>IMPOWER(IMPRODUCT("i",A810,import_viscoanalyse_PARAM!$G$2),-import_viscoanalyse_PARAM!$E$2)</f>
        <v>44406500.5025349-48426394.5204566i</v>
      </c>
      <c r="D810" s="348" t="str">
        <f>IMPOWER(IMPRODUCT("i",A810,import_viscoanalyse_PARAM!$F$2,import_viscoanalyse_PARAM!$G$2),-1)</f>
        <v>0.000364713836855321-5953790096115.72i</v>
      </c>
      <c r="E810" s="348" t="str">
        <f t="shared" si="39"/>
        <v>44407869.9337454-5953838522911.77i</v>
      </c>
      <c r="F810" s="348" t="str">
        <f>IMSUM(import_viscoanalyse_PARAM!$A$2,IMDIV((import_viscoanalyse_PARAM!$B$2-import_viscoanalyse_PARAM!$A$2),E810))</f>
        <v>52.1947+4.20157604247122E-09i</v>
      </c>
      <c r="G810" s="348">
        <f t="shared" si="40"/>
        <v>52.194699999999997</v>
      </c>
      <c r="H810" s="348">
        <f t="shared" si="41"/>
        <v>4.2015760424712203E-9</v>
      </c>
    </row>
    <row r="811" spans="1:8" x14ac:dyDescent="0.25">
      <c r="A811" s="349">
        <v>1.7220881000000001E-14</v>
      </c>
      <c r="B811" s="348" t="str">
        <f>IMPRODUCT(IMPOWER(IMPRODUCT("i",A811,import_viscoanalyse_PARAM!$G$2),-import_viscoanalyse_PARAM!$D$2),import_viscoanalyse_PARAM!$C$2)</f>
        <v>1361.04026457394-399.363047949272i</v>
      </c>
      <c r="C811" s="348" t="str">
        <f>IMPOWER(IMPRODUCT("i",A811,import_viscoanalyse_PARAM!$G$2),-import_viscoanalyse_PARAM!$E$2)</f>
        <v>43713750.3526798-47670933.2325519i</v>
      </c>
      <c r="D811" s="348" t="str">
        <f>IMPOWER(IMPRODUCT("i",A811,import_viscoanalyse_PARAM!$F$2,import_viscoanalyse_PARAM!$G$2),-1)</f>
        <v>0.000354004251612788-5778960911952.37i</v>
      </c>
      <c r="E811" s="348" t="str">
        <f t="shared" si="39"/>
        <v>43715112.3932984-5779008583284.97i</v>
      </c>
      <c r="F811" s="348" t="str">
        <f>IMSUM(import_viscoanalyse_PARAM!$A$2,IMDIV((import_viscoanalyse_PARAM!$B$2-import_viscoanalyse_PARAM!$A$2),E811))</f>
        <v>52.1947+4.3286845724581E-09i</v>
      </c>
      <c r="G811" s="348">
        <f t="shared" si="40"/>
        <v>52.194699999999997</v>
      </c>
      <c r="H811" s="348">
        <f t="shared" si="41"/>
        <v>4.3286845724580998E-9</v>
      </c>
    </row>
    <row r="812" spans="1:8" x14ac:dyDescent="0.25">
      <c r="A812" s="349">
        <v>1.7741860000000002E-14</v>
      </c>
      <c r="B812" s="348" t="str">
        <f>IMPRODUCT(IMPOWER(IMPRODUCT("i",A812,import_viscoanalyse_PARAM!$G$2),-import_viscoanalyse_PARAM!$D$2),import_viscoanalyse_PARAM!$C$2)</f>
        <v>1353.68958696135-397.206176406035i</v>
      </c>
      <c r="C812" s="348" t="str">
        <f>IMPOWER(IMPRODUCT("i",A812,import_viscoanalyse_PARAM!$G$2),-import_viscoanalyse_PARAM!$E$2)</f>
        <v>43031806.2006424-46927256.1543368i</v>
      </c>
      <c r="D812" s="348" t="str">
        <f>IMPOWER(IMPRODUCT("i",A812,import_viscoanalyse_PARAM!$F$2,import_viscoanalyse_PARAM!$G$2),-1)</f>
        <v>0.000343609130638945-5609265216182.71i</v>
      </c>
      <c r="E812" s="348" t="str">
        <f t="shared" si="39"/>
        <v>43033160.890573-5609312143836.07i</v>
      </c>
      <c r="F812" s="348" t="str">
        <f>IMSUM(import_viscoanalyse_PARAM!$A$2,IMDIV((import_viscoanalyse_PARAM!$B$2-import_viscoanalyse_PARAM!$A$2),E812))</f>
        <v>52.1947+4.45963866104627E-09i</v>
      </c>
      <c r="G812" s="348">
        <f t="shared" si="40"/>
        <v>52.194699999999997</v>
      </c>
      <c r="H812" s="348">
        <f t="shared" si="41"/>
        <v>4.4596386610462697E-9</v>
      </c>
    </row>
    <row r="813" spans="1:8" x14ac:dyDescent="0.25">
      <c r="A813" s="349">
        <v>1.8278598999999999E-14</v>
      </c>
      <c r="B813" s="348" t="str">
        <f>IMPRODUCT(IMPOWER(IMPRODUCT("i",A813,import_viscoanalyse_PARAM!$G$2),-import_viscoanalyse_PARAM!$D$2),import_viscoanalyse_PARAM!$C$2)</f>
        <v>1346.37862274932-395.060957761769i</v>
      </c>
      <c r="C813" s="348" t="str">
        <f>IMPOWER(IMPRODUCT("i",A813,import_viscoanalyse_PARAM!$G$2),-import_viscoanalyse_PARAM!$E$2)</f>
        <v>42360501.8081761-46195181.9988642i</v>
      </c>
      <c r="D813" s="348" t="str">
        <f>IMPOWER(IMPRODUCT("i",A813,import_viscoanalyse_PARAM!$F$2,import_viscoanalyse_PARAM!$G$2),-1)</f>
        <v>0.000333519275220047-5444552843923.29i</v>
      </c>
      <c r="E813" s="348" t="str">
        <f t="shared" si="39"/>
        <v>42361849.1871324-5444599039500.35i</v>
      </c>
      <c r="F813" s="348" t="str">
        <f>IMSUM(import_viscoanalyse_PARAM!$A$2,IMDIV((import_viscoanalyse_PARAM!$B$2-import_viscoanalyse_PARAM!$A$2),E813))</f>
        <v>52.1947+4.59455418424739E-09i</v>
      </c>
      <c r="G813" s="348">
        <f t="shared" si="40"/>
        <v>52.194699999999997</v>
      </c>
      <c r="H813" s="348">
        <f t="shared" si="41"/>
        <v>4.5945541842473901E-9</v>
      </c>
    </row>
    <row r="814" spans="1:8" x14ac:dyDescent="0.25">
      <c r="A814" s="349">
        <v>1.8831576000000001E-14</v>
      </c>
      <c r="B814" s="348" t="str">
        <f>IMPRODUCT(IMPOWER(IMPRODUCT("i",A814,import_viscoanalyse_PARAM!$G$2),-import_viscoanalyse_PARAM!$D$2),import_viscoanalyse_PARAM!$C$2)</f>
        <v>1339.10714076441-392.927324184433i</v>
      </c>
      <c r="C814" s="348" t="str">
        <f>IMPOWER(IMPRODUCT("i",A814,import_viscoanalyse_PARAM!$G$2),-import_viscoanalyse_PARAM!$E$2)</f>
        <v>41699669.6574343-45474528.0837511i</v>
      </c>
      <c r="D814" s="348" t="str">
        <f>IMPOWER(IMPRODUCT("i",A814,import_viscoanalyse_PARAM!$F$2,import_viscoanalyse_PARAM!$G$2),-1)</f>
        <v>0.000323725698290886-5284677085358.31i</v>
      </c>
      <c r="E814" s="348" t="str">
        <f t="shared" si="39"/>
        <v>41701009.7648988-5284722560279.32i</v>
      </c>
      <c r="F814" s="348" t="str">
        <f>IMSUM(import_viscoanalyse_PARAM!$A$2,IMDIV((import_viscoanalyse_PARAM!$B$2-import_viscoanalyse_PARAM!$A$2),E814))</f>
        <v>52.1947+4.73355129112402E-09i</v>
      </c>
      <c r="G814" s="348">
        <f t="shared" si="40"/>
        <v>52.194699999999997</v>
      </c>
      <c r="H814" s="348">
        <f t="shared" si="41"/>
        <v>4.73355129112402E-9</v>
      </c>
    </row>
    <row r="815" spans="1:8" x14ac:dyDescent="0.25">
      <c r="A815" s="349">
        <v>1.9401283000000001E-14</v>
      </c>
      <c r="B815" s="348" t="str">
        <f>IMPRODUCT(IMPOWER(IMPRODUCT("i",A815,import_viscoanalyse_PARAM!$G$2),-import_viscoanalyse_PARAM!$D$2),import_viscoanalyse_PARAM!$C$2)</f>
        <v>1331.87491851203-390.805210388584i</v>
      </c>
      <c r="C815" s="348" t="str">
        <f>IMPOWER(IMPRODUCT("i",A815,import_viscoanalyse_PARAM!$G$2),-import_viscoanalyse_PARAM!$E$2)</f>
        <v>41049145.5556184-44765115.3526621i</v>
      </c>
      <c r="D815" s="348" t="str">
        <f>IMPOWER(IMPRODUCT("i",A815,import_viscoanalyse_PARAM!$F$2,import_viscoanalyse_PARAM!$G$2),-1)</f>
        <v>0.000314219687972073-5129495722957.25i</v>
      </c>
      <c r="E815" s="348" t="str">
        <f t="shared" si="39"/>
        <v>41050478.4308511-5129540488463.41i</v>
      </c>
      <c r="F815" s="348" t="str">
        <f>IMSUM(import_viscoanalyse_PARAM!$A$2,IMDIV((import_viscoanalyse_PARAM!$B$2-import_viscoanalyse_PARAM!$A$2),E815))</f>
        <v>52.1947+4.87675364970001E-09i</v>
      </c>
      <c r="G815" s="348">
        <f t="shared" si="40"/>
        <v>52.194699999999997</v>
      </c>
      <c r="H815" s="348">
        <f t="shared" si="41"/>
        <v>4.8767536497000102E-9</v>
      </c>
    </row>
    <row r="816" spans="1:8" x14ac:dyDescent="0.25">
      <c r="A816" s="349">
        <v>1.9988224E-14</v>
      </c>
      <c r="B816" s="348" t="str">
        <f>IMPRODUCT(IMPOWER(IMPRODUCT("i",A816,import_viscoanalyse_PARAM!$G$2),-import_viscoanalyse_PARAM!$D$2),import_viscoanalyse_PARAM!$C$2)</f>
        <v>1324.6817704025-388.694561917598i</v>
      </c>
      <c r="C816" s="348" t="str">
        <f>IMPOWER(IMPRODUCT("i",A816,import_viscoanalyse_PARAM!$G$2),-import_viscoanalyse_PARAM!$E$2)</f>
        <v>40408771.0589224-44066771.0186818i</v>
      </c>
      <c r="D816" s="348" t="str">
        <f>IMPOWER(IMPRODUCT("i",A816,import_viscoanalyse_PARAM!$F$2,import_viscoanalyse_PARAM!$G$2),-1)</f>
        <v>0.000304992834306734-4978871467939.5i</v>
      </c>
      <c r="E816" s="348" t="str">
        <f t="shared" si="39"/>
        <v>40410096.7409978-4978915535099.21i</v>
      </c>
      <c r="F816" s="348" t="str">
        <f>IMSUM(import_viscoanalyse_PARAM!$A$2,IMDIV((import_viscoanalyse_PARAM!$B$2-import_viscoanalyse_PARAM!$A$2),E816))</f>
        <v>52.1947+5.02428794423276E-09i</v>
      </c>
      <c r="G816" s="348">
        <f t="shared" si="40"/>
        <v>52.194699999999997</v>
      </c>
      <c r="H816" s="348">
        <f t="shared" si="41"/>
        <v>5.0242879442327603E-9</v>
      </c>
    </row>
    <row r="817" spans="1:8" x14ac:dyDescent="0.25">
      <c r="A817" s="349">
        <v>2.0592922000000001E-14</v>
      </c>
      <c r="B817" s="348" t="str">
        <f>IMPRODUCT(IMPOWER(IMPRODUCT("i",A817,import_viscoanalyse_PARAM!$G$2),-import_viscoanalyse_PARAM!$D$2),import_viscoanalyse_PARAM!$C$2)</f>
        <v>1317.527465521-386.595311015326i</v>
      </c>
      <c r="C817" s="348" t="str">
        <f>IMPOWER(IMPRODUCT("i",A817,import_viscoanalyse_PARAM!$G$2),-import_viscoanalyse_PARAM!$E$2)</f>
        <v>39778386.0618958-43379320.4828297i</v>
      </c>
      <c r="D817" s="348" t="str">
        <f>IMPOWER(IMPRODUCT("i",A817,import_viscoanalyse_PARAM!$F$2,import_viscoanalyse_PARAM!$G$2),-1)</f>
        <v>0.000296036914553354-4832670087731.28i</v>
      </c>
      <c r="E817" s="348" t="str">
        <f t="shared" si="39"/>
        <v>39779704.5896574-4832713467438.36i</v>
      </c>
      <c r="F817" s="348" t="str">
        <f>IMSUM(import_viscoanalyse_PARAM!$A$2,IMDIV((import_viscoanalyse_PARAM!$B$2-import_viscoanalyse_PARAM!$A$2),E817))</f>
        <v>52.1947+5.1762856347378E-09i</v>
      </c>
      <c r="G817" s="348">
        <f t="shared" si="40"/>
        <v>52.194699999999997</v>
      </c>
      <c r="H817" s="348">
        <f t="shared" si="41"/>
        <v>5.1762856347378001E-9</v>
      </c>
    </row>
    <row r="818" spans="1:8" x14ac:dyDescent="0.25">
      <c r="A818" s="349">
        <v>2.1215914000000001E-14</v>
      </c>
      <c r="B818" s="348" t="str">
        <f>IMPRODUCT(IMPOWER(IMPRODUCT("i",A818,import_viscoanalyse_PARAM!$G$2),-import_viscoanalyse_PARAM!$D$2),import_viscoanalyse_PARAM!$C$2)</f>
        <v>1310.41179666215-384.507396882559i</v>
      </c>
      <c r="C818" s="348" t="str">
        <f>IMPOWER(IMPRODUCT("i",A818,import_viscoanalyse_PARAM!$G$2),-import_viscoanalyse_PARAM!$E$2)</f>
        <v>39157834.9596247-42702594.0540725i</v>
      </c>
      <c r="D818" s="348" t="str">
        <f>IMPOWER(IMPRODUCT("i",A818,import_viscoanalyse_PARAM!$F$2,import_viscoanalyse_PARAM!$G$2),-1)</f>
        <v>0.000287343976343319-4690761763475.45i</v>
      </c>
      <c r="E818" s="348" t="str">
        <f t="shared" si="39"/>
        <v>39159146.3717087-4690804466454.01i</v>
      </c>
      <c r="F818" s="348" t="str">
        <f>IMSUM(import_viscoanalyse_PARAM!$A$2,IMDIV((import_viscoanalyse_PARAM!$B$2-import_viscoanalyse_PARAM!$A$2),E818))</f>
        <v>52.1947+5.33288170017605E-09i</v>
      </c>
      <c r="G818" s="348">
        <f t="shared" si="40"/>
        <v>52.194699999999997</v>
      </c>
      <c r="H818" s="348">
        <f t="shared" si="41"/>
        <v>5.3328817001760497E-9</v>
      </c>
    </row>
    <row r="819" spans="1:8" x14ac:dyDescent="0.25">
      <c r="A819" s="349">
        <v>2.1857752999999999E-14</v>
      </c>
      <c r="B819" s="348" t="str">
        <f>IMPRODUCT(IMPOWER(IMPRODUCT("i",A819,import_viscoanalyse_PARAM!$G$2),-import_viscoanalyse_PARAM!$D$2),import_viscoanalyse_PARAM!$C$2)</f>
        <v>1303.33456015295-382.43075975658i</v>
      </c>
      <c r="C819" s="348" t="str">
        <f>IMPOWER(IMPRODUCT("i",A819,import_viscoanalyse_PARAM!$G$2),-import_viscoanalyse_PARAM!$E$2)</f>
        <v>38546964.7748692-42036424.9069211i</v>
      </c>
      <c r="D819" s="348" t="str">
        <f>IMPOWER(IMPRODUCT("i",A819,import_viscoanalyse_PARAM!$F$2,import_viscoanalyse_PARAM!$G$2),-1)</f>
        <v>0.000278906303430087-4553020530901.94i</v>
      </c>
      <c r="E819" s="348" t="str">
        <f t="shared" si="39"/>
        <v>38548269.1097083-4553062567709.28i</v>
      </c>
      <c r="F819" s="348" t="str">
        <f>IMSUM(import_viscoanalyse_PARAM!$A$2,IMDIV((import_viscoanalyse_PARAM!$B$2-import_viscoanalyse_PARAM!$A$2),E819))</f>
        <v>52.1947+5.49421514117092E-09i</v>
      </c>
      <c r="G819" s="348">
        <f t="shared" si="40"/>
        <v>52.194699999999997</v>
      </c>
      <c r="H819" s="348">
        <f t="shared" si="41"/>
        <v>5.49421514117092E-9</v>
      </c>
    </row>
    <row r="820" spans="1:8" x14ac:dyDescent="0.25">
      <c r="A820" s="349">
        <v>2.251901E-14</v>
      </c>
      <c r="B820" s="348" t="str">
        <f>IMPRODUCT(IMPOWER(IMPRODUCT("i",A820,import_viscoanalyse_PARAM!$G$2),-import_viscoanalyse_PARAM!$D$2),import_viscoanalyse_PARAM!$C$2)</f>
        <v>1296.29553962599-380.365336149802i</v>
      </c>
      <c r="C820" s="348" t="str">
        <f>IMPOWER(IMPRODUCT("i",A820,import_viscoanalyse_PARAM!$G$2),-import_viscoanalyse_PARAM!$E$2)</f>
        <v>37945623.7312179-41380647.5254195i</v>
      </c>
      <c r="D820" s="348" t="str">
        <f>IMPOWER(IMPRODUCT("i",A820,import_viscoanalyse_PARAM!$F$2,import_viscoanalyse_PARAM!$G$2),-1)</f>
        <v>0.000270716389864291-4419323858747.93i</v>
      </c>
      <c r="E820" s="348" t="str">
        <f t="shared" si="39"/>
        <v>37946921.0270282-4419365239775.82i</v>
      </c>
      <c r="F820" s="348" t="str">
        <f>IMSUM(import_viscoanalyse_PARAM!$A$2,IMDIV((import_viscoanalyse_PARAM!$B$2-import_viscoanalyse_PARAM!$A$2),E820))</f>
        <v>52.1947+5.66042948272467E-09i</v>
      </c>
      <c r="G820" s="348">
        <f t="shared" si="40"/>
        <v>52.194699999999997</v>
      </c>
      <c r="H820" s="348">
        <f t="shared" si="41"/>
        <v>5.6604294827246699E-9</v>
      </c>
    </row>
    <row r="821" spans="1:8" x14ac:dyDescent="0.25">
      <c r="A821" s="349">
        <v>2.3200271E-14</v>
      </c>
      <c r="B821" s="348" t="str">
        <f>IMPRODUCT(IMPOWER(IMPRODUCT("i",A821,import_viscoanalyse_PARAM!$G$2),-import_viscoanalyse_PARAM!$D$2),import_viscoanalyse_PARAM!$C$2)</f>
        <v>1289.29454375309-378.311069921787i</v>
      </c>
      <c r="C821" s="348" t="str">
        <f>IMPOWER(IMPRODUCT("i",A821,import_viscoanalyse_PARAM!$G$2),-import_viscoanalyse_PARAM!$E$2)</f>
        <v>37353664.4510417-40735101.1905936i</v>
      </c>
      <c r="D821" s="348" t="str">
        <f>IMPOWER(IMPRODUCT("i",A821,import_viscoanalyse_PARAM!$F$2,import_viscoanalyse_PARAM!$G$2),-1)</f>
        <v>0.000262766977614954-4289553262907.28i</v>
      </c>
      <c r="E821" s="348" t="str">
        <f t="shared" si="39"/>
        <v>37354954.7458482-4289593998386.78i</v>
      </c>
      <c r="F821" s="348" t="str">
        <f>IMSUM(import_viscoanalyse_PARAM!$A$2,IMDIV((import_viscoanalyse_PARAM!$B$2-import_viscoanalyse_PARAM!$A$2),E821))</f>
        <v>52.1947+5.83167202012842E-09i</v>
      </c>
      <c r="G821" s="348">
        <f t="shared" si="40"/>
        <v>52.194699999999997</v>
      </c>
      <c r="H821" s="348">
        <f t="shared" si="41"/>
        <v>5.8316720201284197E-9</v>
      </c>
    </row>
    <row r="822" spans="1:8" x14ac:dyDescent="0.25">
      <c r="A822" s="349">
        <v>2.3902142E-14</v>
      </c>
      <c r="B822" s="348" t="str">
        <f>IMPRODUCT(IMPOWER(IMPRODUCT("i",A822,import_viscoanalyse_PARAM!$G$2),-import_viscoanalyse_PARAM!$D$2),import_viscoanalyse_PARAM!$C$2)</f>
        <v>1282.33135855198-376.267898284818i</v>
      </c>
      <c r="C822" s="348" t="str">
        <f>IMPOWER(IMPRODUCT("i",A822,import_viscoanalyse_PARAM!$G$2),-import_viscoanalyse_PARAM!$E$2)</f>
        <v>36770939.8445522-40099625.4973664i</v>
      </c>
      <c r="D822" s="348" t="str">
        <f>IMPOWER(IMPRODUCT("i",A822,import_viscoanalyse_PARAM!$F$2,import_viscoanalyse_PARAM!$G$2),-1)</f>
        <v>0.000255050994614536-4163593295043.74i</v>
      </c>
      <c r="E822" s="348" t="str">
        <f t="shared" si="39"/>
        <v>36772223.1761658-4163633395045.51i</v>
      </c>
      <c r="F822" s="348" t="str">
        <f>IMSUM(import_viscoanalyse_PARAM!$A$2,IMDIV((import_viscoanalyse_PARAM!$B$2-import_viscoanalyse_PARAM!$A$2),E822))</f>
        <v>52.1947+6.00809507576143E-09i</v>
      </c>
      <c r="G822" s="348">
        <f t="shared" si="40"/>
        <v>52.194699999999997</v>
      </c>
      <c r="H822" s="348">
        <f t="shared" si="41"/>
        <v>6.0080950757614297E-9</v>
      </c>
    </row>
    <row r="823" spans="1:8" x14ac:dyDescent="0.25">
      <c r="A823" s="349">
        <v>2.4625246999999999E-14</v>
      </c>
      <c r="B823" s="348" t="str">
        <f>IMPRODUCT(IMPOWER(IMPRODUCT("i",A823,import_viscoanalyse_PARAM!$G$2),-import_viscoanalyse_PARAM!$D$2),import_viscoanalyse_PARAM!$C$2)</f>
        <v>1275.40577519579-374.2357599639i</v>
      </c>
      <c r="C823" s="348" t="str">
        <f>IMPOWER(IMPRODUCT("i",A823,import_viscoanalyse_PARAM!$G$2),-import_viscoanalyse_PARAM!$E$2)</f>
        <v>36197305.468483-39474062.9267595i</v>
      </c>
      <c r="D823" s="348" t="str">
        <f>IMPOWER(IMPRODUCT("i",A823,import_viscoanalyse_PARAM!$F$2,import_viscoanalyse_PARAM!$G$2),-1)</f>
        <v>0.000247561581433798-4041331978046.08i</v>
      </c>
      <c r="E823" s="348" t="str">
        <f t="shared" si="39"/>
        <v>36198581.8745058-4041371452483.24i</v>
      </c>
      <c r="F823" s="348" t="str">
        <f>IMSUM(import_viscoanalyse_PARAM!$A$2,IMDIV((import_viscoanalyse_PARAM!$B$2-import_viscoanalyse_PARAM!$A$2),E823))</f>
        <v>52.1947000000001+6.1898554963618E-09i</v>
      </c>
      <c r="G823" s="348">
        <f t="shared" si="40"/>
        <v>52.194700000000097</v>
      </c>
      <c r="H823" s="348">
        <f t="shared" si="41"/>
        <v>6.1898554963617997E-9</v>
      </c>
    </row>
    <row r="824" spans="1:8" x14ac:dyDescent="0.25">
      <c r="A824" s="349">
        <v>2.5370228E-14</v>
      </c>
      <c r="B824" s="348" t="str">
        <f>IMPRODUCT(IMPOWER(IMPRODUCT("i",A824,import_viscoanalyse_PARAM!$G$2),-import_viscoanalyse_PARAM!$D$2),import_viscoanalyse_PARAM!$C$2)</f>
        <v>1268.51759443938-372.214596495553i</v>
      </c>
      <c r="C824" s="348" t="str">
        <f>IMPOWER(IMPRODUCT("i",A824,import_viscoanalyse_PARAM!$G$2),-import_viscoanalyse_PARAM!$E$2)</f>
        <v>35632619.8340921-38858259.1817766i</v>
      </c>
      <c r="D824" s="348" t="str">
        <f>IMPOWER(IMPRODUCT("i",A824,import_viscoanalyse_PARAM!$F$2,import_viscoanalyse_PARAM!$G$2),-1)</f>
        <v>0.000240292089236166-3922660772634.1i</v>
      </c>
      <c r="E824" s="348" t="str">
        <f t="shared" si="39"/>
        <v>35633889.3519268-3922699631265.5i</v>
      </c>
      <c r="F824" s="348" t="str">
        <f>IMSUM(import_viscoanalyse_PARAM!$A$2,IMDIV((import_viscoanalyse_PARAM!$B$2-import_viscoanalyse_PARAM!$A$2),E824))</f>
        <v>52.1947000000001+6.37711465301907E-09i</v>
      </c>
      <c r="G824" s="348">
        <f t="shared" si="40"/>
        <v>52.194700000000097</v>
      </c>
      <c r="H824" s="348">
        <f t="shared" si="41"/>
        <v>6.3771146530190702E-9</v>
      </c>
    </row>
    <row r="825" spans="1:8" x14ac:dyDescent="0.25">
      <c r="A825" s="349">
        <v>2.6137746000000001E-14</v>
      </c>
      <c r="B825" s="348" t="str">
        <f>IMPRODUCT(IMPOWER(IMPRODUCT("i",A825,import_viscoanalyse_PARAM!$G$2),-import_viscoanalyse_PARAM!$D$2),import_viscoanalyse_PARAM!$C$2)</f>
        <v>1261.66662143593-370.204350706878i</v>
      </c>
      <c r="C825" s="348" t="str">
        <f>IMPOWER(IMPRODUCT("i",A825,import_viscoanalyse_PARAM!$G$2),-import_viscoanalyse_PARAM!$E$2)</f>
        <v>35076743.9183207-38252062.6543103i</v>
      </c>
      <c r="D825" s="348" t="str">
        <f>IMPOWER(IMPRODUCT("i",A825,import_viscoanalyse_PARAM!$F$2,import_viscoanalyse_PARAM!$G$2),-1)</f>
        <v>0.000233236067506276-3807474377032.49i</v>
      </c>
      <c r="E825" s="348" t="str">
        <f t="shared" si="39"/>
        <v>35078006.5851754-3807512629465.35i</v>
      </c>
      <c r="F825" s="348" t="str">
        <f>IMSUM(import_viscoanalyse_PARAM!$A$2,IMDIV((import_viscoanalyse_PARAM!$B$2-import_viscoanalyse_PARAM!$A$2),E825))</f>
        <v>52.1947000000001+6.57003869252811E-09i</v>
      </c>
      <c r="G825" s="348">
        <f t="shared" si="40"/>
        <v>52.194700000000097</v>
      </c>
      <c r="H825" s="348">
        <f t="shared" si="41"/>
        <v>6.57003869252811E-9</v>
      </c>
    </row>
    <row r="826" spans="1:8" x14ac:dyDescent="0.25">
      <c r="A826" s="349">
        <v>2.6928484E-14</v>
      </c>
      <c r="B826" s="348" t="str">
        <f>IMPRODUCT(IMPOWER(IMPRODUCT("i",A826,import_viscoanalyse_PARAM!$G$2),-import_viscoanalyse_PARAM!$D$2),import_viscoanalyse_PARAM!$C$2)</f>
        <v>1254.85264469209-368.20496054047i</v>
      </c>
      <c r="C826" s="348" t="str">
        <f>IMPOWER(IMPRODUCT("i",A826,import_viscoanalyse_PARAM!$G$2),-import_viscoanalyse_PARAM!$E$2)</f>
        <v>34529539.4350976-37655322.5399567i</v>
      </c>
      <c r="D826" s="348" t="str">
        <f>IMPOWER(IMPRODUCT("i",A826,import_viscoanalyse_PARAM!$F$2,import_viscoanalyse_PARAM!$G$2),-1)</f>
        <v>0.000226387237043047-3695670286094.96i</v>
      </c>
      <c r="E826" s="348" t="str">
        <f t="shared" si="39"/>
        <v>34530795.2879687-3695707941785.71i</v>
      </c>
      <c r="F826" s="348" t="str">
        <f>IMSUM(import_viscoanalyse_PARAM!$A$2,IMDIV((import_viscoanalyse_PARAM!$B$2-import_viscoanalyse_PARAM!$A$2),E826))</f>
        <v>52.1947000000001+6.76879929146377E-09i</v>
      </c>
      <c r="G826" s="348">
        <f t="shared" si="40"/>
        <v>52.194700000000097</v>
      </c>
      <c r="H826" s="348">
        <f t="shared" si="41"/>
        <v>6.7687992914637697E-9</v>
      </c>
    </row>
    <row r="827" spans="1:8" x14ac:dyDescent="0.25">
      <c r="A827" s="349">
        <v>2.7743143999999999E-14</v>
      </c>
      <c r="B827" s="348" t="str">
        <f>IMPRODUCT(IMPOWER(IMPRODUCT("i",A827,import_viscoanalyse_PARAM!$G$2),-import_viscoanalyse_PARAM!$D$2),import_viscoanalyse_PARAM!$C$2)</f>
        <v>1248.0754685193-366.216368576436i</v>
      </c>
      <c r="C827" s="348" t="str">
        <f>IMPOWER(IMPRODUCT("i",A827,import_viscoanalyse_PARAM!$G$2),-import_viscoanalyse_PARAM!$E$2)</f>
        <v>33990871.4411294-37067891.6796944i</v>
      </c>
      <c r="D827" s="348" t="str">
        <f>IMPOWER(IMPRODUCT("i",A827,import_viscoanalyse_PARAM!$F$2,import_viscoanalyse_PARAM!$G$2),-1)</f>
        <v>0.000219739518005525-3587149249140.01i</v>
      </c>
      <c r="E827" s="348" t="str">
        <f t="shared" si="39"/>
        <v>33992120.5168177-3587186317397.91i</v>
      </c>
      <c r="F827" s="348" t="str">
        <f>IMSUM(import_viscoanalyse_PARAM!$A$2,IMDIV((import_viscoanalyse_PARAM!$B$2-import_viscoanalyse_PARAM!$A$2),E827))</f>
        <v>52.1947000000001+6.97357290208991E-09i</v>
      </c>
      <c r="G827" s="348">
        <f t="shared" si="40"/>
        <v>52.194700000000097</v>
      </c>
      <c r="H827" s="348">
        <f t="shared" si="41"/>
        <v>6.9735729020899103E-9</v>
      </c>
    </row>
    <row r="828" spans="1:8" x14ac:dyDescent="0.25">
      <c r="A828" s="349">
        <v>2.8582448999999997E-14</v>
      </c>
      <c r="B828" s="348" t="str">
        <f>IMPRODUCT(IMPOWER(IMPRODUCT("i",A828,import_viscoanalyse_PARAM!$G$2),-import_viscoanalyse_PARAM!$D$2),import_viscoanalyse_PARAM!$C$2)</f>
        <v>1241.33489974684-364.238518133693i</v>
      </c>
      <c r="C828" s="348" t="str">
        <f>IMPOWER(IMPRODUCT("i",A828,import_viscoanalyse_PARAM!$G$2),-import_viscoanalyse_PARAM!$E$2)</f>
        <v>33460607.2024782-36489625.3238587i</v>
      </c>
      <c r="D828" s="348" t="str">
        <f>IMPOWER(IMPRODUCT("i",A828,import_viscoanalyse_PARAM!$F$2,import_viscoanalyse_PARAM!$G$2),-1)</f>
        <v>0.000213287010168999-3481814947640.89i</v>
      </c>
      <c r="E828" s="348" t="str">
        <f t="shared" si="39"/>
        <v>33461849.5375912-3481851437630.45i</v>
      </c>
      <c r="F828" s="348" t="str">
        <f>IMSUM(import_viscoanalyse_PARAM!$A$2,IMDIV((import_viscoanalyse_PARAM!$B$2-import_viscoanalyse_PARAM!$A$2),E828))</f>
        <v>52.1947000000001+7.18454125507254E-09i</v>
      </c>
      <c r="G828" s="348">
        <f t="shared" si="40"/>
        <v>52.194700000000097</v>
      </c>
      <c r="H828" s="348">
        <f t="shared" si="41"/>
        <v>7.18454125507254E-9</v>
      </c>
    </row>
    <row r="829" spans="1:8" x14ac:dyDescent="0.25">
      <c r="A829" s="349">
        <v>2.9447146E-14</v>
      </c>
      <c r="B829" s="348" t="str">
        <f>IMPRODUCT(IMPOWER(IMPRODUCT("i",A829,import_viscoanalyse_PARAM!$G$2),-import_viscoanalyse_PARAM!$D$2),import_viscoanalyse_PARAM!$C$2)</f>
        <v>1234.63072946262-362.271347912234i</v>
      </c>
      <c r="C829" s="348" t="str">
        <f>IMPOWER(IMPRODUCT("i",A829,import_viscoanalyse_PARAM!$G$2),-import_viscoanalyse_PARAM!$E$2)</f>
        <v>32938614.7423018-35920379.5484173i</v>
      </c>
      <c r="D829" s="348" t="str">
        <f>IMPOWER(IMPRODUCT("i",A829,import_viscoanalyse_PARAM!$F$2,import_viscoanalyse_PARAM!$G$2),-1)</f>
        <v>0.000207023970693727-3379573632310.02i</v>
      </c>
      <c r="E829" s="348" t="str">
        <f t="shared" si="39"/>
        <v>32939850.3732383-3379609553051.84i</v>
      </c>
      <c r="F829" s="348" t="str">
        <f>IMSUM(import_viscoanalyse_PARAM!$A$2,IMDIV((import_viscoanalyse_PARAM!$B$2-import_viscoanalyse_PARAM!$A$2),E829))</f>
        <v>52.1947000000001+7.40189211355324E-09i</v>
      </c>
      <c r="G829" s="348">
        <f t="shared" si="40"/>
        <v>52.194700000000097</v>
      </c>
      <c r="H829" s="348">
        <f t="shared" si="41"/>
        <v>7.4018921135532404E-9</v>
      </c>
    </row>
    <row r="830" spans="1:8" x14ac:dyDescent="0.25">
      <c r="A830" s="349">
        <v>3.0338002E-14</v>
      </c>
      <c r="B830" s="348" t="str">
        <f>IMPRODUCT(IMPOWER(IMPRODUCT("i",A830,import_viscoanalyse_PARAM!$G$2),-import_viscoanalyse_PARAM!$D$2),import_viscoanalyse_PARAM!$C$2)</f>
        <v>1227.96277013936-360.314802886896i</v>
      </c>
      <c r="C830" s="348" t="str">
        <f>IMPOWER(IMPRODUCT("i",A830,import_viscoanalyse_PARAM!$G$2),-import_viscoanalyse_PARAM!$E$2)</f>
        <v>32424765.7224349-35360014.3974052i</v>
      </c>
      <c r="D830" s="348" t="str">
        <f>IMPOWER(IMPRODUCT("i",A830,import_viscoanalyse_PARAM!$F$2,import_viscoanalyse_PARAM!$G$2),-1)</f>
        <v>0.000200944844374322-3280334616906.65i</v>
      </c>
      <c r="E830" s="348" t="str">
        <f t="shared" si="39"/>
        <v>32425994.685406-3280369977281.36i</v>
      </c>
      <c r="F830" s="348" t="str">
        <f>IMSUM(import_viscoanalyse_PARAM!$A$2,IMDIV((import_viscoanalyse_PARAM!$B$2-import_viscoanalyse_PARAM!$A$2),E830))</f>
        <v>52.1947000000001+7.62581826769662E-09i</v>
      </c>
      <c r="G830" s="348">
        <f t="shared" si="40"/>
        <v>52.194700000000097</v>
      </c>
      <c r="H830" s="348">
        <f t="shared" si="41"/>
        <v>7.62581826769662E-9</v>
      </c>
    </row>
    <row r="831" spans="1:8" x14ac:dyDescent="0.25">
      <c r="A831" s="349">
        <v>3.1255809000000001E-14</v>
      </c>
      <c r="B831" s="348" t="str">
        <f>IMPRODUCT(IMPOWER(IMPRODUCT("i",A831,import_viscoanalyse_PARAM!$G$2),-import_viscoanalyse_PARAM!$D$2),import_viscoanalyse_PARAM!$C$2)</f>
        <v>1221.33082159064-358.368824318003i</v>
      </c>
      <c r="C831" s="348" t="str">
        <f>IMPOWER(IMPRODUCT("i",A831,import_viscoanalyse_PARAM!$G$2),-import_viscoanalyse_PARAM!$E$2)</f>
        <v>31918932.7479029-34808390.9434303i</v>
      </c>
      <c r="D831" s="348" t="str">
        <f>IMPOWER(IMPRODUCT("i",A831,import_viscoanalyse_PARAM!$F$2,import_viscoanalyse_PARAM!$G$2),-1)</f>
        <v>0.000195044226515394-3184009672198.32i</v>
      </c>
      <c r="E831" s="348" t="str">
        <f t="shared" si="39"/>
        <v>31920155.0789195-3184044480947.63i</v>
      </c>
      <c r="F831" s="348" t="str">
        <f>IMSUM(import_viscoanalyse_PARAM!$A$2,IMDIV((import_viscoanalyse_PARAM!$B$2-import_viscoanalyse_PARAM!$A$2),E831))</f>
        <v>52.1947000000001+7.85651879148398E-09i</v>
      </c>
      <c r="G831" s="348">
        <f t="shared" si="40"/>
        <v>52.194700000000097</v>
      </c>
      <c r="H831" s="348">
        <f t="shared" si="41"/>
        <v>7.8565187914839797E-9</v>
      </c>
    </row>
    <row r="832" spans="1:8" x14ac:dyDescent="0.25">
      <c r="A832" s="349">
        <v>3.2201382000000001E-14</v>
      </c>
      <c r="B832" s="348" t="str">
        <f>IMPRODUCT(IMPOWER(IMPRODUCT("i",A832,import_viscoanalyse_PARAM!$G$2),-import_viscoanalyse_PARAM!$D$2),import_viscoanalyse_PARAM!$C$2)</f>
        <v>1214.73469176029-356.433355851502i</v>
      </c>
      <c r="C832" s="348" t="str">
        <f>IMPOWER(IMPRODUCT("i",A832,import_viscoanalyse_PARAM!$G$2),-import_viscoanalyse_PARAM!$E$2)</f>
        <v>31420990.9513755-34265373.01556i</v>
      </c>
      <c r="D832" s="348" t="str">
        <f>IMPOWER(IMPRODUCT("i",A832,import_viscoanalyse_PARAM!$F$2,import_viscoanalyse_PARAM!$G$2),-1)</f>
        <v>0.000189316877471839-3090513263324.64i</v>
      </c>
      <c r="E832" s="348" t="str">
        <f t="shared" si="39"/>
        <v>31422206.6862566-3090547529054.09i</v>
      </c>
      <c r="F832" s="348" t="str">
        <f>IMSUM(import_viscoanalyse_PARAM!$A$2,IMDIV((import_viscoanalyse_PARAM!$B$2-import_viscoanalyse_PARAM!$A$2),E832))</f>
        <v>52.1947000000001+8.09419853998184E-09i</v>
      </c>
      <c r="G832" s="348">
        <f t="shared" si="40"/>
        <v>52.194700000000097</v>
      </c>
      <c r="H832" s="348">
        <f t="shared" si="41"/>
        <v>8.0941985399818394E-9</v>
      </c>
    </row>
    <row r="833" spans="1:8" x14ac:dyDescent="0.25">
      <c r="A833" s="349">
        <v>3.3175562000000001E-14</v>
      </c>
      <c r="B833" s="348" t="str">
        <f>IMPRODUCT(IMPOWER(IMPRODUCT("i",A833,import_viscoanalyse_PARAM!$G$2),-import_viscoanalyse_PARAM!$D$2),import_viscoanalyse_PARAM!$C$2)</f>
        <v>1208.17418048837-354.508338755496i</v>
      </c>
      <c r="C833" s="348" t="str">
        <f>IMPOWER(IMPRODUCT("i",A833,import_viscoanalyse_PARAM!$G$2),-import_viscoanalyse_PARAM!$E$2)</f>
        <v>30930816.728371-33730825.820029i</v>
      </c>
      <c r="D833" s="348" t="str">
        <f>IMPOWER(IMPRODUCT("i",A833,import_viscoanalyse_PARAM!$F$2,import_viscoanalyse_PARAM!$G$2),-1)</f>
        <v>0.000183757703653005-2999762239698.71i</v>
      </c>
      <c r="E833" s="348" t="str">
        <f t="shared" si="39"/>
        <v>30932025.9027352-2999795970879.04i</v>
      </c>
      <c r="F833" s="348" t="str">
        <f>IMSUM(import_viscoanalyse_PARAM!$A$2,IMDIV((import_viscoanalyse_PARAM!$B$2-import_viscoanalyse_PARAM!$A$2),E833))</f>
        <v>52.1947000000001+8.33906890341274E-09i</v>
      </c>
      <c r="G833" s="348">
        <f t="shared" si="40"/>
        <v>52.194700000000097</v>
      </c>
      <c r="H833" s="348">
        <f t="shared" si="41"/>
        <v>8.3390689034127403E-9</v>
      </c>
    </row>
    <row r="834" spans="1:8" x14ac:dyDescent="0.25">
      <c r="A834" s="349">
        <v>3.4179213000000002E-14</v>
      </c>
      <c r="B834" s="348" t="str">
        <f>IMPRODUCT(IMPOWER(IMPRODUCT("i",A834,import_viscoanalyse_PARAM!$G$2),-import_viscoanalyse_PARAM!$D$2),import_viscoanalyse_PARAM!$C$2)</f>
        <v>1201.649104992-352.593719396939i</v>
      </c>
      <c r="C834" s="348" t="str">
        <f>IMPOWER(IMPRODUCT("i",A834,import_viscoanalyse_PARAM!$G$2),-import_viscoanalyse_PARAM!$E$2)</f>
        <v>30448289.6169142-33204617.990054i</v>
      </c>
      <c r="D834" s="348" t="str">
        <f>IMPOWER(IMPRODUCT("i",A834,import_viscoanalyse_PARAM!$F$2,import_viscoanalyse_PARAM!$G$2),-1)</f>
        <v>0.000178361774758181-2911676116368.84i</v>
      </c>
      <c r="E834" s="348" t="str">
        <f t="shared" si="39"/>
        <v>30449492.2661976-2911709321339.42i</v>
      </c>
      <c r="F834" s="348" t="str">
        <f>IMSUM(import_viscoanalyse_PARAM!$A$2,IMDIV((import_viscoanalyse_PARAM!$B$2-import_viscoanalyse_PARAM!$A$2),E834))</f>
        <v>52.1947000000001+8.59134705306258E-09i</v>
      </c>
      <c r="G834" s="348">
        <f t="shared" si="40"/>
        <v>52.194700000000097</v>
      </c>
      <c r="H834" s="348">
        <f t="shared" si="41"/>
        <v>8.5913470530625796E-9</v>
      </c>
    </row>
    <row r="835" spans="1:8" x14ac:dyDescent="0.25">
      <c r="A835" s="349">
        <v>3.5213227000000002E-14</v>
      </c>
      <c r="B835" s="348" t="str">
        <f>IMPRODUCT(IMPOWER(IMPRODUCT("i",A835,import_viscoanalyse_PARAM!$G$2),-import_viscoanalyse_PARAM!$D$2),import_viscoanalyse_PARAM!$C$2)</f>
        <v>1195.15927101977-350.68944077764i</v>
      </c>
      <c r="C835" s="348" t="str">
        <f>IMPOWER(IMPRODUCT("i",A835,import_viscoanalyse_PARAM!$G$2),-import_viscoanalyse_PARAM!$E$2)</f>
        <v>29973290.1054818-32686619.1953429i</v>
      </c>
      <c r="D835" s="348" t="str">
        <f>IMPOWER(IMPRODUCT("i",A835,import_viscoanalyse_PARAM!$F$2,import_viscoanalyse_PARAM!$G$2),-1)</f>
        <v>0.000173124294757702-2826176600298.04i</v>
      </c>
      <c r="E835" s="348" t="str">
        <f t="shared" ref="E835:E898" si="42">IMSUM(1,B835,C835,D835)</f>
        <v>29974486.2649259-2826209287267.92i</v>
      </c>
      <c r="F835" s="348" t="str">
        <f>IMSUM(import_viscoanalyse_PARAM!$A$2,IMDIV((import_viscoanalyse_PARAM!$B$2-import_viscoanalyse_PARAM!$A$2),E835))</f>
        <v>52.1947000000001+8.8512571980713E-09i</v>
      </c>
      <c r="G835" s="348">
        <f t="shared" ref="G835:G898" si="43">IMREAL(F835)</f>
        <v>52.194700000000097</v>
      </c>
      <c r="H835" s="348">
        <f t="shared" ref="H835:H898" si="44">IMAGINARY(F835)</f>
        <v>8.8512571980712996E-9</v>
      </c>
    </row>
    <row r="836" spans="1:8" x14ac:dyDescent="0.25">
      <c r="A836" s="349">
        <v>3.6278522999999999E-14</v>
      </c>
      <c r="B836" s="348" t="str">
        <f>IMPRODUCT(IMPOWER(IMPRODUCT("i",A836,import_viscoanalyse_PARAM!$G$2),-import_viscoanalyse_PARAM!$D$2),import_viscoanalyse_PARAM!$C$2)</f>
        <v>1188.70448556667-348.795446265131i</v>
      </c>
      <c r="C836" s="348" t="str">
        <f>IMPOWER(IMPRODUCT("i",A836,import_viscoanalyse_PARAM!$G$2),-import_viscoanalyse_PARAM!$E$2)</f>
        <v>29505700.5676955-32176701.1614013i</v>
      </c>
      <c r="D836" s="348" t="str">
        <f>IMPOWER(IMPRODUCT("i",A836,import_viscoanalyse_PARAM!$F$2,import_viscoanalyse_PARAM!$G$2),-1)</f>
        <v>0.00016804060877886-2743187702773.44i</v>
      </c>
      <c r="E836" s="348" t="str">
        <f t="shared" si="42"/>
        <v>29506890.2723491-2743219879823.4i</v>
      </c>
      <c r="F836" s="348" t="str">
        <f>IMSUM(import_viscoanalyse_PARAM!$A$2,IMDIV((import_viscoanalyse_PARAM!$B$2-import_viscoanalyse_PARAM!$A$2),E836))</f>
        <v>52.1947000000001+9.11903033405991E-09i</v>
      </c>
      <c r="G836" s="348">
        <f t="shared" si="43"/>
        <v>52.194700000000097</v>
      </c>
      <c r="H836" s="348">
        <f t="shared" si="44"/>
        <v>9.1190303340599097E-9</v>
      </c>
    </row>
    <row r="837" spans="1:8" x14ac:dyDescent="0.25">
      <c r="A837" s="349">
        <v>3.7376046E-14</v>
      </c>
      <c r="B837" s="348" t="str">
        <f>IMPRODUCT(IMPOWER(IMPRODUCT("i",A837,import_viscoanalyse_PARAM!$G$2),-import_viscoanalyse_PARAM!$D$2),import_viscoanalyse_PARAM!$C$2)</f>
        <v>1182.28456730234-346.911682652573i</v>
      </c>
      <c r="C837" s="348" t="str">
        <f>IMPOWER(IMPRODUCT("i",A837,import_viscoanalyse_PARAM!$G$2),-import_viscoanalyse_PARAM!$E$2)</f>
        <v>29045405.9765108-31674738.448373i</v>
      </c>
      <c r="D837" s="348" t="str">
        <f>IMPOWER(IMPRODUCT("i",A837,import_viscoanalyse_PARAM!$F$2,import_viscoanalyse_PARAM!$G$2),-1)</f>
        <v>0.000163106206860883-2662635800704.64i</v>
      </c>
      <c r="E837" s="348" t="str">
        <f t="shared" si="42"/>
        <v>29046589.2612412-2662667475790i</v>
      </c>
      <c r="F837" s="348" t="str">
        <f>IMSUM(import_viscoanalyse_PARAM!$A$2,IMDIV((import_viscoanalyse_PARAM!$B$2-import_viscoanalyse_PARAM!$A$2),E837))</f>
        <v>52.1947000000001+9.39490399175778E-09i</v>
      </c>
      <c r="G837" s="348">
        <f t="shared" si="43"/>
        <v>52.194700000000097</v>
      </c>
      <c r="H837" s="348">
        <f t="shared" si="44"/>
        <v>9.3949039917577804E-9</v>
      </c>
    </row>
    <row r="838" spans="1:8" x14ac:dyDescent="0.25">
      <c r="A838" s="349">
        <v>3.8506772999999999E-14</v>
      </c>
      <c r="B838" s="348" t="str">
        <f>IMPRODUCT(IMPOWER(IMPRODUCT("i",A838,import_viscoanalyse_PARAM!$G$2),-import_viscoanalyse_PARAM!$D$2),import_viscoanalyse_PARAM!$C$2)</f>
        <v>1175.89931612772-345.038091225933i</v>
      </c>
      <c r="C838" s="348" t="str">
        <f>IMPOWER(IMPRODUCT("i",A838,import_viscoanalyse_PARAM!$G$2),-import_viscoanalyse_PARAM!$E$2)</f>
        <v>28592291.6876725-31180606.0338432i</v>
      </c>
      <c r="D838" s="348" t="str">
        <f>IMPOWER(IMPRODUCT("i",A838,import_viscoanalyse_PARAM!$F$2,import_viscoanalyse_PARAM!$G$2),-1)</f>
        <v>0.000158316696403458-2584449186858.2i</v>
      </c>
      <c r="E838" s="348" t="str">
        <f t="shared" si="42"/>
        <v>28593468.5871469-2584480367809.27i</v>
      </c>
      <c r="F838" s="348" t="str">
        <f>IMSUM(import_viscoanalyse_PARAM!$A$2,IMDIV((import_viscoanalyse_PARAM!$B$2-import_viscoanalyse_PARAM!$A$2),E838))</f>
        <v>52.1947000000001+9.67912374515052E-09i</v>
      </c>
      <c r="G838" s="348">
        <f t="shared" si="43"/>
        <v>52.194700000000097</v>
      </c>
      <c r="H838" s="348">
        <f t="shared" si="44"/>
        <v>9.6791237451505204E-9</v>
      </c>
    </row>
    <row r="839" spans="1:8" x14ac:dyDescent="0.25">
      <c r="A839" s="349">
        <v>3.9671707999999998E-14</v>
      </c>
      <c r="B839" s="348" t="str">
        <f>IMPRODUCT(IMPOWER(IMPRODUCT("i",A839,import_viscoanalyse_PARAM!$G$2),-import_viscoanalyse_PARAM!$D$2),import_viscoanalyse_PARAM!$C$2)</f>
        <v>1169.54854792204-343.174617959597i</v>
      </c>
      <c r="C839" s="348" t="str">
        <f>IMPOWER(IMPRODUCT("i",A839,import_viscoanalyse_PARAM!$G$2),-import_viscoanalyse_PARAM!$E$2)</f>
        <v>28146245.9120903-30694182.0090252i</v>
      </c>
      <c r="D839" s="348" t="str">
        <f>IMPOWER(IMPRODUCT("i",A839,import_viscoanalyse_PARAM!$F$2,import_viscoanalyse_PARAM!$G$2),-1)</f>
        <v>0.00015366782520475-2508558445942.97i</v>
      </c>
      <c r="E839" s="348" t="str">
        <f t="shared" si="42"/>
        <v>28147416.4607919-2508589140468.15i</v>
      </c>
      <c r="F839" s="348" t="str">
        <f>IMSUM(import_viscoanalyse_PARAM!$A$2,IMDIV((import_viscoanalyse_PARAM!$B$2-import_viscoanalyse_PARAM!$A$2),E839))</f>
        <v>52.1947000000001+9.9719419546647E-09i</v>
      </c>
      <c r="G839" s="348">
        <f t="shared" si="43"/>
        <v>52.194700000000097</v>
      </c>
      <c r="H839" s="348">
        <f t="shared" si="44"/>
        <v>9.9719419546647002E-9</v>
      </c>
    </row>
    <row r="840" spans="1:8" x14ac:dyDescent="0.25">
      <c r="A840" s="349">
        <v>4.0871885000000002E-14</v>
      </c>
      <c r="B840" s="348" t="str">
        <f>IMPRODUCT(IMPOWER(IMPRODUCT("i",A840,import_viscoanalyse_PARAM!$G$2),-import_viscoanalyse_PARAM!$D$2),import_viscoanalyse_PARAM!$C$2)</f>
        <v>1163.23208118815-341.321209597791i</v>
      </c>
      <c r="C840" s="348" t="str">
        <f>IMPOWER(IMPRODUCT("i",A840,import_viscoanalyse_PARAM!$G$2),-import_viscoanalyse_PARAM!$E$2)</f>
        <v>27707158.7104767-30215346.4823885i</v>
      </c>
      <c r="D840" s="348" t="str">
        <f>IMPOWER(IMPRODUCT("i",A840,import_viscoanalyse_PARAM!$F$2,import_viscoanalyse_PARAM!$G$2),-1)</f>
        <v>0.000149155466906356-2434896217005.49i</v>
      </c>
      <c r="E840" s="348" t="str">
        <f t="shared" si="42"/>
        <v>27708322.942707-2434926432693.29i</v>
      </c>
      <c r="F840" s="348" t="str">
        <f>IMSUM(import_viscoanalyse_PARAM!$A$2,IMDIV((import_viscoanalyse_PARAM!$B$2-import_viscoanalyse_PARAM!$A$2),E840))</f>
        <v>52.1947000000001+1.02736185212343E-08i</v>
      </c>
      <c r="G840" s="348">
        <f t="shared" si="43"/>
        <v>52.194700000000097</v>
      </c>
      <c r="H840" s="348">
        <f t="shared" si="44"/>
        <v>1.0273618521234299E-8</v>
      </c>
    </row>
    <row r="841" spans="1:8" x14ac:dyDescent="0.25">
      <c r="A841" s="349">
        <v>4.2108371E-14</v>
      </c>
      <c r="B841" s="348" t="str">
        <f>IMPRODUCT(IMPOWER(IMPRODUCT("i",A841,import_viscoanalyse_PARAM!$G$2),-import_viscoanalyse_PARAM!$D$2),import_viscoanalyse_PARAM!$C$2)</f>
        <v>1156.94972634544-339.477810512849i</v>
      </c>
      <c r="C841" s="348" t="str">
        <f>IMPOWER(IMPRODUCT("i",A841,import_viscoanalyse_PARAM!$G$2),-import_viscoanalyse_PARAM!$E$2)</f>
        <v>27274921.2281004-29743980.7451382i</v>
      </c>
      <c r="D841" s="348" t="str">
        <f>IMPOWER(IMPRODUCT("i",A841,import_viscoanalyse_PARAM!$F$2,import_viscoanalyse_PARAM!$G$2),-1)</f>
        <v>0.000144775609831069-2363397011211.46i</v>
      </c>
      <c r="E841" s="348" t="str">
        <f t="shared" si="42"/>
        <v>27276079.1779715-2363426755531.68i</v>
      </c>
      <c r="F841" s="348" t="str">
        <f>IMSUM(import_viscoanalyse_PARAM!$A$2,IMDIV((import_viscoanalyse_PARAM!$B$2-import_viscoanalyse_PARAM!$A$2),E841))</f>
        <v>52.1947000000001+1.05844216403654E-08i</v>
      </c>
      <c r="G841" s="348">
        <f t="shared" si="43"/>
        <v>52.194700000000097</v>
      </c>
      <c r="H841" s="348">
        <f t="shared" si="44"/>
        <v>1.0584421640365399E-8</v>
      </c>
    </row>
    <row r="842" spans="1:8" x14ac:dyDescent="0.25">
      <c r="A842" s="349">
        <v>4.3382262999999997E-14</v>
      </c>
      <c r="B842" s="348" t="str">
        <f>IMPRODUCT(IMPOWER(IMPRODUCT("i",A842,import_viscoanalyse_PARAM!$G$2),-import_viscoanalyse_PARAM!$D$2),import_viscoanalyse_PARAM!$C$2)</f>
        <v>1150.70130626461-337.644368730631i</v>
      </c>
      <c r="C842" s="348" t="str">
        <f>IMPOWER(IMPRODUCT("i",A842,import_viscoanalyse_PARAM!$G$2),-import_viscoanalyse_PARAM!$E$2)</f>
        <v>26849427.0917073-29279968.7945919i</v>
      </c>
      <c r="D842" s="348" t="str">
        <f>IMPOWER(IMPRODUCT("i",A842,import_viscoanalyse_PARAM!$F$2,import_viscoanalyse_PARAM!$G$2),-1)</f>
        <v>0.000140524368000763-2293997391707.83i</v>
      </c>
      <c r="E842" s="348" t="str">
        <f t="shared" si="42"/>
        <v>26850578.7931541-2294026672014.27i</v>
      </c>
      <c r="F842" s="348" t="str">
        <f>IMSUM(import_viscoanalyse_PARAM!$A$2,IMDIV((import_viscoanalyse_PARAM!$B$2-import_viscoanalyse_PARAM!$A$2),E842))</f>
        <v>52.1947000000001+1.09046270480404E-08i</v>
      </c>
      <c r="G842" s="348">
        <f t="shared" si="43"/>
        <v>52.194700000000097</v>
      </c>
      <c r="H842" s="348">
        <f t="shared" si="44"/>
        <v>1.0904627048040399E-8</v>
      </c>
    </row>
    <row r="843" spans="1:8" x14ac:dyDescent="0.25">
      <c r="A843" s="349">
        <v>4.4694694999999997E-14</v>
      </c>
      <c r="B843" s="348" t="str">
        <f>IMPRODUCT(IMPOWER(IMPRODUCT("i",A843,import_viscoanalyse_PARAM!$G$2),-import_viscoanalyse_PARAM!$D$2),import_viscoanalyse_PARAM!$C$2)</f>
        <v>1144.48662630273-335.820827138072i</v>
      </c>
      <c r="C843" s="348" t="str">
        <f>IMPOWER(IMPRODUCT("i",A843,import_viscoanalyse_PARAM!$G$2),-import_viscoanalyse_PARAM!$E$2)</f>
        <v>26430570.3342006-28823195.0709922i</v>
      </c>
      <c r="D843" s="348" t="str">
        <f>IMPOWER(IMPRODUCT("i",A843,import_viscoanalyse_PARAM!$F$2,import_viscoanalyse_PARAM!$G$2),-1)</f>
        <v>0.000136397957084569-2226635580987.48i</v>
      </c>
      <c r="E843" s="348" t="str">
        <f t="shared" si="42"/>
        <v>26431715.8209633-2226664404518.37i</v>
      </c>
      <c r="F843" s="348" t="str">
        <f>IMSUM(import_viscoanalyse_PARAM!$A$2,IMDIV((import_viscoanalyse_PARAM!$B$2-import_viscoanalyse_PARAM!$A$2),E843))</f>
        <v>52.1947000000001+1.12345197802207E-08i</v>
      </c>
      <c r="G843" s="348">
        <f t="shared" si="43"/>
        <v>52.194700000000097</v>
      </c>
      <c r="H843" s="348">
        <f t="shared" si="44"/>
        <v>1.1234519780220701E-8</v>
      </c>
    </row>
    <row r="844" spans="1:8" x14ac:dyDescent="0.25">
      <c r="A844" s="349">
        <v>4.6046830999999999E-14</v>
      </c>
      <c r="B844" s="348" t="str">
        <f>IMPRODUCT(IMPOWER(IMPRODUCT("i",A844,import_viscoanalyse_PARAM!$G$2),-import_viscoanalyse_PARAM!$D$2),import_viscoanalyse_PARAM!$C$2)</f>
        <v>1138.30551337394-334.007134947462i</v>
      </c>
      <c r="C844" s="348" t="str">
        <f>IMPOWER(IMPRODUCT("i",A844,import_viscoanalyse_PARAM!$G$2),-import_viscoanalyse_PARAM!$E$2)</f>
        <v>26018248.0259863-28373547.3270537i</v>
      </c>
      <c r="D844" s="348" t="str">
        <f>IMPOWER(IMPRODUCT("i",A844,import_viscoanalyse_PARAM!$F$2,import_viscoanalyse_PARAM!$G$2),-1)</f>
        <v>0.00013239271754701-2161251838772.21i</v>
      </c>
      <c r="E844" s="348" t="str">
        <f t="shared" si="42"/>
        <v>26019387.3316321-2161280212653.54i</v>
      </c>
      <c r="F844" s="348" t="str">
        <f>IMSUM(import_viscoanalyse_PARAM!$A$2,IMDIV((import_viscoanalyse_PARAM!$B$2-import_viscoanalyse_PARAM!$A$2),E844))</f>
        <v>52.1947000000001+1.15743924133101E-08i</v>
      </c>
      <c r="G844" s="348">
        <f t="shared" si="43"/>
        <v>52.194700000000097</v>
      </c>
      <c r="H844" s="348">
        <f t="shared" si="44"/>
        <v>1.15743924133101E-8</v>
      </c>
    </row>
    <row r="845" spans="1:8" x14ac:dyDescent="0.25">
      <c r="A845" s="349">
        <v>4.7439872000000002E-14</v>
      </c>
      <c r="B845" s="348" t="str">
        <f>IMPRODUCT(IMPOWER(IMPRODUCT("i",A845,import_viscoanalyse_PARAM!$G$2),-import_viscoanalyse_PARAM!$D$2),import_viscoanalyse_PARAM!$C$2)</f>
        <v>1132.15778665671-332.203239101278i</v>
      </c>
      <c r="C845" s="348" t="str">
        <f>IMPOWER(IMPRODUCT("i",A845,import_viscoanalyse_PARAM!$G$2),-import_viscoanalyse_PARAM!$E$2)</f>
        <v>25612358.2549117-27930914.4250362i</v>
      </c>
      <c r="D845" s="348" t="str">
        <f>IMPOWER(IMPRODUCT("i",A845,import_viscoanalyse_PARAM!$F$2,import_viscoanalyse_PARAM!$G$2),-1)</f>
        <v>0.000128505091466475-2097788083584.7i</v>
      </c>
      <c r="E845" s="348" t="str">
        <f t="shared" si="42"/>
        <v>25613491.4128269-2097816014831.33i</v>
      </c>
      <c r="F845" s="348" t="str">
        <f>IMSUM(import_viscoanalyse_PARAM!$A$2,IMDIV((import_viscoanalyse_PARAM!$B$2-import_viscoanalyse_PARAM!$A$2),E845))</f>
        <v>52.1947000000001+1.19245468236556E-08i</v>
      </c>
      <c r="G845" s="348">
        <f t="shared" si="43"/>
        <v>52.194700000000097</v>
      </c>
      <c r="H845" s="348">
        <f t="shared" si="44"/>
        <v>1.1924546823655601E-8</v>
      </c>
    </row>
    <row r="846" spans="1:8" x14ac:dyDescent="0.25">
      <c r="A846" s="349">
        <v>4.8875057000000002E-14</v>
      </c>
      <c r="B846" s="348" t="str">
        <f>IMPRODUCT(IMPOWER(IMPRODUCT("i",A846,import_viscoanalyse_PARAM!$G$2),-import_viscoanalyse_PARAM!$D$2),import_viscoanalyse_PARAM!$C$2)</f>
        <v>1126.04325927092-330.409084764247i</v>
      </c>
      <c r="C846" s="348" t="str">
        <f>IMPOWER(IMPRODUCT("i",A846,import_viscoanalyse_PARAM!$G$2),-import_viscoanalyse_PARAM!$E$2)</f>
        <v>25212800.2404409-27495186.461256i</v>
      </c>
      <c r="D846" s="348" t="str">
        <f>IMPOWER(IMPRODUCT("i",A846,import_viscoanalyse_PARAM!$F$2,import_viscoanalyse_PARAM!$G$2),-1)</f>
        <v>0.000124731621090854-2036187869169.82i</v>
      </c>
      <c r="E846" s="348" t="str">
        <f t="shared" si="42"/>
        <v>25213927.2838249-2036215364686.69i</v>
      </c>
      <c r="F846" s="348" t="str">
        <f>IMSUM(import_viscoanalyse_PARAM!$A$2,IMDIV((import_viscoanalyse_PARAM!$B$2-import_viscoanalyse_PARAM!$A$2),E846))</f>
        <v>52.1947000000001+1.22852944388883E-08i</v>
      </c>
      <c r="G846" s="348">
        <f t="shared" si="43"/>
        <v>52.194700000000097</v>
      </c>
      <c r="H846" s="348">
        <f t="shared" si="44"/>
        <v>1.22852944388883E-8</v>
      </c>
    </row>
    <row r="847" spans="1:8" x14ac:dyDescent="0.25">
      <c r="A847" s="349">
        <v>5.0353660999999998E-14</v>
      </c>
      <c r="B847" s="348" t="str">
        <f>IMPRODUCT(IMPOWER(IMPRODUCT("i",A847,import_viscoanalyse_PARAM!$G$2),-import_viscoanalyse_PARAM!$D$2),import_viscoanalyse_PARAM!$C$2)</f>
        <v>1119.96175200919-328.624619352471i</v>
      </c>
      <c r="C847" s="348" t="str">
        <f>IMPOWER(IMPRODUCT("i",A847,import_viscoanalyse_PARAM!$G$2),-import_viscoanalyse_PARAM!$E$2)</f>
        <v>24819475.2161887-27066255.7285107i</v>
      </c>
      <c r="D847" s="348" t="str">
        <f>IMPOWER(IMPRODUCT("i",A847,import_viscoanalyse_PARAM!$F$2,import_viscoanalyse_PARAM!$G$2),-1)</f>
        <v>0.00012106895446029-1976396476283.69i</v>
      </c>
      <c r="E847" s="348" t="str">
        <f t="shared" si="42"/>
        <v>24820596.1780618-1976423542868.04i</v>
      </c>
      <c r="F847" s="348" t="str">
        <f>IMSUM(import_viscoanalyse_PARAM!$A$2,IMDIV((import_viscoanalyse_PARAM!$B$2-import_viscoanalyse_PARAM!$A$2),E847))</f>
        <v>52.1947000000002+1.26569557351832E-08i</v>
      </c>
      <c r="G847" s="348">
        <f t="shared" si="43"/>
        <v>52.194700000000203</v>
      </c>
      <c r="H847" s="348">
        <f t="shared" si="44"/>
        <v>1.26569557351832E-8</v>
      </c>
    </row>
    <row r="848" spans="1:8" x14ac:dyDescent="0.25">
      <c r="A848" s="349">
        <v>5.1876996E-14</v>
      </c>
      <c r="B848" s="348" t="str">
        <f>IMPRODUCT(IMPOWER(IMPRODUCT("i",A848,import_viscoanalyse_PARAM!$G$2),-import_viscoanalyse_PARAM!$D$2),import_viscoanalyse_PARAM!$C$2)</f>
        <v>1113.91309276737-326.849792366309i</v>
      </c>
      <c r="C848" s="348" t="str">
        <f>IMPOWER(IMPRODUCT("i",A848,import_viscoanalyse_PARAM!$G$2),-import_viscoanalyse_PARAM!$E$2)</f>
        <v>24432286.3470077-26644016.6256609i</v>
      </c>
      <c r="D848" s="348" t="str">
        <f>IMPOWER(IMPRODUCT("i",A848,import_viscoanalyse_PARAM!$F$2,import_viscoanalyse_PARAM!$G$2),-1)</f>
        <v>0.00011751384159788-1918360850508.45i</v>
      </c>
      <c r="E848" s="348" t="str">
        <f t="shared" si="42"/>
        <v>24433401.260218-1918387494851.93i</v>
      </c>
      <c r="F848" s="348" t="str">
        <f>IMSUM(import_viscoanalyse_PARAM!$A$2,IMDIV((import_viscoanalyse_PARAM!$B$2-import_viscoanalyse_PARAM!$A$2),E848))</f>
        <v>52.1947000000002+1.3039860488599E-08i</v>
      </c>
      <c r="G848" s="348">
        <f t="shared" si="43"/>
        <v>52.194700000000203</v>
      </c>
      <c r="H848" s="348">
        <f t="shared" si="44"/>
        <v>1.3039860488598999E-8</v>
      </c>
    </row>
    <row r="849" spans="1:8" x14ac:dyDescent="0.25">
      <c r="A849" s="349">
        <v>5.3446415999999997E-14</v>
      </c>
      <c r="B849" s="348" t="str">
        <f>IMPRODUCT(IMPOWER(IMPRODUCT("i",A849,import_viscoanalyse_PARAM!$G$2),-import_viscoanalyse_PARAM!$D$2),import_viscoanalyse_PARAM!$C$2)</f>
        <v>1107.89710104026-325.084550841049i</v>
      </c>
      <c r="C849" s="348" t="str">
        <f>IMPOWER(IMPRODUCT("i",A849,import_viscoanalyse_PARAM!$G$2),-import_viscoanalyse_PARAM!$E$2)</f>
        <v>24051137.7080316-26228364.5442514i</v>
      </c>
      <c r="D849" s="348" t="str">
        <f>IMPOWER(IMPRODUCT("i",A849,import_viscoanalyse_PARAM!$F$2,import_viscoanalyse_PARAM!$G$2),-1)</f>
        <v>0.000114063122408767-1862029404710.38i</v>
      </c>
      <c r="E849" s="348" t="str">
        <f t="shared" si="42"/>
        <v>24052246.6052467-1862055633400.01i</v>
      </c>
      <c r="F849" s="348" t="str">
        <f>IMSUM(import_viscoanalyse_PARAM!$A$2,IMDIV((import_viscoanalyse_PARAM!$B$2-import_viscoanalyse_PARAM!$A$2),E849))</f>
        <v>52.1947000000002+1.34343490318542E-08i</v>
      </c>
      <c r="G849" s="348">
        <f t="shared" si="43"/>
        <v>52.194700000000203</v>
      </c>
      <c r="H849" s="348">
        <f t="shared" si="44"/>
        <v>1.3434349031854199E-8</v>
      </c>
    </row>
    <row r="850" spans="1:8" x14ac:dyDescent="0.25">
      <c r="A850" s="349">
        <v>5.5063314999999997E-14</v>
      </c>
      <c r="B850" s="348" t="str">
        <f>IMPRODUCT(IMPOWER(IMPRODUCT("i",A850,import_viscoanalyse_PARAM!$G$2),-import_viscoanalyse_PARAM!$D$2),import_viscoanalyse_PARAM!$C$2)</f>
        <v>1101.91360110674-323.328843215746i</v>
      </c>
      <c r="C850" s="348" t="str">
        <f>IMPOWER(IMPRODUCT("i",A850,import_viscoanalyse_PARAM!$G$2),-import_viscoanalyse_PARAM!$E$2)</f>
        <v>23675935.114549-25819196.7735091i</v>
      </c>
      <c r="D850" s="348" t="str">
        <f>IMPOWER(IMPRODUCT("i",A850,import_viscoanalyse_PARAM!$F$2,import_viscoanalyse_PARAM!$G$2),-1)</f>
        <v>0.000110713731828857-1807352103090.48i</v>
      </c>
      <c r="E850" s="348" t="str">
        <f t="shared" si="42"/>
        <v>23677038.0282608-1807377922610.58i</v>
      </c>
      <c r="F850" s="348" t="str">
        <f>IMSUM(import_viscoanalyse_PARAM!$A$2,IMDIV((import_viscoanalyse_PARAM!$B$2-import_viscoanalyse_PARAM!$A$2),E850))</f>
        <v>52.1947000000002+1.3840771751585E-08i</v>
      </c>
      <c r="G850" s="348">
        <f t="shared" si="43"/>
        <v>52.194700000000203</v>
      </c>
      <c r="H850" s="348">
        <f t="shared" si="44"/>
        <v>1.3840771751584999E-8</v>
      </c>
    </row>
    <row r="851" spans="1:8" x14ac:dyDescent="0.25">
      <c r="A851" s="349">
        <v>5.672913E-14</v>
      </c>
      <c r="B851" s="348" t="str">
        <f>IMPRODUCT(IMPOWER(IMPRODUCT("i",A851,import_viscoanalyse_PARAM!$G$2),-import_viscoanalyse_PARAM!$D$2),import_viscoanalyse_PARAM!$C$2)</f>
        <v>1095.96241521534-321.582617333703i</v>
      </c>
      <c r="C851" s="348" t="str">
        <f>IMPOWER(IMPRODUCT("i",A851,import_viscoanalyse_PARAM!$G$2),-import_viscoanalyse_PARAM!$E$2)</f>
        <v>23306585.6658324-25416412.0028776i</v>
      </c>
      <c r="D851" s="348" t="str">
        <f>IMPOWER(IMPRODUCT("i",A851,import_viscoanalyse_PARAM!$F$2,import_viscoanalyse_PARAM!$G$2),-1)</f>
        <v>0.000107462693161659-1754280352411.24i</v>
      </c>
      <c r="E851" s="348" t="str">
        <f t="shared" si="42"/>
        <v>23307682.6283551-1754305769144.83i</v>
      </c>
      <c r="F851" s="348" t="str">
        <f>IMSUM(import_viscoanalyse_PARAM!$A$2,IMDIV((import_viscoanalyse_PARAM!$B$2-import_viscoanalyse_PARAM!$A$2),E851))</f>
        <v>52.1947000000002+1.42594898423999E-08i</v>
      </c>
      <c r="G851" s="348">
        <f t="shared" si="43"/>
        <v>52.194700000000203</v>
      </c>
      <c r="H851" s="348">
        <f t="shared" si="44"/>
        <v>1.42594898423999E-8</v>
      </c>
    </row>
    <row r="852" spans="1:8" x14ac:dyDescent="0.25">
      <c r="A852" s="349">
        <v>5.8445341000000005E-14</v>
      </c>
      <c r="B852" s="348" t="str">
        <f>IMPRODUCT(IMPOWER(IMPRODUCT("i",A852,import_viscoanalyse_PARAM!$G$2),-import_viscoanalyse_PARAM!$D$2),import_viscoanalyse_PARAM!$C$2)</f>
        <v>1090.04336841093-319.845821858733i</v>
      </c>
      <c r="C852" s="348" t="str">
        <f>IMPOWER(IMPRODUCT("i",A852,import_viscoanalyse_PARAM!$G$2),-import_viscoanalyse_PARAM!$E$2)</f>
        <v>22942998.0269725-25019910.6293639i</v>
      </c>
      <c r="D852" s="348" t="str">
        <f>IMPOWER(IMPRODUCT("i",A852,import_viscoanalyse_PARAM!$F$2,import_viscoanalyse_PARAM!$G$2),-1)</f>
        <v>0.000104307118175902-1702767003590.3i</v>
      </c>
      <c r="E852" s="348" t="str">
        <f t="shared" si="42"/>
        <v>22944089.0704452-1702792023820.78i</v>
      </c>
      <c r="F852" s="348" t="str">
        <f>IMSUM(import_viscoanalyse_PARAM!$A$2,IMDIV((import_viscoanalyse_PARAM!$B$2-import_viscoanalyse_PARAM!$A$2),E852))</f>
        <v>52.1947000000002+1.46908753068549E-08i</v>
      </c>
      <c r="G852" s="348">
        <f t="shared" si="43"/>
        <v>52.194700000000203</v>
      </c>
      <c r="H852" s="348">
        <f t="shared" si="44"/>
        <v>1.4690875306854899E-8</v>
      </c>
    </row>
    <row r="853" spans="1:8" x14ac:dyDescent="0.25">
      <c r="A853" s="349">
        <v>6.0213471000000003E-14</v>
      </c>
      <c r="B853" s="348" t="str">
        <f>IMPRODUCT(IMPOWER(IMPRODUCT("i",A853,import_viscoanalyse_PARAM!$G$2),-import_viscoanalyse_PARAM!$D$2),import_viscoanalyse_PARAM!$C$2)</f>
        <v>1084.15629253741-318.118407449656i</v>
      </c>
      <c r="C853" s="348" t="str">
        <f>IMPOWER(IMPRODUCT("i",A853,import_viscoanalyse_PARAM!$G$2),-import_viscoanalyse_PARAM!$E$2)</f>
        <v>22585082.642773-24629594.9907967i</v>
      </c>
      <c r="D853" s="348" t="str">
        <f>IMPOWER(IMPRODUCT("i",A853,import_viscoanalyse_PARAM!$F$2,import_viscoanalyse_PARAM!$G$2),-1)</f>
        <v>0.00010124420647529-1652766341411.93i</v>
      </c>
      <c r="E853" s="348" t="str">
        <f t="shared" si="42"/>
        <v>22586167.7991668-1652790971325.04i</v>
      </c>
      <c r="F853" s="348" t="str">
        <f>IMSUM(import_viscoanalyse_PARAM!$A$2,IMDIV((import_viscoanalyse_PARAM!$B$2-import_viscoanalyse_PARAM!$A$2),E853))</f>
        <v>52.1947000000002+1.51353109554281E-08i</v>
      </c>
      <c r="G853" s="348">
        <f t="shared" si="43"/>
        <v>52.194700000000203</v>
      </c>
      <c r="H853" s="348">
        <f t="shared" si="44"/>
        <v>1.51353109554281E-8</v>
      </c>
    </row>
    <row r="854" spans="1:8" x14ac:dyDescent="0.25">
      <c r="A854" s="349">
        <v>6.2035091999999994E-14</v>
      </c>
      <c r="B854" s="348" t="str">
        <f>IMPRODUCT(IMPOWER(IMPRODUCT("i",A854,import_viscoanalyse_PARAM!$G$2),-import_viscoanalyse_PARAM!$D$2),import_viscoanalyse_PARAM!$C$2)</f>
        <v>1078.30101055264-316.40032215791i</v>
      </c>
      <c r="C854" s="348" t="str">
        <f>IMPOWER(IMPRODUCT("i",A854,import_viscoanalyse_PARAM!$G$2),-import_viscoanalyse_PARAM!$E$2)</f>
        <v>22232750.7586776-24245368.2981221i</v>
      </c>
      <c r="D854" s="348" t="str">
        <f>IMPOWER(IMPRODUCT("i",A854,import_viscoanalyse_PARAM!$F$2,import_viscoanalyse_PARAM!$G$2),-1)</f>
        <v>0.0000982712347797902-1604233909548.86i</v>
      </c>
      <c r="E854" s="348" t="str">
        <f t="shared" si="42"/>
        <v>22233830.0597864-1604258155233.56i</v>
      </c>
      <c r="F854" s="348" t="str">
        <f>IMSUM(import_viscoanalyse_PARAM!$A$2,IMDIV((import_viscoanalyse_PARAM!$B$2-import_viscoanalyse_PARAM!$A$2),E854))</f>
        <v>52.1947000000002+1.55931919146474E-08i</v>
      </c>
      <c r="G854" s="348">
        <f t="shared" si="43"/>
        <v>52.194700000000203</v>
      </c>
      <c r="H854" s="348">
        <f t="shared" si="44"/>
        <v>1.5593191914647399E-8</v>
      </c>
    </row>
    <row r="855" spans="1:8" x14ac:dyDescent="0.25">
      <c r="A855" s="349">
        <v>6.3911822000000002E-14</v>
      </c>
      <c r="B855" s="348" t="str">
        <f>IMPRODUCT(IMPOWER(IMPRODUCT("i",A855,import_viscoanalyse_PARAM!$G$2),-import_viscoanalyse_PARAM!$D$2),import_viscoanalyse_PARAM!$C$2)</f>
        <v>1072.47735156048-314.691515838318i</v>
      </c>
      <c r="C855" s="348" t="str">
        <f>IMPOWER(IMPRODUCT("i",A855,import_viscoanalyse_PARAM!$G$2),-import_viscoanalyse_PARAM!$E$2)</f>
        <v>21885915.3203376-23867135.6164054i</v>
      </c>
      <c r="D855" s="348" t="str">
        <f>IMPOWER(IMPRODUCT("i",A855,import_viscoanalyse_PARAM!$F$2,import_viscoanalyse_PARAM!$G$2),-1)</f>
        <v>0.000095385562478846-1557126601216.02i</v>
      </c>
      <c r="E855" s="348" t="str">
        <f t="shared" si="42"/>
        <v>21886988.7977845-1557150468666.33i</v>
      </c>
      <c r="F855" s="348" t="str">
        <f>IMSUM(import_viscoanalyse_PARAM!$A$2,IMDIV((import_viscoanalyse_PARAM!$B$2-import_viscoanalyse_PARAM!$A$2),E855))</f>
        <v>52.1947000000002+1.60649248729849E-08i</v>
      </c>
      <c r="G855" s="348">
        <f t="shared" si="43"/>
        <v>52.194700000000203</v>
      </c>
      <c r="H855" s="348">
        <f t="shared" si="44"/>
        <v>1.6064924872984899E-8</v>
      </c>
    </row>
    <row r="856" spans="1:8" x14ac:dyDescent="0.25">
      <c r="A856" s="349">
        <v>6.5845329000000006E-14</v>
      </c>
      <c r="B856" s="348" t="str">
        <f>IMPRODUCT(IMPOWER(IMPRODUCT("i",A856,import_viscoanalyse_PARAM!$G$2),-import_viscoanalyse_PARAM!$D$2),import_viscoanalyse_PARAM!$C$2)</f>
        <v>1066.68514241224-312.991937684744i</v>
      </c>
      <c r="C856" s="348" t="str">
        <f>IMPOWER(IMPRODUCT("i",A856,import_viscoanalyse_PARAM!$G$2),-import_viscoanalyse_PARAM!$E$2)</f>
        <v>21544490.443749-23494803.2870016i</v>
      </c>
      <c r="D856" s="348" t="str">
        <f>IMPOWER(IMPRODUCT("i",A856,import_viscoanalyse_PARAM!$F$2,import_viscoanalyse_PARAM!$G$2),-1)</f>
        <v>0.0000925846249552172-1511402550185.2i</v>
      </c>
      <c r="E856" s="348" t="str">
        <f t="shared" si="42"/>
        <v>21545558.128984-1511426045301.48i</v>
      </c>
      <c r="F856" s="348" t="str">
        <f>IMSUM(import_viscoanalyse_PARAM!$A$2,IMDIV((import_viscoanalyse_PARAM!$B$2-import_viscoanalyse_PARAM!$A$2),E856))</f>
        <v>52.1947000000002+1.65509290862636E-08i</v>
      </c>
      <c r="G856" s="348">
        <f t="shared" si="43"/>
        <v>52.194700000000203</v>
      </c>
      <c r="H856" s="348">
        <f t="shared" si="44"/>
        <v>1.65509290862636E-8</v>
      </c>
    </row>
    <row r="857" spans="1:8" x14ac:dyDescent="0.25">
      <c r="A857" s="349">
        <v>6.7837328999999999E-14</v>
      </c>
      <c r="B857" s="348" t="str">
        <f>IMPRODUCT(IMPOWER(IMPRODUCT("i",A857,import_viscoanalyse_PARAM!$G$2),-import_viscoanalyse_PARAM!$D$2),import_viscoanalyse_PARAM!$C$2)</f>
        <v>1060.92421813438-311.301539289861i</v>
      </c>
      <c r="C857" s="348" t="str">
        <f>IMPOWER(IMPRODUCT("i",A857,import_viscoanalyse_PARAM!$G$2),-import_viscoanalyse_PARAM!$E$2)</f>
        <v>21208392.009188-23128279.5752575i</v>
      </c>
      <c r="D857" s="348" t="str">
        <f>IMPOWER(IMPRODUCT("i",A857,import_viscoanalyse_PARAM!$F$2,import_viscoanalyse_PARAM!$G$2),-1)</f>
        <v>0.0000898659363566317-1467021176031.02i</v>
      </c>
      <c r="E857" s="348" t="str">
        <f t="shared" si="42"/>
        <v>21209453.933496-1467044304621.9i</v>
      </c>
      <c r="F857" s="348" t="str">
        <f>IMSUM(import_viscoanalyse_PARAM!$A$2,IMDIV((import_viscoanalyse_PARAM!$B$2-import_viscoanalyse_PARAM!$A$2),E857))</f>
        <v>52.1947000000002+1.70516358749088E-08i</v>
      </c>
      <c r="G857" s="348">
        <f t="shared" si="43"/>
        <v>52.194700000000203</v>
      </c>
      <c r="H857" s="348">
        <f t="shared" si="44"/>
        <v>1.70516358749088E-8</v>
      </c>
    </row>
    <row r="858" spans="1:8" x14ac:dyDescent="0.25">
      <c r="A858" s="349">
        <v>6.9889592999999997E-14</v>
      </c>
      <c r="B858" s="348" t="str">
        <f>IMPRODUCT(IMPOWER(IMPRODUCT("i",A858,import_viscoanalyse_PARAM!$G$2),-import_viscoanalyse_PARAM!$D$2),import_viscoanalyse_PARAM!$C$2)</f>
        <v>1055.19440567964-309.620269877289i</v>
      </c>
      <c r="C858" s="348" t="str">
        <f>IMPOWER(IMPRODUCT("i",A858,import_viscoanalyse_PARAM!$G$2),-import_viscoanalyse_PARAM!$E$2)</f>
        <v>20877536.6854742-22767473.6064457i</v>
      </c>
      <c r="D858" s="348" t="str">
        <f>IMPOWER(IMPRODUCT("i",A858,import_viscoanalyse_PARAM!$F$2,import_viscoanalyse_PARAM!$G$2),-1)</f>
        <v>0.0000872270795813317-1423943020649.49i</v>
      </c>
      <c r="E858" s="348" t="str">
        <f t="shared" si="42"/>
        <v>20878592.8799671-1423965788432.72i</v>
      </c>
      <c r="F858" s="348" t="str">
        <f>IMSUM(import_viscoanalyse_PARAM!$A$2,IMDIV((import_viscoanalyse_PARAM!$B$2-import_viscoanalyse_PARAM!$A$2),E858))</f>
        <v>52.1947000000003+1.75674903834279E-08i</v>
      </c>
      <c r="G858" s="348">
        <f t="shared" si="43"/>
        <v>52.194700000000303</v>
      </c>
      <c r="H858" s="348">
        <f t="shared" si="44"/>
        <v>1.7567490383427902E-8</v>
      </c>
    </row>
    <row r="859" spans="1:8" x14ac:dyDescent="0.25">
      <c r="A859" s="349">
        <v>7.2003942999999999E-14</v>
      </c>
      <c r="B859" s="348" t="str">
        <f>IMPRODUCT(IMPOWER(IMPRODUCT("i",A859,import_viscoanalyse_PARAM!$G$2),-import_viscoanalyse_PARAM!$D$2),import_viscoanalyse_PARAM!$C$2)</f>
        <v>1049.49554017699-307.948081069779i</v>
      </c>
      <c r="C859" s="348" t="str">
        <f>IMPOWER(IMPRODUCT("i",A859,import_viscoanalyse_PARAM!$G$2),-import_viscoanalyse_PARAM!$E$2)</f>
        <v>20551842.8604098-22412296.3804325i</v>
      </c>
      <c r="D859" s="348" t="str">
        <f>IMPOWER(IMPRODUCT("i",A859,import_viscoanalyse_PARAM!$F$2,import_viscoanalyse_PARAM!$G$2),-1)</f>
        <v>0.0000846657118557783-1382129839311.49i</v>
      </c>
      <c r="E859" s="348" t="str">
        <f t="shared" si="42"/>
        <v>20552893.3560346-1382152251915.82i</v>
      </c>
      <c r="F859" s="348" t="str">
        <f>IMSUM(import_viscoanalyse_PARAM!$A$2,IMDIV((import_viscoanalyse_PARAM!$B$2-import_viscoanalyse_PARAM!$A$2),E859))</f>
        <v>52.1947000000003+1.80989505749415E-08i</v>
      </c>
      <c r="G859" s="348">
        <f t="shared" si="43"/>
        <v>52.194700000000303</v>
      </c>
      <c r="H859" s="348">
        <f t="shared" si="44"/>
        <v>1.8098950574941499E-8</v>
      </c>
    </row>
    <row r="860" spans="1:8" x14ac:dyDescent="0.25">
      <c r="A860" s="349">
        <v>7.4182258000000003E-14</v>
      </c>
      <c r="B860" s="348" t="str">
        <f>IMPRODUCT(IMPOWER(IMPRODUCT("i",A860,import_viscoanalyse_PARAM!$G$2),-import_viscoanalyse_PARAM!$D$2),import_viscoanalyse_PARAM!$C$2)</f>
        <v>1043.82745251843-306.284923246837i</v>
      </c>
      <c r="C860" s="348" t="str">
        <f>IMPOWER(IMPRODUCT("i",A860,import_viscoanalyse_PARAM!$G$2),-import_viscoanalyse_PARAM!$E$2)</f>
        <v>20231229.900876-22062659.964794i</v>
      </c>
      <c r="D860" s="348" t="str">
        <f>IMPOWER(IMPRODUCT("i",A860,import_viscoanalyse_PARAM!$F$2,import_viscoanalyse_PARAM!$G$2),-1)</f>
        <v>0.0000821795568762262-1341544472377.52i</v>
      </c>
      <c r="E860" s="348" t="str">
        <f t="shared" si="42"/>
        <v>20232274.7284107-1341566535343.77i</v>
      </c>
      <c r="F860" s="348" t="str">
        <f>IMSUM(import_viscoanalyse_PARAM!$A$2,IMDIV((import_viscoanalyse_PARAM!$B$2-import_viscoanalyse_PARAM!$A$2),E860))</f>
        <v>52.1947000000003+1.86464887393009E-08i</v>
      </c>
      <c r="G860" s="348">
        <f t="shared" si="43"/>
        <v>52.194700000000303</v>
      </c>
      <c r="H860" s="348">
        <f t="shared" si="44"/>
        <v>1.8646488739300902E-8</v>
      </c>
    </row>
    <row r="861" spans="1:8" x14ac:dyDescent="0.25">
      <c r="A861" s="349">
        <v>7.6426473000000006E-14</v>
      </c>
      <c r="B861" s="348" t="str">
        <f>IMPRODUCT(IMPOWER(IMPRODUCT("i",A861,import_viscoanalyse_PARAM!$G$2),-import_viscoanalyse_PARAM!$D$2),import_viscoanalyse_PARAM!$C$2)</f>
        <v>1038.1899767937-304.630747726268i</v>
      </c>
      <c r="C861" s="348" t="str">
        <f>IMPOWER(IMPRODUCT("i",A861,import_viscoanalyse_PARAM!$G$2),-import_viscoanalyse_PARAM!$E$2)</f>
        <v>19915618.5623202-21718477.9413724i</v>
      </c>
      <c r="D861" s="348" t="str">
        <f>IMPOWER(IMPRODUCT("i",A861,import_viscoanalyse_PARAM!$F$2,import_viscoanalyse_PARAM!$G$2),-1)</f>
        <v>0.0000797664062100299-1302150868173.43i</v>
      </c>
      <c r="E861" s="348" t="str">
        <f t="shared" si="42"/>
        <v>19916657.7523768-1302172586956i</v>
      </c>
      <c r="F861" s="348" t="str">
        <f>IMSUM(import_viscoanalyse_PARAM!$A$2,IMDIV((import_viscoanalyse_PARAM!$B$2-import_viscoanalyse_PARAM!$A$2),E861))</f>
        <v>52.1947000000003+1.92105912416917E-08i</v>
      </c>
      <c r="G861" s="348">
        <f t="shared" si="43"/>
        <v>52.194700000000303</v>
      </c>
      <c r="H861" s="348">
        <f t="shared" si="44"/>
        <v>1.9210591241691701E-8</v>
      </c>
    </row>
    <row r="862" spans="1:8" x14ac:dyDescent="0.25">
      <c r="A862" s="349">
        <v>7.8738580999999997E-14</v>
      </c>
      <c r="B862" s="348" t="str">
        <f>IMPRODUCT(IMPOWER(IMPRODUCT("i",A862,import_viscoanalyse_PARAM!$G$2),-import_viscoanalyse_PARAM!$D$2),import_viscoanalyse_PARAM!$C$2)</f>
        <v>1032.58294924191-302.985506456553i</v>
      </c>
      <c r="C862" s="348" t="str">
        <f>IMPOWER(IMPRODUCT("i",A862,import_viscoanalyse_PARAM!$G$2),-import_viscoanalyse_PARAM!$E$2)</f>
        <v>19604930.9049655-21379665.3149004i</v>
      </c>
      <c r="D862" s="348" t="str">
        <f>IMPOWER(IMPRODUCT("i",A862,import_viscoanalyse_PARAM!$F$2,import_viscoanalyse_PARAM!$G$2),-1)</f>
        <v>0.0000774241167810465-1263914041940.68i</v>
      </c>
      <c r="E862" s="348" t="str">
        <f t="shared" si="42"/>
        <v>19605964.4879922-1263935421908.98i</v>
      </c>
      <c r="F862" s="348" t="str">
        <f>IMSUM(import_viscoanalyse_PARAM!$A$2,IMDIV((import_viscoanalyse_PARAM!$B$2-import_viscoanalyse_PARAM!$A$2),E862))</f>
        <v>52.1947000000003+1.97917590253138E-08i</v>
      </c>
      <c r="G862" s="348">
        <f t="shared" si="43"/>
        <v>52.194700000000303</v>
      </c>
      <c r="H862" s="348">
        <f t="shared" si="44"/>
        <v>1.97917590253138E-8</v>
      </c>
    </row>
    <row r="863" spans="1:8" x14ac:dyDescent="0.25">
      <c r="A863" s="349">
        <v>8.1120637000000004E-14</v>
      </c>
      <c r="B863" s="348" t="str">
        <f>IMPRODUCT(IMPOWER(IMPRODUCT("i",A863,import_viscoanalyse_PARAM!$G$2),-import_viscoanalyse_PARAM!$D$2),import_viscoanalyse_PARAM!$C$2)</f>
        <v>1027.00620289917-301.349150446342i</v>
      </c>
      <c r="C863" s="348" t="str">
        <f>IMPOWER(IMPRODUCT("i",A863,import_viscoanalyse_PARAM!$G$2),-import_viscoanalyse_PARAM!$E$2)</f>
        <v>19299089.9792409-21046138.1699546i</v>
      </c>
      <c r="D863" s="348" t="str">
        <f>IMPOWER(IMPRODUCT("i",A863,import_viscoanalyse_PARAM!$F$2,import_viscoanalyse_PARAM!$G$2),-1)</f>
        <v>0.0000751506067502636-1226800008589.47i</v>
      </c>
      <c r="E863" s="348" t="str">
        <f t="shared" si="42"/>
        <v>19300117.985519-1226821055028.99i</v>
      </c>
      <c r="F863" s="348" t="str">
        <f>IMSUM(import_viscoanalyse_PARAM!$A$2,IMDIV((import_viscoanalyse_PARAM!$B$2-import_viscoanalyse_PARAM!$A$2),E863))</f>
        <v>52.1947000000003+2.03905086167744E-08i</v>
      </c>
      <c r="G863" s="348">
        <f t="shared" si="43"/>
        <v>52.194700000000303</v>
      </c>
      <c r="H863" s="348">
        <f t="shared" si="44"/>
        <v>2.0390508616774402E-8</v>
      </c>
    </row>
    <row r="864" spans="1:8" x14ac:dyDescent="0.25">
      <c r="A864" s="349">
        <v>8.3574756999999999E-14</v>
      </c>
      <c r="B864" s="348" t="str">
        <f>IMPRODUCT(IMPOWER(IMPRODUCT("i",A864,import_viscoanalyse_PARAM!$G$2),-import_viscoanalyse_PARAM!$D$2),import_viscoanalyse_PARAM!$C$2)</f>
        <v>1021.45957455658-299.721631806081i</v>
      </c>
      <c r="C864" s="348" t="str">
        <f>IMPOWER(IMPRODUCT("i",A864,import_viscoanalyse_PARAM!$G$2),-import_viscoanalyse_PARAM!$E$2)</f>
        <v>18998020.1943375-20717814.0728759i</v>
      </c>
      <c r="D864" s="348" t="str">
        <f>IMPOWER(IMPRODUCT("i",A864,import_viscoanalyse_PARAM!$F$2,import_viscoanalyse_PARAM!$G$2),-1)</f>
        <v>0.0000729438566063421-1190775800501.38i</v>
      </c>
      <c r="E864" s="348" t="str">
        <f t="shared" si="42"/>
        <v>18999042.653985-1190796518615.17i</v>
      </c>
      <c r="F864" s="348" t="str">
        <f>IMSUM(import_viscoanalyse_PARAM!$A$2,IMDIV((import_viscoanalyse_PARAM!$B$2-import_viscoanalyse_PARAM!$A$2),E864))</f>
        <v>52.1947000000003+2.10073718746875E-08i</v>
      </c>
      <c r="G864" s="348">
        <f t="shared" si="43"/>
        <v>52.194700000000303</v>
      </c>
      <c r="H864" s="348">
        <f t="shared" si="44"/>
        <v>2.1007371874687501E-8</v>
      </c>
    </row>
    <row r="865" spans="1:8" x14ac:dyDescent="0.25">
      <c r="A865" s="349">
        <v>8.6103120999999994E-14</v>
      </c>
      <c r="B865" s="348" t="str">
        <f>IMPRODUCT(IMPOWER(IMPRODUCT("i",A865,import_viscoanalyse_PARAM!$G$2),-import_viscoanalyse_PARAM!$D$2),import_viscoanalyse_PARAM!$C$2)</f>
        <v>1015.94290188757-298.102902905121i</v>
      </c>
      <c r="C865" s="348" t="str">
        <f>IMPOWER(IMPRODUCT("i",A865,import_viscoanalyse_PARAM!$G$2),-import_viscoanalyse_PARAM!$E$2)</f>
        <v>18701647.1381528-20394611.8754135i</v>
      </c>
      <c r="D865" s="348" t="str">
        <f>IMPOWER(IMPRODUCT("i",A865,import_viscoanalyse_PARAM!$F$2,import_viscoanalyse_PARAM!$G$2),-1)</f>
        <v>0.0000708019061297195-1155809417969.68i</v>
      </c>
      <c r="E865" s="348" t="str">
        <f t="shared" si="42"/>
        <v>18702664.0811255-1155829812879.66i</v>
      </c>
      <c r="F865" s="348" t="str">
        <f>IMSUM(import_viscoanalyse_PARAM!$A$2,IMDIV((import_viscoanalyse_PARAM!$B$2-import_viscoanalyse_PARAM!$A$2),E865))</f>
        <v>52.1947000000003+2.16428967437049E-08i</v>
      </c>
      <c r="G865" s="348">
        <f t="shared" si="43"/>
        <v>52.194700000000303</v>
      </c>
      <c r="H865" s="348">
        <f t="shared" si="44"/>
        <v>2.1642896743704901E-8</v>
      </c>
    </row>
    <row r="866" spans="1:8" x14ac:dyDescent="0.25">
      <c r="A866" s="349">
        <v>8.8707973999999994E-14</v>
      </c>
      <c r="B866" s="348" t="str">
        <f>IMPRODUCT(IMPOWER(IMPRODUCT("i",A866,import_viscoanalyse_PARAM!$G$2),-import_viscoanalyse_PARAM!$D$2),import_viscoanalyse_PARAM!$C$2)</f>
        <v>1010.45602537838-296.492916938165i</v>
      </c>
      <c r="C866" s="348" t="str">
        <f>IMPOWER(IMPRODUCT("i",A866,import_viscoanalyse_PARAM!$G$2),-import_viscoanalyse_PARAM!$E$2)</f>
        <v>18409897.6612847-20076451.8063231i</v>
      </c>
      <c r="D866" s="348" t="str">
        <f>IMPOWER(IMPRODUCT("i",A866,import_viscoanalyse_PARAM!$F$2,import_viscoanalyse_PARAM!$G$2),-1)</f>
        <v>0.0000687228533763817-1121869812609.89i</v>
      </c>
      <c r="E866" s="348" t="str">
        <f t="shared" si="42"/>
        <v>18410909.1173788-1121889889358.19i</v>
      </c>
      <c r="F866" s="348" t="str">
        <f>IMSUM(import_viscoanalyse_PARAM!$A$2,IMDIV((import_viscoanalyse_PARAM!$B$2-import_viscoanalyse_PARAM!$A$2),E866))</f>
        <v>52.1947000000004+2.22976475058296E-08i</v>
      </c>
      <c r="G866" s="348">
        <f t="shared" si="43"/>
        <v>52.194700000000402</v>
      </c>
      <c r="H866" s="348">
        <f t="shared" si="44"/>
        <v>2.2297647505829599E-8</v>
      </c>
    </row>
    <row r="867" spans="1:8" x14ac:dyDescent="0.25">
      <c r="A867" s="349">
        <v>9.1391631000000005E-14</v>
      </c>
      <c r="B867" s="348" t="str">
        <f>IMPRODUCT(IMPOWER(IMPRODUCT("i",A867,import_viscoanalyse_PARAM!$G$2),-import_viscoanalyse_PARAM!$D$2),import_viscoanalyse_PARAM!$C$2)</f>
        <v>1004.99878198128-294.891626062943i</v>
      </c>
      <c r="C867" s="348" t="str">
        <f>IMPOWER(IMPRODUCT("i",A867,import_viscoanalyse_PARAM!$G$2),-import_viscoanalyse_PARAM!$E$2)</f>
        <v>18122699.5216459-19763255.0838096i</v>
      </c>
      <c r="D867" s="348" t="str">
        <f>IMPOWER(IMPRODUCT("i",A867,import_viscoanalyse_PARAM!$F$2,import_viscoanalyse_PARAM!$G$2),-1)</f>
        <v>0.000066704850584381-1088926820535.5i</v>
      </c>
      <c r="E867" s="348" t="str">
        <f t="shared" si="42"/>
        <v>18123705.5204946-1088946584085.48i</v>
      </c>
      <c r="F867" s="348" t="str">
        <f>IMSUM(import_viscoanalyse_PARAM!$A$2,IMDIV((import_viscoanalyse_PARAM!$B$2-import_viscoanalyse_PARAM!$A$2),E867))</f>
        <v>52.1947000000004+2.29722060371577E-08i</v>
      </c>
      <c r="G867" s="348">
        <f t="shared" si="43"/>
        <v>52.194700000000402</v>
      </c>
      <c r="H867" s="348">
        <f t="shared" si="44"/>
        <v>2.2972206037157699E-8</v>
      </c>
    </row>
    <row r="868" spans="1:8" x14ac:dyDescent="0.25">
      <c r="A868" s="349">
        <v>9.4156476999999997E-14</v>
      </c>
      <c r="B868" s="348" t="str">
        <f>IMPRODUCT(IMPOWER(IMPRODUCT("i",A868,import_viscoanalyse_PARAM!$G$2),-import_viscoanalyse_PARAM!$D$2),import_viscoanalyse_PARAM!$C$2)</f>
        <v>999.571009810711-293.29898277822i</v>
      </c>
      <c r="C868" s="348" t="str">
        <f>IMPOWER(IMPRODUCT("i",A868,import_viscoanalyse_PARAM!$G$2),-import_viscoanalyse_PARAM!$E$2)</f>
        <v>17839981.6221875-19454944.1747708i</v>
      </c>
      <c r="D868" s="348" t="str">
        <f>IMPOWER(IMPRODUCT("i",A868,import_viscoanalyse_PARAM!$F$2,import_viscoanalyse_PARAM!$G$2),-1)</f>
        <v>0.0000647461044078559-1056951166178.23i</v>
      </c>
      <c r="E868" s="348" t="str">
        <f t="shared" si="42"/>
        <v>17840982.1932621-1056970621415.7i</v>
      </c>
      <c r="F868" s="348" t="str">
        <f>IMSUM(import_viscoanalyse_PARAM!$A$2,IMDIV((import_viscoanalyse_PARAM!$B$2-import_viscoanalyse_PARAM!$A$2),E868))</f>
        <v>52.1947000000004+2.36671718078286E-08i</v>
      </c>
      <c r="G868" s="348">
        <f t="shared" si="43"/>
        <v>52.194700000000402</v>
      </c>
      <c r="H868" s="348">
        <f t="shared" si="44"/>
        <v>2.3667171807828601E-8</v>
      </c>
    </row>
    <row r="869" spans="1:8" x14ac:dyDescent="0.25">
      <c r="A869" s="349">
        <v>9.7004966000000005E-14</v>
      </c>
      <c r="B869" s="348" t="str">
        <f>IMPRODUCT(IMPOWER(IMPRODUCT("i",A869,import_viscoanalyse_PARAM!$G$2),-import_viscoanalyse_PARAM!$D$2),import_viscoanalyse_PARAM!$C$2)</f>
        <v>994.17255391874-291.714941618415i</v>
      </c>
      <c r="C869" s="348" t="str">
        <f>IMPOWER(IMPRODUCT("i",A869,import_viscoanalyse_PARAM!$G$2),-import_viscoanalyse_PARAM!$E$2)</f>
        <v>17561674.2888971-19151443.0979614i</v>
      </c>
      <c r="D869" s="348" t="str">
        <f>IMPOWER(IMPRODUCT("i",A869,import_viscoanalyse_PARAM!$F$2,import_viscoanalyse_PARAM!$G$2),-1)</f>
        <v>0.0000628448763181658-1025914468836.4i</v>
      </c>
      <c r="E869" s="348" t="str">
        <f t="shared" si="42"/>
        <v>17562669.4615139-1025933620571.21i</v>
      </c>
      <c r="F869" s="348" t="str">
        <f>IMSUM(import_viscoanalyse_PARAM!$A$2,IMDIV((import_viscoanalyse_PARAM!$B$2-import_viscoanalyse_PARAM!$A$2),E869))</f>
        <v>52.1947000000004+2.43831616306144E-08i</v>
      </c>
      <c r="G869" s="348">
        <f t="shared" si="43"/>
        <v>52.194700000000402</v>
      </c>
      <c r="H869" s="348">
        <f t="shared" si="44"/>
        <v>2.43831616306144E-8</v>
      </c>
    </row>
    <row r="870" spans="1:8" x14ac:dyDescent="0.25">
      <c r="A870" s="349">
        <v>9.9939630000000005E-14</v>
      </c>
      <c r="B870" s="348" t="str">
        <f>IMPRODUCT(IMPOWER(IMPRODUCT("i",A870,import_viscoanalyse_PARAM!$G$2),-import_viscoanalyse_PARAM!$D$2),import_viscoanalyse_PARAM!$C$2)</f>
        <v>988.803253004553-290.13945525386i</v>
      </c>
      <c r="C870" s="348" t="str">
        <f>IMPOWER(IMPRODUCT("i",A870,import_viscoanalyse_PARAM!$G$2),-import_viscoanalyse_PARAM!$E$2)</f>
        <v>17287708.5630368-18852676.6521606i</v>
      </c>
      <c r="D870" s="348" t="str">
        <f>IMPOWER(IMPRODUCT("i",A870,import_viscoanalyse_PARAM!$F$2,import_viscoanalyse_PARAM!$G$2),-1)</f>
        <v>0.0000609994762890147-995789139587.405i</v>
      </c>
      <c r="E870" s="348" t="str">
        <f t="shared" si="42"/>
        <v>17288698.3663508-995807992554.197i</v>
      </c>
      <c r="F870" s="348" t="str">
        <f>IMSUM(import_viscoanalyse_PARAM!$A$2,IMDIV((import_viscoanalyse_PARAM!$B$2-import_viscoanalyse_PARAM!$A$2),E870))</f>
        <v>52.1947000000004+2.5120811923086E-08i</v>
      </c>
      <c r="G870" s="348">
        <f t="shared" si="43"/>
        <v>52.194700000000402</v>
      </c>
      <c r="H870" s="348">
        <f t="shared" si="44"/>
        <v>2.5120811923086E-8</v>
      </c>
    </row>
    <row r="871" spans="1:8" x14ac:dyDescent="0.25">
      <c r="A871" s="349">
        <v>1.0296308E-13</v>
      </c>
      <c r="B871" s="348" t="str">
        <f>IMPRODUCT(IMPOWER(IMPRODUCT("i",A871,import_viscoanalyse_PARAM!$G$2),-import_viscoanalyse_PARAM!$D$2),import_viscoanalyse_PARAM!$C$2)</f>
        <v>983.462942773867-288.572475476529i</v>
      </c>
      <c r="C871" s="348" t="str">
        <f>IMPOWER(IMPRODUCT("i",A871,import_viscoanalyse_PARAM!$G$2),-import_viscoanalyse_PARAM!$E$2)</f>
        <v>17018016.3721485-18558570.6026578i</v>
      </c>
      <c r="D871" s="348" t="str">
        <f>IMPOWER(IMPRODUCT("i",A871,import_viscoanalyse_PARAM!$F$2,import_viscoanalyse_PARAM!$G$2),-1)</f>
        <v>0.0000592082627143428-966548379947.294i</v>
      </c>
      <c r="E871" s="348" t="str">
        <f t="shared" si="42"/>
        <v>17019000.8351505-966566938806.469i</v>
      </c>
      <c r="F871" s="348" t="str">
        <f>IMSUM(import_viscoanalyse_PARAM!$A$2,IMDIV((import_viscoanalyse_PARAM!$B$2-import_viscoanalyse_PARAM!$A$2),E871))</f>
        <v>52.1947000000005+2.58807789589141E-08i</v>
      </c>
      <c r="G871" s="348">
        <f t="shared" si="43"/>
        <v>52.194700000000502</v>
      </c>
      <c r="H871" s="348">
        <f t="shared" si="44"/>
        <v>2.5880778958914099E-8</v>
      </c>
    </row>
    <row r="872" spans="1:8" x14ac:dyDescent="0.25">
      <c r="A872" s="349">
        <v>1.0607799E-13</v>
      </c>
      <c r="B872" s="348" t="str">
        <f>IMPRODUCT(IMPOWER(IMPRODUCT("i",A872,import_viscoanalyse_PARAM!$G$2),-import_viscoanalyse_PARAM!$D$2),import_viscoanalyse_PARAM!$C$2)</f>
        <v>978.151487322811-287.013962408847i</v>
      </c>
      <c r="C872" s="348" t="str">
        <f>IMPOWER(IMPRODUCT("i",A872,import_viscoanalyse_PARAM!$G$2),-import_viscoanalyse_PARAM!$E$2)</f>
        <v>16752532.0838866-18269053.375746i</v>
      </c>
      <c r="D872" s="348" t="str">
        <f>IMPOWER(IMPRODUCT("i",A872,import_viscoanalyse_PARAM!$F$2,import_viscoanalyse_PARAM!$G$2),-1)</f>
        <v>0.0000574696512492163-938166326194.368i</v>
      </c>
      <c r="E872" s="348" t="str">
        <f t="shared" si="42"/>
        <v>16753511.2354314-938184595534.758i</v>
      </c>
      <c r="F872" s="348" t="str">
        <f>IMSUM(import_viscoanalyse_PARAM!$A$2,IMDIV((import_viscoanalyse_PARAM!$B$2-import_viscoanalyse_PARAM!$A$2),E872))</f>
        <v>52.1947000000005+2.66637348460878E-08i</v>
      </c>
      <c r="G872" s="348">
        <f t="shared" si="43"/>
        <v>52.194700000000502</v>
      </c>
      <c r="H872" s="348">
        <f t="shared" si="44"/>
        <v>2.6663734846087798E-8</v>
      </c>
    </row>
    <row r="873" spans="1:8" x14ac:dyDescent="0.25">
      <c r="A873" s="349">
        <v>1.0928714E-13</v>
      </c>
      <c r="B873" s="348" t="str">
        <f>IMPRODUCT(IMPOWER(IMPRODUCT("i",A873,import_viscoanalyse_PARAM!$G$2),-import_viscoanalyse_PARAM!$D$2),import_viscoanalyse_PARAM!$C$2)</f>
        <v>972.868708757689-285.46386385238i</v>
      </c>
      <c r="C873" s="348" t="str">
        <f>IMPOWER(IMPRODUCT("i",A873,import_viscoanalyse_PARAM!$G$2),-import_viscoanalyse_PARAM!$E$2)</f>
        <v>16491188.9553476-17984052.1866269i</v>
      </c>
      <c r="D873" s="348" t="str">
        <f>IMPOWER(IMPRODUCT("i",A873,import_viscoanalyse_PARAM!$F$2,import_viscoanalyse_PARAM!$G$2),-1)</f>
        <v>0.000055782090102439-910617646032.122i</v>
      </c>
      <c r="E873" s="348" t="str">
        <f t="shared" si="42"/>
        <v>16492162.8241121-910635630369.772i</v>
      </c>
      <c r="F873" s="348" t="str">
        <f>IMSUM(import_viscoanalyse_PARAM!$A$2,IMDIV((import_viscoanalyse_PARAM!$B$2-import_viscoanalyse_PARAM!$A$2),E873))</f>
        <v>52.1947000000005+2.74703783352264E-08i</v>
      </c>
      <c r="G873" s="348">
        <f t="shared" si="43"/>
        <v>52.194700000000502</v>
      </c>
      <c r="H873" s="348">
        <f t="shared" si="44"/>
        <v>2.74703783352264E-8</v>
      </c>
    </row>
    <row r="874" spans="1:8" x14ac:dyDescent="0.25">
      <c r="A874" s="349">
        <v>1.1259337E-13</v>
      </c>
      <c r="B874" s="348" t="str">
        <f>IMPRODUCT(IMPOWER(IMPRODUCT("i",A874,import_viscoanalyse_PARAM!$G$2),-import_viscoanalyse_PARAM!$D$2),import_viscoanalyse_PARAM!$C$2)</f>
        <v>967.614470025431-283.922139592353i</v>
      </c>
      <c r="C874" s="348" t="str">
        <f>IMPOWER(IMPRODUCT("i",A874,import_viscoanalyse_PARAM!$G$2),-import_viscoanalyse_PARAM!$E$2)</f>
        <v>16233923.2610302-17703497.5410546i</v>
      </c>
      <c r="D874" s="348" t="str">
        <f>IMPOWER(IMPRODUCT("i",A874,import_viscoanalyse_PARAM!$F$2,import_viscoanalyse_PARAM!$G$2),-1)</f>
        <v>0.0000541440858419807-883877959851.308i</v>
      </c>
      <c r="E874" s="348" t="str">
        <f t="shared" si="42"/>
        <v>16234891.8755544-883895663632.771i</v>
      </c>
      <c r="F874" s="348" t="str">
        <f>IMSUM(import_viscoanalyse_PARAM!$A$2,IMDIV((import_viscoanalyse_PARAM!$B$2-import_viscoanalyse_PARAM!$A$2),E874))</f>
        <v>52.1947000000005+2.8301423257071E-08i</v>
      </c>
      <c r="G874" s="348">
        <f t="shared" si="43"/>
        <v>52.194700000000502</v>
      </c>
      <c r="H874" s="348">
        <f t="shared" si="44"/>
        <v>2.8301423257071001E-8</v>
      </c>
    </row>
    <row r="875" spans="1:8" x14ac:dyDescent="0.25">
      <c r="A875" s="349">
        <v>1.1599962E-13</v>
      </c>
      <c r="B875" s="348" t="str">
        <f>IMPRODUCT(IMPOWER(IMPRODUCT("i",A875,import_viscoanalyse_PARAM!$G$2),-import_viscoanalyse_PARAM!$D$2),import_viscoanalyse_PARAM!$C$2)</f>
        <v>962.388611766445-282.388742868699i</v>
      </c>
      <c r="C875" s="348" t="str">
        <f>IMPOWER(IMPRODUCT("i",A875,import_viscoanalyse_PARAM!$G$2),-import_viscoanalyse_PARAM!$E$2)</f>
        <v>15980671.1315879-17427319.7879164i</v>
      </c>
      <c r="D875" s="348" t="str">
        <f>IMPOWER(IMPRODUCT("i",A875,import_viscoanalyse_PARAM!$F$2,import_viscoanalyse_PARAM!$G$2),-1)</f>
        <v>0.0000525541815612664-857923484304.377i</v>
      </c>
      <c r="E875" s="348" t="str">
        <f t="shared" si="42"/>
        <v>15981634.5202522-857940911906.554i</v>
      </c>
      <c r="F875" s="348" t="str">
        <f>IMSUM(import_viscoanalyse_PARAM!$A$2,IMDIV((import_viscoanalyse_PARAM!$B$2-import_viscoanalyse_PARAM!$A$2),E875))</f>
        <v>52.1947000000005+2.91576085767132E-08i</v>
      </c>
      <c r="G875" s="348">
        <f t="shared" si="43"/>
        <v>52.194700000000502</v>
      </c>
      <c r="H875" s="348">
        <f t="shared" si="44"/>
        <v>2.9157608576713201E-8</v>
      </c>
    </row>
    <row r="876" spans="1:8" x14ac:dyDescent="0.25">
      <c r="A876" s="349">
        <v>1.1950892999999999E-13</v>
      </c>
      <c r="B876" s="348" t="str">
        <f>IMPRODUCT(IMPOWER(IMPRODUCT("i",A876,import_viscoanalyse_PARAM!$G$2),-import_viscoanalyse_PARAM!$D$2),import_viscoanalyse_PARAM!$C$2)</f>
        <v>957.190959901469-280.863622602234i</v>
      </c>
      <c r="C876" s="348" t="str">
        <f>IMPOWER(IMPRODUCT("i",A876,import_viscoanalyse_PARAM!$G$2),-import_viscoanalyse_PARAM!$E$2)</f>
        <v>15731368.9584767-17155449.5605113i</v>
      </c>
      <c r="D876" s="348" t="str">
        <f>IMPOWER(IMPRODUCT("i",A876,import_viscoanalyse_PARAM!$F$2,import_viscoanalyse_PARAM!$G$2),-1)</f>
        <v>0.0000510109586833209-832731061757.339i</v>
      </c>
      <c r="E876" s="348" t="str">
        <f t="shared" si="42"/>
        <v>15732327.1494876-832748217487.763i</v>
      </c>
      <c r="F876" s="348" t="str">
        <f>IMSUM(import_viscoanalyse_PARAM!$A$2,IMDIV((import_viscoanalyse_PARAM!$B$2-import_viscoanalyse_PARAM!$A$2),E876))</f>
        <v>52.1947000000006+3.00396983935175E-08i</v>
      </c>
      <c r="G876" s="348">
        <f t="shared" si="43"/>
        <v>52.194700000000601</v>
      </c>
      <c r="H876" s="348">
        <f t="shared" si="44"/>
        <v>3.0039698393517498E-8</v>
      </c>
    </row>
    <row r="877" spans="1:8" x14ac:dyDescent="0.25">
      <c r="A877" s="349">
        <v>1.231244E-13</v>
      </c>
      <c r="B877" s="348" t="str">
        <f>IMPRODUCT(IMPOWER(IMPRODUCT("i",A877,import_viscoanalyse_PARAM!$G$2),-import_viscoanalyse_PARAM!$D$2),import_viscoanalyse_PARAM!$C$2)</f>
        <v>952.021388351746-279.346741798317i</v>
      </c>
      <c r="C877" s="348" t="str">
        <f>IMPOWER(IMPRODUCT("i",A877,import_viscoanalyse_PARAM!$G$2),-import_viscoanalyse_PARAM!$E$2)</f>
        <v>15485956.3786193-16887821.0314003i</v>
      </c>
      <c r="D877" s="348" t="str">
        <f>IMPOWER(IMPRODUCT("i",A877,import_viscoanalyse_PARAM!$F$2,import_viscoanalyse_PARAM!$G$2),-1)</f>
        <v>0.0000495130541998-808278441709.222i</v>
      </c>
      <c r="E877" s="348" t="str">
        <f t="shared" si="42"/>
        <v>15486909.4000572-808295329809.6i</v>
      </c>
      <c r="F877" s="348" t="str">
        <f>IMSUM(import_viscoanalyse_PARAM!$A$2,IMDIV((import_viscoanalyse_PARAM!$B$2-import_viscoanalyse_PARAM!$A$2),E877))</f>
        <v>52.1947000000006+3.09484718867661E-08i</v>
      </c>
      <c r="G877" s="348">
        <f t="shared" si="43"/>
        <v>52.194700000000601</v>
      </c>
      <c r="H877" s="348">
        <f t="shared" si="44"/>
        <v>3.09484718867661E-8</v>
      </c>
    </row>
    <row r="878" spans="1:8" x14ac:dyDescent="0.25">
      <c r="A878" s="349">
        <v>1.2684925000000001E-13</v>
      </c>
      <c r="B878" s="348" t="str">
        <f>IMPRODUCT(IMPOWER(IMPRODUCT("i",A878,import_viscoanalyse_PARAM!$G$2),-import_viscoanalyse_PARAM!$D$2),import_viscoanalyse_PARAM!$C$2)</f>
        <v>946.879733497105-277.838052446724i</v>
      </c>
      <c r="C878" s="348" t="str">
        <f>IMPOWER(IMPRODUCT("i",A878,import_viscoanalyse_PARAM!$G$2),-import_viscoanalyse_PARAM!$E$2)</f>
        <v>15244372.1455482-16624367.4097857i</v>
      </c>
      <c r="D878" s="348" t="str">
        <f>IMPOWER(IMPRODUCT("i",A878,import_viscoanalyse_PARAM!$F$2,import_viscoanalyse_PARAM!$G$2),-1)</f>
        <v>0.0000480591338972668-784543843723.026i</v>
      </c>
      <c r="E878" s="348" t="str">
        <f t="shared" si="42"/>
        <v>15245320.0253298-784560468368.274i</v>
      </c>
      <c r="F878" s="348" t="str">
        <f>IMSUM(import_viscoanalyse_PARAM!$A$2,IMDIV((import_viscoanalyse_PARAM!$B$2-import_viscoanalyse_PARAM!$A$2),E878))</f>
        <v>52.1947000000006+3.18847383970053E-08i</v>
      </c>
      <c r="G878" s="348">
        <f t="shared" si="43"/>
        <v>52.194700000000601</v>
      </c>
      <c r="H878" s="348">
        <f t="shared" si="44"/>
        <v>3.1884738397005302E-8</v>
      </c>
    </row>
    <row r="879" spans="1:8" x14ac:dyDescent="0.25">
      <c r="A879" s="349">
        <v>1.3068678E-13</v>
      </c>
      <c r="B879" s="348" t="str">
        <f>IMPRODUCT(IMPOWER(IMPRODUCT("i",A879,import_viscoanalyse_PARAM!$G$2),-import_viscoanalyse_PARAM!$D$2),import_viscoanalyse_PARAM!$C$2)</f>
        <v>941.7658566126-276.337513842106i</v>
      </c>
      <c r="C879" s="348" t="str">
        <f>IMPOWER(IMPRODUCT("i",A879,import_viscoanalyse_PARAM!$G$2),-import_viscoanalyse_PARAM!$E$2)</f>
        <v>15006557.0964732-16365024.1771717i</v>
      </c>
      <c r="D879" s="348" t="str">
        <f>IMPOWER(IMPRODUCT("i",A879,import_viscoanalyse_PARAM!$F$2,import_viscoanalyse_PARAM!$G$2),-1)</f>
        <v>0.0000466479095323786-761506237802.96i</v>
      </c>
      <c r="E879" s="348" t="str">
        <f t="shared" si="42"/>
        <v>15007499.8623765-761522603103.475i</v>
      </c>
      <c r="F879" s="348" t="str">
        <f>IMSUM(import_viscoanalyse_PARAM!$A$2,IMDIV((import_viscoanalyse_PARAM!$B$2-import_viscoanalyse_PARAM!$A$2),E879))</f>
        <v>52.1947000000006+3.28493273716861E-08i</v>
      </c>
      <c r="G879" s="348">
        <f t="shared" si="43"/>
        <v>52.194700000000601</v>
      </c>
      <c r="H879" s="348">
        <f t="shared" si="44"/>
        <v>3.2849327371686098E-8</v>
      </c>
    </row>
    <row r="880" spans="1:8" x14ac:dyDescent="0.25">
      <c r="A880" s="349">
        <v>1.3464041000000001E-13</v>
      </c>
      <c r="B880" s="348" t="str">
        <f>IMPRODUCT(IMPOWER(IMPRODUCT("i",A880,import_viscoanalyse_PARAM!$G$2),-import_viscoanalyse_PARAM!$D$2),import_viscoanalyse_PARAM!$C$2)</f>
        <v>936.679592991317-274.84507765536i</v>
      </c>
      <c r="C880" s="348" t="str">
        <f>IMPOWER(IMPRODUCT("i",A880,import_viscoanalyse_PARAM!$G$2),-import_viscoanalyse_PARAM!$E$2)</f>
        <v>14772451.7503453-16109726.4679931i</v>
      </c>
      <c r="D880" s="348" t="str">
        <f>IMPOWER(IMPRODUCT("i",A880,import_viscoanalyse_PARAM!$F$2,import_viscoanalyse_PARAM!$G$2),-1)</f>
        <v>0.0000452781233399237-739145091495.068i</v>
      </c>
      <c r="E880" s="348" t="str">
        <f t="shared" si="42"/>
        <v>14773389.4299836-739161201496.381i</v>
      </c>
      <c r="F880" s="348" t="str">
        <f>IMSUM(import_viscoanalyse_PARAM!$A$2,IMDIV((import_viscoanalyse_PARAM!$B$2-import_viscoanalyse_PARAM!$A$2),E880))</f>
        <v>52.1947000000007+3.38430984193501E-08i</v>
      </c>
      <c r="G880" s="348">
        <f t="shared" si="43"/>
        <v>52.194700000000701</v>
      </c>
      <c r="H880" s="348">
        <f t="shared" si="44"/>
        <v>3.3843098419350103E-8</v>
      </c>
    </row>
    <row r="881" spans="1:8" x14ac:dyDescent="0.25">
      <c r="A881" s="349">
        <v>1.3871365000000001E-13</v>
      </c>
      <c r="B881" s="348" t="str">
        <f>IMPRODUCT(IMPOWER(IMPRODUCT("i",A881,import_viscoanalyse_PARAM!$G$2),-import_viscoanalyse_PARAM!$D$2),import_viscoanalyse_PARAM!$C$2)</f>
        <v>931.62079673879-273.360701077422i</v>
      </c>
      <c r="C881" s="348" t="str">
        <f>IMPOWER(IMPRODUCT("i",A881,import_viscoanalyse_PARAM!$G$2),-import_viscoanalyse_PARAM!$E$2)</f>
        <v>14541998.3871234-15858411.3371078i</v>
      </c>
      <c r="D881" s="348" t="str">
        <f>IMPOWER(IMPRODUCT("i",A881,import_viscoanalyse_PARAM!$F$2,import_viscoanalyse_PARAM!$G$2),-1)</f>
        <v>0.0000439485594281305-717440555910.564i</v>
      </c>
      <c r="E881" s="348" t="str">
        <f t="shared" si="42"/>
        <v>14542931.0079641-717456414595.262i</v>
      </c>
      <c r="F881" s="348" t="str">
        <f>IMSUM(import_viscoanalyse_PARAM!$A$2,IMDIV((import_viscoanalyse_PARAM!$B$2-import_viscoanalyse_PARAM!$A$2),E881))</f>
        <v>52.1947000000007+3.4866933768839E-08i</v>
      </c>
      <c r="G881" s="348">
        <f t="shared" si="43"/>
        <v>52.194700000000701</v>
      </c>
      <c r="H881" s="348">
        <f t="shared" si="44"/>
        <v>3.4866933768839E-8</v>
      </c>
    </row>
    <row r="882" spans="1:8" x14ac:dyDescent="0.25">
      <c r="A882" s="349">
        <v>1.4291011000000001E-13</v>
      </c>
      <c r="B882" s="348" t="str">
        <f>IMPRODUCT(IMPOWER(IMPRODUCT("i",A882,import_viscoanalyse_PARAM!$G$2),-import_viscoanalyse_PARAM!$D$2),import_viscoanalyse_PARAM!$C$2)</f>
        <v>926.58932972115-271.884343576382i</v>
      </c>
      <c r="C882" s="348" t="str">
        <f>IMPOWER(IMPRODUCT("i",A882,import_viscoanalyse_PARAM!$G$2),-import_viscoanalyse_PARAM!$E$2)</f>
        <v>14315140.4953767-15611017.1573935i</v>
      </c>
      <c r="D882" s="348" t="str">
        <f>IMPOWER(IMPRODUCT("i",A882,import_viscoanalyse_PARAM!$F$2,import_viscoanalyse_PARAM!$G$2),-1)</f>
        <v>0.0000426580393123895-696373392815.831i</v>
      </c>
      <c r="E882" s="348" t="str">
        <f t="shared" si="42"/>
        <v>14316068.0847491-696389004104.873i</v>
      </c>
      <c r="F882" s="348" t="str">
        <f>IMSUM(import_viscoanalyse_PARAM!$A$2,IMDIV((import_viscoanalyse_PARAM!$B$2-import_viscoanalyse_PARAM!$A$2),E882))</f>
        <v>52.1947000000007+3.59217407827722E-08i</v>
      </c>
      <c r="G882" s="348">
        <f t="shared" si="43"/>
        <v>52.194700000000701</v>
      </c>
      <c r="H882" s="348">
        <f t="shared" si="44"/>
        <v>3.5921740782772203E-8</v>
      </c>
    </row>
    <row r="883" spans="1:8" x14ac:dyDescent="0.25">
      <c r="A883" s="349">
        <v>1.4723353E-13</v>
      </c>
      <c r="B883" s="348" t="str">
        <f>IMPRODUCT(IMPOWER(IMPRODUCT("i",A883,import_viscoanalyse_PARAM!$G$2),-import_viscoanalyse_PARAM!$D$2),import_viscoanalyse_PARAM!$C$2)</f>
        <v>921.585029856694-270.415957593439i</v>
      </c>
      <c r="C883" s="348" t="str">
        <f>IMPOWER(IMPRODUCT("i",A883,import_viscoanalyse_PARAM!$G$2),-import_viscoanalyse_PARAM!$E$2)</f>
        <v>14091821.3348392-15367482.0521774i</v>
      </c>
      <c r="D883" s="348" t="str">
        <f>IMPOWER(IMPRODUCT("i",A883,import_viscoanalyse_PARAM!$F$2,import_viscoanalyse_PARAM!$G$2),-1)</f>
        <v>0.0000414054128194704-675924826147.843i</v>
      </c>
      <c r="E883" s="348" t="str">
        <f t="shared" si="42"/>
        <v>14092743.9199105-675940193900.311i</v>
      </c>
      <c r="F883" s="348" t="str">
        <f>IMSUM(import_viscoanalyse_PARAM!$A$2,IMDIV((import_viscoanalyse_PARAM!$B$2-import_viscoanalyse_PARAM!$A$2),E883))</f>
        <v>52.1947000000008+3.70084594981423E-08i</v>
      </c>
      <c r="G883" s="348">
        <f t="shared" si="43"/>
        <v>52.1947000000008</v>
      </c>
      <c r="H883" s="348">
        <f t="shared" si="44"/>
        <v>3.70084594981423E-8</v>
      </c>
    </row>
    <row r="884" spans="1:8" x14ac:dyDescent="0.25">
      <c r="A884" s="349">
        <v>1.5168775E-13</v>
      </c>
      <c r="B884" s="348" t="str">
        <f>IMPRODUCT(IMPOWER(IMPRODUCT("i",A884,import_viscoanalyse_PARAM!$G$2),-import_viscoanalyse_PARAM!$D$2),import_viscoanalyse_PARAM!$C$2)</f>
        <v>916.607751847573-268.955500494592i</v>
      </c>
      <c r="C884" s="348" t="str">
        <f>IMPOWER(IMPRODUCT("i",A884,import_viscoanalyse_PARAM!$G$2),-import_viscoanalyse_PARAM!$E$2)</f>
        <v>13871985.7693208-15127745.8940711i</v>
      </c>
      <c r="D884" s="348" t="str">
        <f>IMPOWER(IMPRODUCT("i",A884,import_viscoanalyse_PARAM!$F$2,import_viscoanalyse_PARAM!$G$2),-1)</f>
        <v>0.0000401895676514279-656076698140.643i</v>
      </c>
      <c r="E884" s="348" t="str">
        <f t="shared" si="42"/>
        <v>13872903.3771128-656091826155.493i</v>
      </c>
      <c r="F884" s="348" t="str">
        <f>IMSUM(import_viscoanalyse_PARAM!$A$2,IMDIV((import_viscoanalyse_PARAM!$B$2-import_viscoanalyse_PARAM!$A$2),E884))</f>
        <v>52.1947000000008+3.81280550855192E-08i</v>
      </c>
      <c r="G884" s="348">
        <f t="shared" si="43"/>
        <v>52.1947000000008</v>
      </c>
      <c r="H884" s="348">
        <f t="shared" si="44"/>
        <v>3.8128055085519203E-8</v>
      </c>
    </row>
    <row r="885" spans="1:8" x14ac:dyDescent="0.25">
      <c r="A885" s="349">
        <v>1.5627670999999999E-13</v>
      </c>
      <c r="B885" s="348" t="str">
        <f>IMPRODUCT(IMPOWER(IMPRODUCT("i",A885,import_viscoanalyse_PARAM!$G$2),-import_viscoanalyse_PARAM!$D$2),import_viscoanalyse_PARAM!$C$2)</f>
        <v>911.657368196445-267.502934868952i</v>
      </c>
      <c r="C885" s="348" t="str">
        <f>IMPOWER(IMPRODUCT("i",A885,import_viscoanalyse_PARAM!$G$2),-import_viscoanalyse_PARAM!$E$2)</f>
        <v>13655580.2607591-14891750.2984846i</v>
      </c>
      <c r="D885" s="348" t="str">
        <f>IMPOWER(IMPRODUCT("i",A885,import_viscoanalyse_PARAM!$F$2,import_viscoanalyse_PARAM!$G$2),-1)</f>
        <v>0.0000390094281516284-636811449181.283i</v>
      </c>
      <c r="E885" s="348" t="str">
        <f t="shared" si="42"/>
        <v>13656492.9181663-636826341199.084i</v>
      </c>
      <c r="F885" s="348" t="str">
        <f>IMSUM(import_viscoanalyse_PARAM!$A$2,IMDIV((import_viscoanalyse_PARAM!$B$2-import_viscoanalyse_PARAM!$A$2),E885))</f>
        <v>52.1947000000008+3.92815178489543E-08i</v>
      </c>
      <c r="G885" s="348">
        <f t="shared" si="43"/>
        <v>52.1947000000008</v>
      </c>
      <c r="H885" s="348">
        <f t="shared" si="44"/>
        <v>3.9281517848954298E-8</v>
      </c>
    </row>
    <row r="886" spans="1:8" x14ac:dyDescent="0.25">
      <c r="A886" s="349">
        <v>1.6100451E-13</v>
      </c>
      <c r="B886" s="348" t="str">
        <f>IMPRODUCT(IMPOWER(IMPRODUCT("i",A886,import_viscoanalyse_PARAM!$G$2),-import_viscoanalyse_PARAM!$D$2),import_viscoanalyse_PARAM!$C$2)</f>
        <v>906.733708444378-266.058210699629i</v>
      </c>
      <c r="C886" s="348" t="str">
        <f>IMPOWER(IMPRODUCT("i",A886,import_viscoanalyse_PARAM!$G$2),-import_viscoanalyse_PARAM!$E$2)</f>
        <v>13442550.2026809-14659435.7156991i</v>
      </c>
      <c r="D886" s="348" t="str">
        <f>IMPOWER(IMPRODUCT("i",A886,import_viscoanalyse_PARAM!$F$2,import_viscoanalyse_PARAM!$G$2),-1)</f>
        <v>0.0000378639399015461-618111866359.416i</v>
      </c>
      <c r="E886" s="348" t="str">
        <f t="shared" si="42"/>
        <v>13443457.9364272-618126526061.19i</v>
      </c>
      <c r="F886" s="348" t="str">
        <f>IMSUM(import_viscoanalyse_PARAM!$A$2,IMDIV((import_viscoanalyse_PARAM!$B$2-import_viscoanalyse_PARAM!$A$2),E886))</f>
        <v>52.1947000000009+4.04698783072305E-08i</v>
      </c>
      <c r="G886" s="348">
        <f t="shared" si="43"/>
        <v>52.1947000000009</v>
      </c>
      <c r="H886" s="348">
        <f t="shared" si="44"/>
        <v>4.0469878307230502E-8</v>
      </c>
    </row>
    <row r="887" spans="1:8" x14ac:dyDescent="0.25">
      <c r="A887" s="349">
        <v>1.6587532999999999E-13</v>
      </c>
      <c r="B887" s="348" t="str">
        <f>IMPRODUCT(IMPOWER(IMPRODUCT("i",A887,import_viscoanalyse_PARAM!$G$2),-import_viscoanalyse_PARAM!$D$2),import_viscoanalyse_PARAM!$C$2)</f>
        <v>901.836649125093-264.62129175855i</v>
      </c>
      <c r="C887" s="348" t="str">
        <f>IMPOWER(IMPRODUCT("i",A887,import_viscoanalyse_PARAM!$G$2),-import_viscoanalyse_PARAM!$E$2)</f>
        <v>13232843.836828-14430745.7020452i</v>
      </c>
      <c r="D887" s="348" t="str">
        <f>IMPOWER(IMPRODUCT("i",A887,import_viscoanalyse_PARAM!$F$2,import_viscoanalyse_PARAM!$G$2),-1)</f>
        <v>0.0000367520902024303-599961417821.345i</v>
      </c>
      <c r="E887" s="348" t="str">
        <f t="shared" si="42"/>
        <v>13233746.6735139-599975848831.668i</v>
      </c>
      <c r="F887" s="348" t="str">
        <f>IMSUM(import_viscoanalyse_PARAM!$A$2,IMDIV((import_viscoanalyse_PARAM!$B$2-import_viscoanalyse_PARAM!$A$2),E887))</f>
        <v>52.1947000000009+4.16941870852672E-08i</v>
      </c>
      <c r="G887" s="348">
        <f t="shared" si="43"/>
        <v>52.1947000000009</v>
      </c>
      <c r="H887" s="348">
        <f t="shared" si="44"/>
        <v>4.16941870852672E-8</v>
      </c>
    </row>
    <row r="888" spans="1:8" x14ac:dyDescent="0.25">
      <c r="A888" s="349">
        <v>1.7089351E-13</v>
      </c>
      <c r="B888" s="348" t="str">
        <f>IMPRODUCT(IMPOWER(IMPRODUCT("i",A888,import_viscoanalyse_PARAM!$G$2),-import_viscoanalyse_PARAM!$D$2),import_viscoanalyse_PARAM!$C$2)</f>
        <v>896.966033325827-263.192132003609i</v>
      </c>
      <c r="C888" s="348" t="str">
        <f>IMPOWER(IMPRODUCT("i",A888,import_viscoanalyse_PARAM!$G$2),-import_viscoanalyse_PARAM!$E$2)</f>
        <v>13026408.7464687-14205623.0957719i</v>
      </c>
      <c r="D888" s="348" t="str">
        <f>IMPOWER(IMPRODUCT("i",A888,import_viscoanalyse_PARAM!$F$2,import_viscoanalyse_PARAM!$G$2),-1)</f>
        <v>0.0000356728882829891-582343929669.321i</v>
      </c>
      <c r="E888" s="348" t="str">
        <f t="shared" si="42"/>
        <v>13027306.7125377-582358135555.609i</v>
      </c>
      <c r="F888" s="348" t="str">
        <f>IMSUM(import_viscoanalyse_PARAM!$A$2,IMDIV((import_viscoanalyse_PARAM!$B$2-import_viscoanalyse_PARAM!$A$2),E888))</f>
        <v>52.194700000001+4.29555350224745E-08i</v>
      </c>
      <c r="G888" s="348">
        <f t="shared" si="43"/>
        <v>52.194700000000999</v>
      </c>
      <c r="H888" s="348">
        <f t="shared" si="44"/>
        <v>4.2955535022474502E-8</v>
      </c>
    </row>
    <row r="889" spans="1:8" x14ac:dyDescent="0.25">
      <c r="A889" s="349">
        <v>1.7606351E-13</v>
      </c>
      <c r="B889" s="348" t="str">
        <f>IMPRODUCT(IMPOWER(IMPRODUCT("i",A889,import_viscoanalyse_PARAM!$G$2),-import_viscoanalyse_PARAM!$D$2),import_viscoanalyse_PARAM!$C$2)</f>
        <v>892.121716725986-261.770689087553i</v>
      </c>
      <c r="C889" s="348" t="str">
        <f>IMPOWER(IMPRODUCT("i",A889,import_viscoanalyse_PARAM!$G$2),-import_viscoanalyse_PARAM!$E$2)</f>
        <v>12823193.8400336-13984012.1802507i</v>
      </c>
      <c r="D889" s="348" t="str">
        <f>IMPOWER(IMPRODUCT("i",A889,import_viscoanalyse_PARAM!$F$2,import_viscoanalyse_PARAM!$G$2),-1)</f>
        <v>0.0000346253751871577-565243747374.93i</v>
      </c>
      <c r="E889" s="348" t="str">
        <f t="shared" si="42"/>
        <v>12824086.961785-565257731648.881i</v>
      </c>
      <c r="F889" s="348" t="str">
        <f>IMSUM(import_viscoanalyse_PARAM!$A$2,IMDIV((import_viscoanalyse_PARAM!$B$2-import_viscoanalyse_PARAM!$A$2),E889))</f>
        <v>52.194700000001+4.42550431183896E-08i</v>
      </c>
      <c r="G889" s="348">
        <f t="shared" si="43"/>
        <v>52.194700000000999</v>
      </c>
      <c r="H889" s="348">
        <f t="shared" si="44"/>
        <v>4.4255043118389602E-8</v>
      </c>
    </row>
    <row r="890" spans="1:8" x14ac:dyDescent="0.25">
      <c r="A890" s="349">
        <v>1.8138991E-13</v>
      </c>
      <c r="B890" s="348" t="str">
        <f>IMPRODUCT(IMPOWER(IMPRODUCT("i",A890,import_viscoanalyse_PARAM!$G$2),-import_viscoanalyse_PARAM!$D$2),import_viscoanalyse_PARAM!$C$2)</f>
        <v>887.303569223798-260.356924835292i</v>
      </c>
      <c r="C890" s="348" t="str">
        <f>IMPOWER(IMPRODUCT("i",A890,import_viscoanalyse_PARAM!$G$2),-import_viscoanalyse_PARAM!$E$2)</f>
        <v>12623149.3799825-13765858.7154553i</v>
      </c>
      <c r="D890" s="348" t="str">
        <f>IMPOWER(IMPRODUCT("i",A890,import_viscoanalyse_PARAM!$F$2,import_viscoanalyse_PARAM!$G$2),-1)</f>
        <v>0.0000336086229411432-548645722181.479i</v>
      </c>
      <c r="E890" s="348" t="str">
        <f t="shared" si="42"/>
        <v>12624037.6835853-548659488300.551i</v>
      </c>
      <c r="F890" s="348" t="str">
        <f>IMSUM(import_viscoanalyse_PARAM!$A$2,IMDIV((import_viscoanalyse_PARAM!$B$2-import_viscoanalyse_PARAM!$A$2),E890))</f>
        <v>52.194700000001+4.55938625325537E-08i</v>
      </c>
      <c r="G890" s="348">
        <f t="shared" si="43"/>
        <v>52.194700000000999</v>
      </c>
      <c r="H890" s="348">
        <f t="shared" si="44"/>
        <v>4.5593862532553702E-8</v>
      </c>
    </row>
    <row r="891" spans="1:8" x14ac:dyDescent="0.25">
      <c r="A891" s="349">
        <v>1.8687743999999999E-13</v>
      </c>
      <c r="B891" s="348" t="str">
        <f>IMPRODUCT(IMPOWER(IMPRODUCT("i",A891,import_viscoanalyse_PARAM!$G$2),-import_viscoanalyse_PARAM!$D$2),import_viscoanalyse_PARAM!$C$2)</f>
        <v>882.511450383922-258.950798039604i</v>
      </c>
      <c r="C891" s="348" t="str">
        <f>IMPOWER(IMPRODUCT("i",A891,import_viscoanalyse_PARAM!$G$2),-import_viscoanalyse_PARAM!$E$2)</f>
        <v>12426225.9382695-13551108.798871i</v>
      </c>
      <c r="D891" s="348" t="str">
        <f>IMPOWER(IMPRODUCT("i",A891,import_viscoanalyse_PARAM!$F$2,import_viscoanalyse_PARAM!$G$2),-1)</f>
        <v>0.0000326217283933143-532535110542.95i</v>
      </c>
      <c r="E891" s="348" t="str">
        <f t="shared" si="42"/>
        <v>12427109.4497525-532548661910.7i</v>
      </c>
      <c r="F891" s="348" t="str">
        <f>IMSUM(import_viscoanalyse_PARAM!$A$2,IMDIV((import_viscoanalyse_PARAM!$B$2-import_viscoanalyse_PARAM!$A$2),E891))</f>
        <v>52.1947000000011+4.69731821250412E-08i</v>
      </c>
      <c r="G891" s="348">
        <f t="shared" si="43"/>
        <v>52.194700000001099</v>
      </c>
      <c r="H891" s="348">
        <f t="shared" si="44"/>
        <v>4.6973182125041199E-8</v>
      </c>
    </row>
    <row r="892" spans="1:8" x14ac:dyDescent="0.25">
      <c r="A892" s="349">
        <v>1.9253099E-13</v>
      </c>
      <c r="B892" s="348" t="str">
        <f>IMPRODUCT(IMPOWER(IMPRODUCT("i",A892,import_viscoanalyse_PARAM!$G$2),-import_viscoanalyse_PARAM!$D$2),import_viscoanalyse_PARAM!$C$2)</f>
        <v>877.745206411548-257.552263573268i</v>
      </c>
      <c r="C892" s="348" t="str">
        <f>IMPOWER(IMPRODUCT("i",A892,import_viscoanalyse_PARAM!$G$2),-import_viscoanalyse_PARAM!$E$2)</f>
        <v>12232374.2856418-13339708.7447718i</v>
      </c>
      <c r="D892" s="348" t="str">
        <f>IMPOWER(IMPRODUCT("i",A892,import_viscoanalyse_PARAM!$F$2,import_viscoanalyse_PARAM!$G$2),-1)</f>
        <v>0.0000316638120986023-516897555912.341i</v>
      </c>
      <c r="E892" s="348" t="str">
        <f t="shared" si="42"/>
        <v>12233253.0308799-516910895878.638i</v>
      </c>
      <c r="F892" s="348" t="str">
        <f>IMSUM(import_viscoanalyse_PARAM!$A$2,IMDIV((import_viscoanalyse_PARAM!$B$2-import_viscoanalyse_PARAM!$A$2),E892))</f>
        <v>52.1947000000011+4.83942309698623E-08i</v>
      </c>
      <c r="G892" s="348">
        <f t="shared" si="43"/>
        <v>52.194700000001099</v>
      </c>
      <c r="H892" s="348">
        <f t="shared" si="44"/>
        <v>4.8394230969862297E-8</v>
      </c>
    </row>
    <row r="893" spans="1:8" x14ac:dyDescent="0.25">
      <c r="A893" s="349">
        <v>1.9835557999999999E-13</v>
      </c>
      <c r="B893" s="348" t="str">
        <f>IMPRODUCT(IMPOWER(IMPRODUCT("i",A893,import_viscoanalyse_PARAM!$G$2),-import_viscoanalyse_PARAM!$D$2),import_viscoanalyse_PARAM!$C$2)</f>
        <v>873.004700033283-256.16128115686i</v>
      </c>
      <c r="C893" s="348" t="str">
        <f>IMPOWER(IMPRODUCT("i",A893,import_viscoanalyse_PARAM!$G$2),-import_viscoanalyse_PARAM!$E$2)</f>
        <v>12041546.6057548-13131606.4082433i</v>
      </c>
      <c r="D893" s="348" t="str">
        <f>IMPOWER(IMPRODUCT("i",A893,import_viscoanalyse_PARAM!$F$2,import_viscoanalyse_PARAM!$G$2),-1)</f>
        <v>0.0000307340236685949-501719176079.56i</v>
      </c>
      <c r="E893" s="348" t="str">
        <f t="shared" si="42"/>
        <v>12042420.6104856-501732307942.13i</v>
      </c>
      <c r="F893" s="348" t="str">
        <f>IMSUM(import_viscoanalyse_PARAM!$A$2,IMDIV((import_viscoanalyse_PARAM!$B$2-import_viscoanalyse_PARAM!$A$2),E893))</f>
        <v>52.1947000000012+4.98582708141536E-08i</v>
      </c>
      <c r="G893" s="348">
        <f t="shared" si="43"/>
        <v>52.194700000001198</v>
      </c>
      <c r="H893" s="348">
        <f t="shared" si="44"/>
        <v>4.9858270814153599E-8</v>
      </c>
    </row>
    <row r="894" spans="1:8" x14ac:dyDescent="0.25">
      <c r="A894" s="349">
        <v>2.0435638E-13</v>
      </c>
      <c r="B894" s="348" t="str">
        <f>IMPRODUCT(IMPOWER(IMPRODUCT("i",A894,import_viscoanalyse_PARAM!$G$2),-import_viscoanalyse_PARAM!$D$2),import_viscoanalyse_PARAM!$C$2)</f>
        <v>868.289795925533-254.777811083071i</v>
      </c>
      <c r="C894" s="348" t="str">
        <f>IMPOWER(IMPRODUCT("i",A894,import_viscoanalyse_PARAM!$G$2),-import_viscoanalyse_PARAM!$E$2)</f>
        <v>11853695.8729813-12926750.5066681i</v>
      </c>
      <c r="D894" s="348" t="str">
        <f>IMPOWER(IMPRODUCT("i",A894,import_viscoanalyse_PARAM!$F$2,import_viscoanalyse_PARAM!$G$2),-1)</f>
        <v>0.0000298315378776914-486986499606.147i</v>
      </c>
      <c r="E894" s="348" t="str">
        <f t="shared" si="42"/>
        <v>11854565.1628071-486999426611.431i</v>
      </c>
      <c r="F894" s="348" t="str">
        <f>IMSUM(import_viscoanalyse_PARAM!$A$2,IMDIV((import_viscoanalyse_PARAM!$B$2-import_viscoanalyse_PARAM!$A$2),E894))</f>
        <v>52.1947000000012+5.13666011051321E-08i</v>
      </c>
      <c r="G894" s="348">
        <f t="shared" si="43"/>
        <v>52.194700000001198</v>
      </c>
      <c r="H894" s="348">
        <f t="shared" si="44"/>
        <v>5.1366601105132103E-8</v>
      </c>
    </row>
    <row r="895" spans="1:8" x14ac:dyDescent="0.25">
      <c r="A895" s="349">
        <v>2.1053871E-13</v>
      </c>
      <c r="B895" s="348" t="str">
        <f>IMPRODUCT(IMPOWER(IMPRODUCT("i",A895,import_viscoanalyse_PARAM!$G$2),-import_viscoanalyse_PARAM!$D$2),import_viscoanalyse_PARAM!$C$2)</f>
        <v>863.600363902083-253.40181515203i</v>
      </c>
      <c r="C895" s="348" t="str">
        <f>IMPOWER(IMPRODUCT("i",A895,import_viscoanalyse_PARAM!$G$2),-import_viscoanalyse_PARAM!$E$2)</f>
        <v>11668775.9636384-12725090.7410215i</v>
      </c>
      <c r="D895" s="348" t="str">
        <f>IMPOWER(IMPRODUCT("i",A895,import_viscoanalyse_PARAM!$F$2,import_viscoanalyse_PARAM!$G$2),-1)</f>
        <v>0.000028955554494078-472686463066.025i</v>
      </c>
      <c r="E895" s="348" t="str">
        <f t="shared" si="42"/>
        <v>11669640.5640313-472699188410.168i</v>
      </c>
      <c r="F895" s="348" t="str">
        <f>IMSUM(import_viscoanalyse_PARAM!$A$2,IMDIV((import_viscoanalyse_PARAM!$B$2-import_viscoanalyse_PARAM!$A$2),E895))</f>
        <v>52.1947000000013+5.29205589899336E-08i</v>
      </c>
      <c r="G895" s="348">
        <f t="shared" si="43"/>
        <v>52.194700000001298</v>
      </c>
      <c r="H895" s="348">
        <f t="shared" si="44"/>
        <v>5.2920558989933599E-8</v>
      </c>
    </row>
    <row r="896" spans="1:8" x14ac:dyDescent="0.25">
      <c r="A896" s="349">
        <v>2.1690808E-13</v>
      </c>
      <c r="B896" s="348" t="str">
        <f>IMPRODUCT(IMPOWER(IMPRODUCT("i",A896,import_viscoanalyse_PARAM!$G$2),-import_viscoanalyse_PARAM!$D$2),import_viscoanalyse_PARAM!$C$2)</f>
        <v>858.936252735054-252.033248989719i</v>
      </c>
      <c r="C896" s="348" t="str">
        <f>IMPOWER(IMPRODUCT("i",A896,import_viscoanalyse_PARAM!$G$2),-import_viscoanalyse_PARAM!$E$2)</f>
        <v>11486740.6195166-12526576.6655743i</v>
      </c>
      <c r="D896" s="348" t="str">
        <f>IMPOWER(IMPRODUCT("i",A896,import_viscoanalyse_PARAM!$F$2,import_viscoanalyse_PARAM!$G$2),-1)</f>
        <v>0.0000281052927604997-458806320946.566i</v>
      </c>
      <c r="E896" s="348" t="str">
        <f t="shared" si="42"/>
        <v>11487600.5557974-458818847775.265i</v>
      </c>
      <c r="F896" s="348" t="str">
        <f>IMSUM(import_viscoanalyse_PARAM!$A$2,IMDIV((import_viscoanalyse_PARAM!$B$2-import_viscoanalyse_PARAM!$A$2),E896))</f>
        <v>52.1947000000014+5.45215293696293E-08i</v>
      </c>
      <c r="G896" s="348">
        <f t="shared" si="43"/>
        <v>52.194700000001397</v>
      </c>
      <c r="H896" s="348">
        <f t="shared" si="44"/>
        <v>5.4521529369629298E-8</v>
      </c>
    </row>
    <row r="897" spans="1:8" x14ac:dyDescent="0.25">
      <c r="A897" s="349">
        <v>2.2347014000000001E-13</v>
      </c>
      <c r="B897" s="348" t="str">
        <f>IMPRODUCT(IMPOWER(IMPRODUCT("i",A897,import_viscoanalyse_PARAM!$G$2),-import_viscoanalyse_PARAM!$D$2),import_viscoanalyse_PARAM!$C$2)</f>
        <v>854.29733194396-250.672074309919i</v>
      </c>
      <c r="C897" s="348" t="str">
        <f>IMPOWER(IMPRODUCT("i",A897,import_viscoanalyse_PARAM!$G$2),-import_viscoanalyse_PARAM!$E$2)</f>
        <v>11307545.0863887-12331159.4747272i</v>
      </c>
      <c r="D897" s="348" t="str">
        <f>IMPOWER(IMPRODUCT("i",A897,import_viscoanalyse_PARAM!$F$2,import_viscoanalyse_PARAM!$G$2),-1)</f>
        <v>0.00002727999852919-445333762123.134i</v>
      </c>
      <c r="E897" s="348" t="str">
        <f t="shared" si="42"/>
        <v>11308400.3837479-445346093533.281i</v>
      </c>
      <c r="F897" s="348" t="str">
        <f>IMSUM(import_viscoanalyse_PARAM!$A$2,IMDIV((import_viscoanalyse_PARAM!$B$2-import_viscoanalyse_PARAM!$A$2),E897))</f>
        <v>52.1947000000014+5.61709323313088E-08i</v>
      </c>
      <c r="G897" s="348">
        <f t="shared" si="43"/>
        <v>52.194700000001397</v>
      </c>
      <c r="H897" s="348">
        <f t="shared" si="44"/>
        <v>5.6170932331308803E-8</v>
      </c>
    </row>
    <row r="898" spans="1:8" x14ac:dyDescent="0.25">
      <c r="A898" s="349">
        <v>2.3023071999999999E-13</v>
      </c>
      <c r="B898" s="348" t="str">
        <f>IMPRODUCT(IMPOWER(IMPRODUCT("i",A898,import_viscoanalyse_PARAM!$G$2),-import_viscoanalyse_PARAM!$D$2),import_viscoanalyse_PARAM!$C$2)</f>
        <v>849.683465038606-249.318251063013i</v>
      </c>
      <c r="C898" s="348" t="str">
        <f>IMPOWER(IMPRODUCT("i",A898,import_viscoanalyse_PARAM!$G$2),-import_viscoanalyse_PARAM!$E$2)</f>
        <v>11131145.0453309-12138790.8375903i</v>
      </c>
      <c r="D898" s="348" t="str">
        <f>IMPOWER(IMPRODUCT("i",A898,import_viscoanalyse_PARAM!$F$2,import_viscoanalyse_PARAM!$G$2),-1)</f>
        <v>0.0000264789385644013-432256816850.433i</v>
      </c>
      <c r="E898" s="348" t="str">
        <f t="shared" si="42"/>
        <v>11131995.7288224-432268955890.589i</v>
      </c>
      <c r="F898" s="348" t="str">
        <f>IMSUM(import_viscoanalyse_PARAM!$A$2,IMDIV((import_viscoanalyse_PARAM!$B$2-import_viscoanalyse_PARAM!$A$2),E898))</f>
        <v>52.1947000000015+5.78702332020845E-08i</v>
      </c>
      <c r="G898" s="348">
        <f t="shared" si="43"/>
        <v>52.194700000001497</v>
      </c>
      <c r="H898" s="348">
        <f t="shared" si="44"/>
        <v>5.7870233202084498E-8</v>
      </c>
    </row>
    <row r="899" spans="1:8" x14ac:dyDescent="0.25">
      <c r="A899" s="349">
        <v>2.3719582000000001E-13</v>
      </c>
      <c r="B899" s="348" t="str">
        <f>IMPRODUCT(IMPOWER(IMPRODUCT("i",A899,import_viscoanalyse_PARAM!$G$2),-import_viscoanalyse_PARAM!$D$2),import_viscoanalyse_PARAM!$C$2)</f>
        <v>845.094520435841-247.971740639236i</v>
      </c>
      <c r="C899" s="348" t="str">
        <f>IMPOWER(IMPRODUCT("i",A899,import_viscoanalyse_PARAM!$G$2),-import_viscoanalyse_PARAM!$E$2)</f>
        <v>10957497.0263069-11949423.3490067i</v>
      </c>
      <c r="D899" s="348" t="str">
        <f>IMPOWER(IMPRODUCT("i",A899,import_viscoanalyse_PARAM!$F$2,import_viscoanalyse_PARAM!$G$2),-1)</f>
        <v>0.0000257014018649987-419563878353.267i</v>
      </c>
      <c r="E899" s="348" t="str">
        <f t="shared" ref="E899:E962" si="45">IMSUM(1,B899,C899,D899)</f>
        <v>10958343.120853-419575828024.588i</v>
      </c>
      <c r="F899" s="348" t="str">
        <f>IMSUM(import_viscoanalyse_PARAM!$A$2,IMDIV((import_viscoanalyse_PARAM!$B$2-import_viscoanalyse_PARAM!$A$2),E899))</f>
        <v>52.1947000000016+5.96209400353496E-08i</v>
      </c>
      <c r="G899" s="348">
        <f t="shared" ref="G899:G962" si="46">IMREAL(F899)</f>
        <v>52.194700000001603</v>
      </c>
      <c r="H899" s="348">
        <f t="shared" ref="H899:H962" si="47">IMAGINARY(F899)</f>
        <v>5.9620940035349606E-8</v>
      </c>
    </row>
    <row r="900" spans="1:8" x14ac:dyDescent="0.25">
      <c r="A900" s="349">
        <v>2.4437164000000001E-13</v>
      </c>
      <c r="B900" s="348" t="str">
        <f>IMPRODUCT(IMPOWER(IMPRODUCT("i",A900,import_viscoanalyse_PARAM!$G$2),-import_viscoanalyse_PARAM!$D$2),import_viscoanalyse_PARAM!$C$2)</f>
        <v>840.530355324085-246.632501134117i</v>
      </c>
      <c r="C900" s="348" t="str">
        <f>IMPOWER(IMPRODUCT("i",A900,import_viscoanalyse_PARAM!$G$2),-import_viscoanalyse_PARAM!$E$2)</f>
        <v>10786557.7882611-11763009.8535285i</v>
      </c>
      <c r="D900" s="348" t="str">
        <f>IMPOWER(IMPRODUCT("i",A900,import_viscoanalyse_PARAM!$F$2,import_viscoanalyse_PARAM!$G$2),-1)</f>
        <v>0.0000249466963127058-407243648110.653i</v>
      </c>
      <c r="E900" s="348" t="str">
        <f t="shared" si="45"/>
        <v>10787399.3186414-407255411367.139i</v>
      </c>
      <c r="F900" s="348" t="str">
        <f>IMSUM(import_viscoanalyse_PARAM!$A$2,IMDIV((import_viscoanalyse_PARAM!$B$2-import_viscoanalyse_PARAM!$A$2),E900))</f>
        <v>52.1947000000016+6.14246111512005E-08i</v>
      </c>
      <c r="G900" s="348">
        <f t="shared" si="46"/>
        <v>52.194700000001603</v>
      </c>
      <c r="H900" s="348">
        <f t="shared" si="47"/>
        <v>6.1424611151200504E-8</v>
      </c>
    </row>
    <row r="901" spans="1:8" x14ac:dyDescent="0.25">
      <c r="A901" s="349">
        <v>2.5176454999999998E-13</v>
      </c>
      <c r="B901" s="348" t="str">
        <f>IMPRODUCT(IMPOWER(IMPRODUCT("i",A901,import_viscoanalyse_PARAM!$G$2),-import_viscoanalyse_PARAM!$D$2),import_viscoanalyse_PARAM!$C$2)</f>
        <v>835.990839100554-245.300494225555i</v>
      </c>
      <c r="C901" s="348" t="str">
        <f>IMPOWER(IMPRODUCT("i",A901,import_viscoanalyse_PARAM!$G$2),-import_viscoanalyse_PARAM!$E$2)</f>
        <v>10618285.1959529-11579504.4016267i</v>
      </c>
      <c r="D901" s="348" t="str">
        <f>IMPOWER(IMPRODUCT("i",A901,import_viscoanalyse_PARAM!$F$2,import_viscoanalyse_PARAM!$G$2),-1)</f>
        <v>0.0000242141520341839-395285190740.251i</v>
      </c>
      <c r="E901" s="348" t="str">
        <f t="shared" si="45"/>
        <v>10619122.1868162-395296770489.953i</v>
      </c>
      <c r="F901" s="348" t="str">
        <f>IMSUM(import_viscoanalyse_PARAM!$A$2,IMDIV((import_viscoanalyse_PARAM!$B$2-import_viscoanalyse_PARAM!$A$2),E901))</f>
        <v>52.1947000000017+6.3282847595597E-08i</v>
      </c>
      <c r="G901" s="348">
        <f t="shared" si="46"/>
        <v>52.194700000001703</v>
      </c>
      <c r="H901" s="348">
        <f t="shared" si="47"/>
        <v>6.3282847595597E-8</v>
      </c>
    </row>
    <row r="902" spans="1:8" x14ac:dyDescent="0.25">
      <c r="A902" s="349">
        <v>2.5938111000000002E-13</v>
      </c>
      <c r="B902" s="348" t="str">
        <f>IMPRODUCT(IMPOWER(IMPRODUCT("i",A902,import_viscoanalyse_PARAM!$G$2),-import_viscoanalyse_PARAM!$D$2),import_viscoanalyse_PARAM!$C$2)</f>
        <v>831.475843126828-243.975682167837i</v>
      </c>
      <c r="C902" s="348" t="str">
        <f>IMPOWER(IMPRODUCT("i",A902,import_viscoanalyse_PARAM!$G$2),-import_viscoanalyse_PARAM!$E$2)</f>
        <v>10452637.813702-11398861.8066601i</v>
      </c>
      <c r="D902" s="348" t="str">
        <f>IMPOWER(IMPRODUCT("i",A902,import_viscoanalyse_PARAM!$F$2,import_viscoanalyse_PARAM!$G$2),-1)</f>
        <v>0.0000235031189839456-383677894540.522i</v>
      </c>
      <c r="E902" s="348" t="str">
        <f t="shared" si="45"/>
        <v>10453470.2895686-383689293646.304i</v>
      </c>
      <c r="F902" s="348" t="str">
        <f>IMSUM(import_viscoanalyse_PARAM!$A$2,IMDIV((import_viscoanalyse_PARAM!$B$2-import_viscoanalyse_PARAM!$A$2),E902))</f>
        <v>52.1947000000018+6.51972981672295E-08i</v>
      </c>
      <c r="G902" s="348">
        <f t="shared" si="46"/>
        <v>52.194700000001802</v>
      </c>
      <c r="H902" s="348">
        <f t="shared" si="47"/>
        <v>6.5197298167229497E-8</v>
      </c>
    </row>
    <row r="903" spans="1:8" x14ac:dyDescent="0.25">
      <c r="A903" s="349">
        <v>2.6722808999999999E-13</v>
      </c>
      <c r="B903" s="348" t="str">
        <f>IMPRODUCT(IMPOWER(IMPRODUCT("i",A903,import_viscoanalyse_PARAM!$G$2),-import_viscoanalyse_PARAM!$D$2),import_viscoanalyse_PARAM!$C$2)</f>
        <v>826.985232507548-242.658025379314i</v>
      </c>
      <c r="C903" s="348" t="str">
        <f>IMPOWER(IMPRODUCT("i",A903,import_viscoanalyse_PARAM!$G$2),-import_viscoanalyse_PARAM!$E$2)</f>
        <v>10289574.5960548-11221037.3075395i</v>
      </c>
      <c r="D903" s="348" t="str">
        <f>IMPOWER(IMPRODUCT("i",A903,import_viscoanalyse_PARAM!$F$2,import_viscoanalyse_PARAM!$G$2),-1)</f>
        <v>0.0000228129650985339-372411441358.517i</v>
      </c>
      <c r="E903" s="348" t="str">
        <f t="shared" si="45"/>
        <v>10290402.5813101-372422662638.483i</v>
      </c>
      <c r="F903" s="348" t="str">
        <f>IMSUM(import_viscoanalyse_PARAM!$A$2,IMDIV((import_viscoanalyse_PARAM!$B$2-import_viscoanalyse_PARAM!$A$2),E903))</f>
        <v>52.1947000000019+6.71696644443584E-08i</v>
      </c>
      <c r="G903" s="348">
        <f t="shared" si="46"/>
        <v>52.194700000001902</v>
      </c>
      <c r="H903" s="348">
        <f t="shared" si="47"/>
        <v>6.7169664444358405E-8</v>
      </c>
    </row>
    <row r="904" spans="1:8" x14ac:dyDescent="0.25">
      <c r="A904" s="349">
        <v>2.7531246999999999E-13</v>
      </c>
      <c r="B904" s="348" t="str">
        <f>IMPRODUCT(IMPOWER(IMPRODUCT("i",A904,import_viscoanalyse_PARAM!$G$2),-import_viscoanalyse_PARAM!$D$2),import_viscoanalyse_PARAM!$C$2)</f>
        <v>822.518870503215-241.347483737217i</v>
      </c>
      <c r="C904" s="348" t="str">
        <f>IMPOWER(IMPRODUCT("i",A904,import_viscoanalyse_PARAM!$G$2),-import_viscoanalyse_PARAM!$E$2)</f>
        <v>10129055.0486698-11045986.7441774i</v>
      </c>
      <c r="D904" s="348" t="str">
        <f>IMPOWER(IMPRODUCT("i",A904,import_viscoanalyse_PARAM!$F$2,import_viscoanalyse_PARAM!$G$2),-1)</f>
        <v>0.0000221430765214445-361475810261.64i</v>
      </c>
      <c r="E904" s="348" t="str">
        <f t="shared" si="45"/>
        <v>10129878.5675624-361486856489.732i</v>
      </c>
      <c r="F904" s="348" t="str">
        <f>IMSUM(import_viscoanalyse_PARAM!$A$2,IMDIV((import_viscoanalyse_PARAM!$B$2-import_viscoanalyse_PARAM!$A$2),E904))</f>
        <v>52.1947000000019+6.92017007845662E-08i</v>
      </c>
      <c r="G904" s="348">
        <f t="shared" si="46"/>
        <v>52.194700000001902</v>
      </c>
      <c r="H904" s="348">
        <f t="shared" si="47"/>
        <v>6.9201700784566197E-8</v>
      </c>
    </row>
    <row r="905" spans="1:8" x14ac:dyDescent="0.25">
      <c r="A905" s="349">
        <v>2.8364142000000001E-13</v>
      </c>
      <c r="B905" s="348" t="str">
        <f>IMPRODUCT(IMPOWER(IMPRODUCT("i",A905,import_viscoanalyse_PARAM!$G$2),-import_viscoanalyse_PARAM!$D$2),import_viscoanalyse_PARAM!$C$2)</f>
        <v>818.076632723964-240.044020742467i</v>
      </c>
      <c r="C905" s="348" t="str">
        <f>IMPOWER(IMPRODUCT("i",A905,import_viscoanalyse_PARAM!$G$2),-import_viscoanalyse_PARAM!$E$2)</f>
        <v>9971039.72537401-10873667.0995397i</v>
      </c>
      <c r="D905" s="348" t="str">
        <f>IMPOWER(IMPRODUCT("i",A905,import_viscoanalyse_PARAM!$F$2,import_viscoanalyse_PARAM!$G$2),-1)</f>
        <v>0.0000214928591547662-350861302867.484i</v>
      </c>
      <c r="E905" s="348" t="str">
        <f t="shared" si="45"/>
        <v>9971858.80202823-350872176774.628i</v>
      </c>
      <c r="F905" s="348" t="str">
        <f>IMSUM(import_viscoanalyse_PARAM!$A$2,IMDIV((import_viscoanalyse_PARAM!$B$2-import_viscoanalyse_PARAM!$A$2),E905))</f>
        <v>52.194700000002+7.1295209297438E-08i</v>
      </c>
      <c r="G905" s="348">
        <f t="shared" si="46"/>
        <v>52.194700000002001</v>
      </c>
      <c r="H905" s="348">
        <f t="shared" si="47"/>
        <v>7.1295209297437996E-8</v>
      </c>
    </row>
    <row r="906" spans="1:8" x14ac:dyDescent="0.25">
      <c r="A906" s="349">
        <v>2.9222234E-13</v>
      </c>
      <c r="B906" s="348" t="str">
        <f>IMPRODUCT(IMPOWER(IMPRODUCT("i",A906,import_viscoanalyse_PARAM!$G$2),-import_viscoanalyse_PARAM!$D$2),import_viscoanalyse_PARAM!$C$2)</f>
        <v>813.658388162833-238.747597954365i</v>
      </c>
      <c r="C906" s="348" t="str">
        <f>IMPOWER(IMPRODUCT("i",A906,import_viscoanalyse_PARAM!$G$2),-import_viscoanalyse_PARAM!$E$2)</f>
        <v>9815489.53286692-10704035.7414089i</v>
      </c>
      <c r="D906" s="348" t="str">
        <f>IMPOWER(IMPRODUCT("i",A906,import_viscoanalyse_PARAM!$F$2,import_viscoanalyse_PARAM!$G$2),-1)</f>
        <v>0.0000208617352476128-340558487651.503i</v>
      </c>
      <c r="E906" s="348" t="str">
        <f t="shared" si="45"/>
        <v>9816304.19127594-340569191925.992i</v>
      </c>
      <c r="F906" s="348" t="str">
        <f>IMSUM(import_viscoanalyse_PARAM!$A$2,IMDIV((import_viscoanalyse_PARAM!$B$2-import_viscoanalyse_PARAM!$A$2),E906))</f>
        <v>52.1947000000021+7.3452049898435E-08i</v>
      </c>
      <c r="G906" s="348">
        <f t="shared" si="46"/>
        <v>52.194700000002101</v>
      </c>
      <c r="H906" s="348">
        <f t="shared" si="47"/>
        <v>7.3452049898435003E-8</v>
      </c>
    </row>
    <row r="907" spans="1:8" x14ac:dyDescent="0.25">
      <c r="A907" s="349">
        <v>3.0106286E-13</v>
      </c>
      <c r="B907" s="348" t="str">
        <f>IMPRODUCT(IMPOWER(IMPRODUCT("i",A907,import_viscoanalyse_PARAM!$G$2),-import_viscoanalyse_PARAM!$D$2),import_viscoanalyse_PARAM!$C$2)</f>
        <v>809.264003592367-237.458176280663i</v>
      </c>
      <c r="C907" s="348" t="str">
        <f>IMPOWER(IMPRODUCT("i",A907,import_viscoanalyse_PARAM!$G$2),-import_viscoanalyse_PARAM!$E$2)</f>
        <v>9662365.88700943-10537050.5928205i</v>
      </c>
      <c r="D907" s="348" t="str">
        <f>IMPOWER(IMPRODUCT("i",A907,import_viscoanalyse_PARAM!$F$2,import_viscoanalyse_PARAM!$G$2),-1)</f>
        <v>0.000020249143619103-330558203587.063i</v>
      </c>
      <c r="E907" s="348" t="str">
        <f t="shared" si="45"/>
        <v>9663176.15103327-330568740875.114i</v>
      </c>
      <c r="F907" s="348" t="str">
        <f>IMSUM(import_viscoanalyse_PARAM!$A$2,IMDIV((import_viscoanalyse_PARAM!$B$2-import_viscoanalyse_PARAM!$A$2),E907))</f>
        <v>52.1947000000022+7.56741403086104E-08i</v>
      </c>
      <c r="G907" s="348">
        <f t="shared" si="46"/>
        <v>52.1947000000022</v>
      </c>
      <c r="H907" s="348">
        <f t="shared" si="47"/>
        <v>7.5674140308610404E-8</v>
      </c>
    </row>
    <row r="908" spans="1:8" x14ac:dyDescent="0.25">
      <c r="A908" s="349">
        <v>3.1017082999999999E-13</v>
      </c>
      <c r="B908" s="348" t="str">
        <f>IMPRODUCT(IMPOWER(IMPRODUCT("i",A908,import_viscoanalyse_PARAM!$G$2),-import_viscoanalyse_PARAM!$D$2),import_viscoanalyse_PARAM!$C$2)</f>
        <v>804.893351982648-236.175718447626i</v>
      </c>
      <c r="C908" s="348" t="str">
        <f>IMPOWER(IMPRODUCT("i",A908,import_viscoanalyse_PARAM!$G$2),-import_viscoanalyse_PARAM!$E$2)</f>
        <v>9511630.99744185-10372670.4424464i</v>
      </c>
      <c r="D908" s="348" t="str">
        <f>IMPOWER(IMPRODUCT("i",A908,import_viscoanalyse_PARAM!$F$2,import_viscoanalyse_PARAM!$G$2),-1)</f>
        <v>0.0000196545403399729-320851571272.461i</v>
      </c>
      <c r="E908" s="348" t="str">
        <f t="shared" si="45"/>
        <v>9512436.89081349-320861944179.079i</v>
      </c>
      <c r="F908" s="348" t="str">
        <f>IMSUM(import_viscoanalyse_PARAM!$A$2,IMDIV((import_viscoanalyse_PARAM!$B$2-import_viscoanalyse_PARAM!$A$2),E908))</f>
        <v>52.1947000000023+7.79634535407909E-08i</v>
      </c>
      <c r="G908" s="348">
        <f t="shared" si="46"/>
        <v>52.1947000000023</v>
      </c>
      <c r="H908" s="348">
        <f t="shared" si="47"/>
        <v>7.7963453540790895E-8</v>
      </c>
    </row>
    <row r="909" spans="1:8" x14ac:dyDescent="0.25">
      <c r="A909" s="349">
        <v>3.1955433999999999E-13</v>
      </c>
      <c r="B909" s="348" t="str">
        <f>IMPRODUCT(IMPOWER(IMPRODUCT("i",A909,import_viscoanalyse_PARAM!$G$2),-import_viscoanalyse_PARAM!$D$2),import_viscoanalyse_PARAM!$C$2)</f>
        <v>800.546305661146-234.900186992958i</v>
      </c>
      <c r="C909" s="348" t="str">
        <f>IMPOWER(IMPRODUCT("i",A909,import_viscoanalyse_PARAM!$G$2),-import_viscoanalyse_PARAM!$E$2)</f>
        <v>9363247.61626622-10210854.6705262i</v>
      </c>
      <c r="D909" s="348" t="str">
        <f>IMPOWER(IMPRODUCT("i",A909,import_viscoanalyse_PARAM!$F$2,import_viscoanalyse_PARAM!$G$2),-1)</f>
        <v>0.0000190773972605657-311429968901.012i</v>
      </c>
      <c r="E909" s="348" t="str">
        <f t="shared" si="45"/>
        <v>9364049.16259096-311440179990.583i</v>
      </c>
      <c r="F909" s="348" t="str">
        <f>IMSUM(import_viscoanalyse_PARAM!$A$2,IMDIV((import_viscoanalyse_PARAM!$B$2-import_viscoanalyse_PARAM!$A$2),E909))</f>
        <v>52.1947000000024+8.03220229263349E-08i</v>
      </c>
      <c r="G909" s="348">
        <f t="shared" si="46"/>
        <v>52.194700000002399</v>
      </c>
      <c r="H909" s="348">
        <f t="shared" si="47"/>
        <v>8.0322022926334895E-8</v>
      </c>
    </row>
    <row r="910" spans="1:8" x14ac:dyDescent="0.25">
      <c r="A910" s="349">
        <v>3.2922173000000001E-13</v>
      </c>
      <c r="B910" s="348" t="str">
        <f>IMPRODUCT(IMPOWER(IMPRODUCT("i",A910,import_viscoanalyse_PARAM!$G$2),-import_viscoanalyse_PARAM!$D$2),import_viscoanalyse_PARAM!$C$2)</f>
        <v>796.222735283466-233.631543963802i</v>
      </c>
      <c r="C910" s="348" t="str">
        <f>IMPOWER(IMPRODUCT("i",A910,import_viscoanalyse_PARAM!$G$2),-import_viscoanalyse_PARAM!$E$2)</f>
        <v>9217178.99676505-10051563.2038497i</v>
      </c>
      <c r="D910" s="348" t="str">
        <f>IMPOWER(IMPRODUCT("i",A910,import_viscoanalyse_PARAM!$F$2,import_viscoanalyse_PARAM!$G$2),-1)</f>
        <v>0.000018517201432961-302285022827.574i</v>
      </c>
      <c r="E910" s="348" t="str">
        <f t="shared" si="45"/>
        <v>9217976.21951885-302295074624.409i</v>
      </c>
      <c r="F910" s="348" t="str">
        <f>IMSUM(import_viscoanalyse_PARAM!$A$2,IMDIV((import_viscoanalyse_PARAM!$B$2-import_viscoanalyse_PARAM!$A$2),E910))</f>
        <v>52.1947000000025+8.27519446283418E-08i</v>
      </c>
      <c r="G910" s="348">
        <f t="shared" si="46"/>
        <v>52.194700000002499</v>
      </c>
      <c r="H910" s="348">
        <f t="shared" si="47"/>
        <v>8.2751944628341806E-8</v>
      </c>
    </row>
    <row r="911" spans="1:8" x14ac:dyDescent="0.25">
      <c r="A911" s="349">
        <v>3.3918158000000002E-13</v>
      </c>
      <c r="B911" s="348" t="str">
        <f>IMPRODUCT(IMPOWER(IMPRODUCT("i",A911,import_viscoanalyse_PARAM!$G$2),-import_viscoanalyse_PARAM!$D$2),import_viscoanalyse_PARAM!$C$2)</f>
        <v>791.922517616569-232.369753200518i</v>
      </c>
      <c r="C911" s="348" t="str">
        <f>IMPOWER(IMPRODUCT("i",A911,import_viscoanalyse_PARAM!$G$2),-import_viscoanalyse_PARAM!$E$2)</f>
        <v>9073389.14746188-9894756.79281542i</v>
      </c>
      <c r="D911" s="348" t="str">
        <f>IMPOWER(IMPRODUCT("i",A911,import_viscoanalyse_PARAM!$F$2,import_viscoanalyse_PARAM!$G$2),-1)</f>
        <v>0.0000179734556650095-293408616612.916i</v>
      </c>
      <c r="E911" s="348" t="str">
        <f t="shared" si="45"/>
        <v>9074182.06999747-293418511602.079i</v>
      </c>
      <c r="F911" s="348" t="str">
        <f>IMSUM(import_viscoanalyse_PARAM!$A$2,IMDIV((import_viscoanalyse_PARAM!$B$2-import_viscoanalyse_PARAM!$A$2),E911))</f>
        <v>52.1947000000026+8.52553751277972E-08i</v>
      </c>
      <c r="G911" s="348">
        <f t="shared" si="46"/>
        <v>52.194700000002598</v>
      </c>
      <c r="H911" s="348">
        <f t="shared" si="47"/>
        <v>8.5255375127797196E-8</v>
      </c>
    </row>
    <row r="912" spans="1:8" x14ac:dyDescent="0.25">
      <c r="A912" s="349">
        <v>3.4944275E-13</v>
      </c>
      <c r="B912" s="348" t="str">
        <f>IMPRODUCT(IMPOWER(IMPRODUCT("i",A912,import_viscoanalyse_PARAM!$G$2),-import_viscoanalyse_PARAM!$D$2),import_viscoanalyse_PARAM!$C$2)</f>
        <v>787.645521361285-231.114776176666i</v>
      </c>
      <c r="C912" s="348" t="str">
        <f>IMPOWER(IMPRODUCT("i",A912,import_viscoanalyse_PARAM!$G$2),-import_viscoanalyse_PARAM!$E$2)</f>
        <v>8931842.34721438-9740396.48262835i</v>
      </c>
      <c r="D912" s="348" t="str">
        <f>IMPOWER(IMPRODUCT("i",A912,import_viscoanalyse_PARAM!$F$2,import_viscoanalyse_PARAM!$G$2),-1)</f>
        <v>0.0000174456762674798-284792854246.893i</v>
      </c>
      <c r="E912" s="348" t="str">
        <f t="shared" si="45"/>
        <v>8932630.99275319-284802594874.49i</v>
      </c>
      <c r="F912" s="348" t="str">
        <f>IMSUM(import_viscoanalyse_PARAM!$A$2,IMDIV((import_viscoanalyse_PARAM!$B$2-import_viscoanalyse_PARAM!$A$2),E912))</f>
        <v>52.1947000000028+8.78345412773219E-08i</v>
      </c>
      <c r="G912" s="348">
        <f t="shared" si="46"/>
        <v>52.194700000002797</v>
      </c>
      <c r="H912" s="348">
        <f t="shared" si="47"/>
        <v>8.7834541277321904E-8</v>
      </c>
    </row>
    <row r="913" spans="1:8" x14ac:dyDescent="0.25">
      <c r="A913" s="349">
        <v>3.6001434E-13</v>
      </c>
      <c r="B913" s="348" t="str">
        <f>IMPRODUCT(IMPOWER(IMPRODUCT("i",A913,import_viscoanalyse_PARAM!$G$2),-import_viscoanalyse_PARAM!$D$2),import_viscoanalyse_PARAM!$C$2)</f>
        <v>783.391627543605-229.866577982314i</v>
      </c>
      <c r="C913" s="348" t="str">
        <f>IMPOWER(IMPRODUCT("i",A913,import_viscoanalyse_PARAM!$G$2),-import_viscoanalyse_PARAM!$E$2)</f>
        <v>8792503.81593297-9588444.34473472i</v>
      </c>
      <c r="D913" s="348" t="str">
        <f>IMPOWER(IMPRODUCT("i",A913,import_viscoanalyse_PARAM!$F$2,import_viscoanalyse_PARAM!$G$2),-1)</f>
        <v>0.0000169333951823083-276430094891.174i</v>
      </c>
      <c r="E913" s="348" t="str">
        <f t="shared" si="45"/>
        <v>8793288.20757745-276439683565.385i</v>
      </c>
      <c r="F913" s="348" t="str">
        <f>IMSUM(import_viscoanalyse_PARAM!$A$2,IMDIV((import_viscoanalyse_PARAM!$B$2-import_viscoanalyse_PARAM!$A$2),E913))</f>
        <v>52.1947000000029+9.04917302467252E-08i</v>
      </c>
      <c r="G913" s="348">
        <f t="shared" si="46"/>
        <v>52.194700000002904</v>
      </c>
      <c r="H913" s="348">
        <f t="shared" si="47"/>
        <v>9.04917302467252E-8</v>
      </c>
    </row>
    <row r="914" spans="1:8" x14ac:dyDescent="0.25">
      <c r="A914" s="349">
        <v>3.7090575E-13</v>
      </c>
      <c r="B914" s="348" t="str">
        <f>IMPRODUCT(IMPOWER(IMPRODUCT("i",A914,import_viscoanalyse_PARAM!$G$2),-import_viscoanalyse_PARAM!$D$2),import_viscoanalyse_PARAM!$C$2)</f>
        <v>779.160707746569-228.625120936734i</v>
      </c>
      <c r="C914" s="348" t="str">
        <f>IMPOWER(IMPRODUCT("i",A914,import_viscoanalyse_PARAM!$G$2),-import_viscoanalyse_PARAM!$E$2)</f>
        <v>8655338.98433217-9438862.68046795i</v>
      </c>
      <c r="D914" s="348" t="str">
        <f>IMPOWER(IMPRODUCT("i",A914,import_viscoanalyse_PARAM!$F$2,import_viscoanalyse_PARAM!$G$2),-1)</f>
        <v>0.0000164361568687406-268312902046.904i</v>
      </c>
      <c r="E914" s="348" t="str">
        <f t="shared" si="45"/>
        <v>8656119.14505635-268322341138.21i</v>
      </c>
      <c r="F914" s="348" t="str">
        <f>IMSUM(import_viscoanalyse_PARAM!$A$2,IMDIV((import_viscoanalyse_PARAM!$B$2-import_viscoanalyse_PARAM!$A$2),E914))</f>
        <v>52.194700000003+9.32293046037516E-08i</v>
      </c>
      <c r="G914" s="348">
        <f t="shared" si="46"/>
        <v>52.194700000003003</v>
      </c>
      <c r="H914" s="348">
        <f t="shared" si="47"/>
        <v>9.3229304603751597E-8</v>
      </c>
    </row>
    <row r="915" spans="1:8" x14ac:dyDescent="0.25">
      <c r="A915" s="349">
        <v>3.8212665999999998E-13</v>
      </c>
      <c r="B915" s="348" t="str">
        <f>IMPRODUCT(IMPOWER(IMPRODUCT("i",A915,import_viscoanalyse_PARAM!$G$2),-import_viscoanalyse_PARAM!$D$2),import_viscoanalyse_PARAM!$C$2)</f>
        <v>774.952636225678-227.390368143364i</v>
      </c>
      <c r="C915" s="348" t="str">
        <f>IMPOWER(IMPRODUCT("i",A915,import_viscoanalyse_PARAM!$G$2),-import_viscoanalyse_PARAM!$E$2)</f>
        <v>8520313.88923726-9291614.45214032i</v>
      </c>
      <c r="D915" s="348" t="str">
        <f>IMPOWER(IMPRODUCT("i",A915,import_viscoanalyse_PARAM!$F$2,import_viscoanalyse_PARAM!$G$2),-1)</f>
        <v>0.0000159535194181895-260434061754.245i</v>
      </c>
      <c r="E915" s="348" t="str">
        <f t="shared" si="45"/>
        <v>8521089.84188944-260443353596.087i</v>
      </c>
      <c r="F915" s="348" t="str">
        <f>IMSUM(import_viscoanalyse_PARAM!$A$2,IMDIV((import_viscoanalyse_PARAM!$B$2-import_viscoanalyse_PARAM!$A$2),E915))</f>
        <v>52.1947000000031+9.60496972866431E-08i</v>
      </c>
      <c r="G915" s="348">
        <f t="shared" si="46"/>
        <v>52.194700000003103</v>
      </c>
      <c r="H915" s="348">
        <f t="shared" si="47"/>
        <v>9.6049697286643099E-8</v>
      </c>
    </row>
    <row r="916" spans="1:8" x14ac:dyDescent="0.25">
      <c r="A916" s="349">
        <v>3.9368703E-13</v>
      </c>
      <c r="B916" s="348" t="str">
        <f>IMPRODUCT(IMPOWER(IMPRODUCT("i",A916,import_viscoanalyse_PARAM!$G$2),-import_viscoanalyse_PARAM!$D$2),import_viscoanalyse_PARAM!$C$2)</f>
        <v>770.76729265952-226.162284296911i</v>
      </c>
      <c r="C916" s="348" t="str">
        <f>IMPOWER(IMPRODUCT("i",A916,import_viscoanalyse_PARAM!$G$2),-import_viscoanalyse_PARAM!$E$2)</f>
        <v>8387395.24882371-9146663.36509346i</v>
      </c>
      <c r="D916" s="348" t="str">
        <f>IMPOWER(IMPRODUCT("i",A916,import_viscoanalyse_PARAM!$F$2,import_viscoanalyse_PARAM!$G$2),-1)</f>
        <v>0.0000154850544365606-252786580671.411i</v>
      </c>
      <c r="E916" s="348" t="str">
        <f t="shared" si="45"/>
        <v>8388167.01613185-252795727560.938i</v>
      </c>
      <c r="F916" s="348" t="str">
        <f>IMSUM(import_viscoanalyse_PARAM!$A$2,IMDIV((import_viscoanalyse_PARAM!$B$2-import_viscoanalyse_PARAM!$A$2),E916))</f>
        <v>52.1947000000033+9.89554116037318E-08i</v>
      </c>
      <c r="G916" s="348">
        <f t="shared" si="46"/>
        <v>52.194700000003301</v>
      </c>
      <c r="H916" s="348">
        <f t="shared" si="47"/>
        <v>9.8955411603731796E-8</v>
      </c>
    </row>
    <row r="917" spans="1:8" x14ac:dyDescent="0.25">
      <c r="A917" s="349">
        <v>4.0559713000000001E-13</v>
      </c>
      <c r="B917" s="348" t="str">
        <f>IMPRODUCT(IMPOWER(IMPRODUCT("i",A917,import_viscoanalyse_PARAM!$G$2),-import_viscoanalyse_PARAM!$D$2),import_viscoanalyse_PARAM!$C$2)</f>
        <v>766.604554082153-224.94083331611i</v>
      </c>
      <c r="C917" s="348" t="str">
        <f>IMPOWER(IMPRODUCT("i",A917,import_viscoanalyse_PARAM!$G$2),-import_viscoanalyse_PARAM!$E$2)</f>
        <v>8256550.19444319-9003973.57524794i</v>
      </c>
      <c r="D917" s="348" t="str">
        <f>IMPOWER(IMPRODUCT("i",A917,import_viscoanalyse_PARAM!$F$2,import_viscoanalyse_PARAM!$G$2),-1)</f>
        <v>0.0000150303457288218-245363664600.84i</v>
      </c>
      <c r="E917" s="348" t="str">
        <f t="shared" si="45"/>
        <v>8257317.7990123-245372668799.356i</v>
      </c>
      <c r="F917" s="348" t="str">
        <f>IMSUM(import_viscoanalyse_PARAM!$A$2,IMDIV((import_viscoanalyse_PARAM!$B$2-import_viscoanalyse_PARAM!$A$2),E917))</f>
        <v>52.1947000000034+1.0194902877356E-07i</v>
      </c>
      <c r="G917" s="348">
        <f t="shared" si="46"/>
        <v>52.194700000003401</v>
      </c>
      <c r="H917" s="348">
        <f t="shared" si="47"/>
        <v>1.0194902877356E-7</v>
      </c>
    </row>
    <row r="918" spans="1:8" x14ac:dyDescent="0.25">
      <c r="A918" s="349">
        <v>4.1786755000000002E-13</v>
      </c>
      <c r="B918" s="348" t="str">
        <f>IMPRODUCT(IMPOWER(IMPRODUCT("i",A918,import_viscoanalyse_PARAM!$G$2),-import_viscoanalyse_PARAM!$D$2),import_viscoanalyse_PARAM!$C$2)</f>
        <v>762.464295125512-223.725978414855i</v>
      </c>
      <c r="C918" s="348" t="str">
        <f>IMPOWER(IMPRODUCT("i",A918,import_viscoanalyse_PARAM!$G$2),-import_viscoanalyse_PARAM!$E$2)</f>
        <v>8127746.27552576-8863509.69444922i</v>
      </c>
      <c r="D918" s="348" t="str">
        <f>IMPOWER(IMPRODUCT("i",A918,import_viscoanalyse_PARAM!$F$2,import_viscoanalyse_PARAM!$G$2),-1)</f>
        <v>0.0000145889890002655-238158713612.443i</v>
      </c>
      <c r="E918" s="348" t="str">
        <f t="shared" si="45"/>
        <v>8128509.73983547-238167577345.863i</v>
      </c>
      <c r="F918" s="348" t="str">
        <f>IMSUM(import_viscoanalyse_PARAM!$A$2,IMDIV((import_viscoanalyse_PARAM!$B$2-import_viscoanalyse_PARAM!$A$2),E918))</f>
        <v>52.1947000000036+1.05033210437937E-07i</v>
      </c>
      <c r="G918" s="348">
        <f t="shared" si="46"/>
        <v>52.1947000000036</v>
      </c>
      <c r="H918" s="348">
        <f t="shared" si="47"/>
        <v>1.05033210437937E-7</v>
      </c>
    </row>
    <row r="919" spans="1:8" x14ac:dyDescent="0.25">
      <c r="A919" s="349">
        <v>4.3050918000000002E-13</v>
      </c>
      <c r="B919" s="348" t="str">
        <f>IMPRODUCT(IMPOWER(IMPRODUCT("i",A919,import_viscoanalyse_PARAM!$G$2),-import_viscoanalyse_PARAM!$D$2),import_viscoanalyse_PARAM!$C$2)</f>
        <v>758.346397958077-222.517685018447i</v>
      </c>
      <c r="C919" s="348" t="str">
        <f>IMPOWER(IMPRODUCT("i",A919,import_viscoanalyse_PARAM!$G$2),-import_viscoanalyse_PARAM!$E$2)</f>
        <v>8000951.76099462-8725237.11916794i</v>
      </c>
      <c r="D919" s="348" t="str">
        <f>IMPOWER(IMPRODUCT("i",A919,import_viscoanalyse_PARAM!$F$2,import_viscoanalyse_PARAM!$G$2),-1)</f>
        <v>0.0000141605925581375-231165333497.379i</v>
      </c>
      <c r="E919" s="348" t="str">
        <f t="shared" si="45"/>
        <v>8001711.10740674-231174058957.016i</v>
      </c>
      <c r="F919" s="348" t="str">
        <f>IMSUM(import_viscoanalyse_PARAM!$A$2,IMDIV((import_viscoanalyse_PARAM!$B$2-import_viscoanalyse_PARAM!$A$2),E919))</f>
        <v>52.1947000000037+1.08210693634447E-07i</v>
      </c>
      <c r="G919" s="348">
        <f t="shared" si="46"/>
        <v>52.194700000003699</v>
      </c>
      <c r="H919" s="348">
        <f t="shared" si="47"/>
        <v>1.08210693634447E-7</v>
      </c>
    </row>
    <row r="920" spans="1:8" x14ac:dyDescent="0.25">
      <c r="A920" s="349">
        <v>4.4353324999999999E-13</v>
      </c>
      <c r="B920" s="348" t="str">
        <f>IMPRODUCT(IMPOWER(IMPRODUCT("i",A920,import_viscoanalyse_PARAM!$G$2),-import_viscoanalyse_PARAM!$D$2),import_viscoanalyse_PARAM!$C$2)</f>
        <v>754.250741762793-221.315917676162i</v>
      </c>
      <c r="C920" s="348" t="str">
        <f>IMPOWER(IMPRODUCT("i",A920,import_viscoanalyse_PARAM!$G$2),-import_viscoanalyse_PARAM!$E$2)</f>
        <v>7876135.30158104-8589121.66224597i</v>
      </c>
      <c r="D920" s="348" t="str">
        <f>IMPOWER(IMPRODUCT("i",A920,import_viscoanalyse_PARAM!$F$2,import_viscoanalyse_PARAM!$G$2),-1)</f>
        <v>0.0000137447758212442-224377311438.056i</v>
      </c>
      <c r="E920" s="348" t="str">
        <f t="shared" si="45"/>
        <v>7876890.55233655-224385900781.034i</v>
      </c>
      <c r="F920" s="348" t="str">
        <f>IMSUM(import_viscoanalyse_PARAM!$A$2,IMDIV((import_viscoanalyse_PARAM!$B$2-import_viscoanalyse_PARAM!$A$2),E920))</f>
        <v>52.1947000000039+1.1148430085001E-07i</v>
      </c>
      <c r="G920" s="348">
        <f t="shared" si="46"/>
        <v>52.194700000003898</v>
      </c>
      <c r="H920" s="348">
        <f t="shared" si="47"/>
        <v>1.1148430085001E-7</v>
      </c>
    </row>
    <row r="921" spans="1:8" x14ac:dyDescent="0.25">
      <c r="A921" s="349">
        <v>4.5695133999999997E-13</v>
      </c>
      <c r="B921" s="348" t="str">
        <f>IMPRODUCT(IMPOWER(IMPRODUCT("i",A921,import_viscoanalyse_PARAM!$G$2),-import_viscoanalyse_PARAM!$D$2),import_viscoanalyse_PARAM!$C$2)</f>
        <v>750.177203314585-220.120640230698i</v>
      </c>
      <c r="C921" s="348" t="str">
        <f>IMPOWER(IMPRODUCT("i",A921,import_viscoanalyse_PARAM!$G$2),-import_viscoanalyse_PARAM!$E$2)</f>
        <v>7753265.94528663-8455129.56975834i</v>
      </c>
      <c r="D921" s="348" t="str">
        <f>IMPOWER(IMPRODUCT("i",A921,import_viscoanalyse_PARAM!$F$2,import_viscoanalyse_PARAM!$G$2),-1)</f>
        <v>0.0000133411690849137-217788612171.229i</v>
      </c>
      <c r="E921" s="348" t="str">
        <f t="shared" si="45"/>
        <v>7754017.12250329-217797067520.919i</v>
      </c>
      <c r="F921" s="348" t="str">
        <f>IMSUM(import_viscoanalyse_PARAM!$A$2,IMDIV((import_viscoanalyse_PARAM!$B$2-import_viscoanalyse_PARAM!$A$2),E921))</f>
        <v>52.1947000000041+1.14856942533857E-07i</v>
      </c>
      <c r="G921" s="348">
        <f t="shared" si="46"/>
        <v>52.194700000004097</v>
      </c>
      <c r="H921" s="348">
        <f t="shared" si="47"/>
        <v>1.14856942533857E-7</v>
      </c>
    </row>
    <row r="922" spans="1:8" x14ac:dyDescent="0.25">
      <c r="A922" s="349">
        <v>4.7077535999999997E-13</v>
      </c>
      <c r="B922" s="348" t="str">
        <f>IMPRODUCT(IMPOWER(IMPRODUCT("i",A922,import_viscoanalyse_PARAM!$G$2),-import_viscoanalyse_PARAM!$D$2),import_viscoanalyse_PARAM!$C$2)</f>
        <v>746.125666225814-218.931818531027i</v>
      </c>
      <c r="C922" s="348" t="str">
        <f>IMPOWER(IMPRODUCT("i",A922,import_viscoanalyse_PARAM!$G$2),-import_viscoanalyse_PARAM!$E$2)</f>
        <v>7632313.40915424-8323227.81738624i</v>
      </c>
      <c r="D922" s="348" t="str">
        <f>IMPOWER(IMPRODUCT("i",A922,import_viscoanalyse_PARAM!$F$2,import_viscoanalyse_PARAM!$G$2),-1)</f>
        <v>0.0000129494141123229-211393387641.153i</v>
      </c>
      <c r="E922" s="348" t="str">
        <f t="shared" si="45"/>
        <v>7633060.53483342-211401711087.902i</v>
      </c>
      <c r="F922" s="348" t="str">
        <f>IMSUM(import_viscoanalyse_PARAM!$A$2,IMDIV((import_viscoanalyse_PARAM!$B$2-import_viscoanalyse_PARAM!$A$2),E922))</f>
        <v>52.1947000000043+1.18331612069996E-07i</v>
      </c>
      <c r="G922" s="348">
        <f t="shared" si="46"/>
        <v>52.194700000004303</v>
      </c>
      <c r="H922" s="348">
        <f t="shared" si="47"/>
        <v>1.18331612069996E-7</v>
      </c>
    </row>
    <row r="923" spans="1:8" x14ac:dyDescent="0.25">
      <c r="A923" s="349">
        <v>4.8501759000000003E-13</v>
      </c>
      <c r="B923" s="348" t="str">
        <f>IMPRODUCT(IMPOWER(IMPRODUCT("i",A923,import_viscoanalyse_PARAM!$G$2),-import_viscoanalyse_PARAM!$D$2),import_viscoanalyse_PARAM!$C$2)</f>
        <v>742.096011732271-217.749417728778i</v>
      </c>
      <c r="C923" s="348" t="str">
        <f>IMPOWER(IMPRODUCT("i",A923,import_viscoanalyse_PARAM!$G$2),-import_viscoanalyse_PARAM!$E$2)</f>
        <v>7513247.7914906-8193383.7965886i</v>
      </c>
      <c r="D923" s="348" t="str">
        <f>IMPOWER(IMPRODUCT("i",A923,import_viscoanalyse_PARAM!$F$2,import_viscoanalyse_PARAM!$G$2),-1)</f>
        <v>0.000012569162884418-205185956592.592i</v>
      </c>
      <c r="E923" s="348" t="str">
        <f t="shared" si="45"/>
        <v>7513990.8875149-205194150194.138i</v>
      </c>
      <c r="F923" s="348" t="str">
        <f>IMSUM(import_viscoanalyse_PARAM!$A$2,IMDIV((import_viscoanalyse_PARAM!$B$2-import_viscoanalyse_PARAM!$A$2),E923))</f>
        <v>52.1947000000045+1.2191139583067E-07i</v>
      </c>
      <c r="G923" s="348">
        <f t="shared" si="46"/>
        <v>52.194700000004502</v>
      </c>
      <c r="H923" s="348">
        <f t="shared" si="47"/>
        <v>1.2191139583067001E-7</v>
      </c>
    </row>
    <row r="924" spans="1:8" x14ac:dyDescent="0.25">
      <c r="A924" s="349">
        <v>4.9969068999999998E-13</v>
      </c>
      <c r="B924" s="348" t="str">
        <f>IMPRODUCT(IMPOWER(IMPRODUCT("i",A924,import_viscoanalyse_PARAM!$G$2),-import_viscoanalyse_PARAM!$D$2),import_viscoanalyse_PARAM!$C$2)</f>
        <v>738.088119420621-216.573402491687i</v>
      </c>
      <c r="C924" s="348" t="str">
        <f>IMPOWER(IMPRODUCT("i",A924,import_viscoanalyse_PARAM!$G$2),-import_viscoanalyse_PARAM!$E$2)</f>
        <v>7396039.59039055-8065565.33480326i</v>
      </c>
      <c r="D924" s="348" t="str">
        <f>IMPOWER(IMPRODUCT("i",A924,import_viscoanalyse_PARAM!$F$2,import_viscoanalyse_PARAM!$G$2),-1)</f>
        <v>0.0000122000773929126-199160801191.6i</v>
      </c>
      <c r="E924" s="348" t="str">
        <f t="shared" si="45"/>
        <v>7396778.67852217-199168866973.508i</v>
      </c>
      <c r="F924" s="348" t="str">
        <f>IMSUM(import_viscoanalyse_PARAM!$A$2,IMDIV((import_viscoanalyse_PARAM!$B$2-import_viscoanalyse_PARAM!$A$2),E924))</f>
        <v>52.1947000000047+1.25599475689264E-07i</v>
      </c>
      <c r="G924" s="348">
        <f t="shared" si="46"/>
        <v>52.194700000004701</v>
      </c>
      <c r="H924" s="348">
        <f t="shared" si="47"/>
        <v>1.25599475689264E-7</v>
      </c>
    </row>
    <row r="925" spans="1:8" x14ac:dyDescent="0.25">
      <c r="A925" s="349">
        <v>5.1480769E-13</v>
      </c>
      <c r="B925" s="348" t="str">
        <f>IMPRODUCT(IMPOWER(IMPRODUCT("i",A925,import_viscoanalyse_PARAM!$G$2),-import_viscoanalyse_PARAM!$D$2),import_viscoanalyse_PARAM!$C$2)</f>
        <v>734.101873123378-215.403738733326i</v>
      </c>
      <c r="C925" s="348" t="str">
        <f>IMPOWER(IMPRODUCT("i",A925,import_viscoanalyse_PARAM!$G$2),-import_viscoanalyse_PARAM!$E$2)</f>
        <v>7280659.86972624-7939740.87646229i</v>
      </c>
      <c r="D925" s="348" t="str">
        <f>IMPOWER(IMPRODUCT("i",A925,import_viscoanalyse_PARAM!$F$2,import_viscoanalyse_PARAM!$G$2),-1)</f>
        <v>0.0000118418298889783-193312571085.298i</v>
      </c>
      <c r="E925" s="348" t="str">
        <f t="shared" si="45"/>
        <v>7281394.9716112-193320511041.578i</v>
      </c>
      <c r="F925" s="348" t="str">
        <f>IMSUM(import_viscoanalyse_PARAM!$A$2,IMDIV((import_viscoanalyse_PARAM!$B$2-import_viscoanalyse_PARAM!$A$2),E925))</f>
        <v>52.1947000000049+1.29399126506198E-07i</v>
      </c>
      <c r="G925" s="348">
        <f t="shared" si="46"/>
        <v>52.1947000000049</v>
      </c>
      <c r="H925" s="348">
        <f t="shared" si="47"/>
        <v>1.2939912650619799E-7</v>
      </c>
    </row>
    <row r="926" spans="1:8" x14ac:dyDescent="0.25">
      <c r="A926" s="349">
        <v>5.3038203000000001E-13</v>
      </c>
      <c r="B926" s="348" t="str">
        <f>IMPRODUCT(IMPOWER(IMPRODUCT("i",A926,import_viscoanalyse_PARAM!$G$2),-import_viscoanalyse_PARAM!$D$2),import_viscoanalyse_PARAM!$C$2)</f>
        <v>730.137153208653-214.240391350723i</v>
      </c>
      <c r="C926" s="348" t="str">
        <f>IMPOWER(IMPRODUCT("i",A926,import_viscoanalyse_PARAM!$G$2),-import_viscoanalyse_PARAM!$E$2)</f>
        <v>7167080.0269434-7815879.22976803i</v>
      </c>
      <c r="D926" s="348" t="str">
        <f>IMPOWER(IMPRODUCT("i",A926,import_viscoanalyse_PARAM!$F$2,import_viscoanalyse_PARAM!$G$2),-1)</f>
        <v>0.0000114941018844811-187636067097.491i</v>
      </c>
      <c r="E926" s="348" t="str">
        <f t="shared" si="45"/>
        <v>7167811.1641081-187643883190.961i</v>
      </c>
      <c r="F926" s="348" t="str">
        <f>IMSUM(import_viscoanalyse_PARAM!$A$2,IMDIV((import_viscoanalyse_PARAM!$B$2-import_viscoanalyse_PARAM!$A$2),E926))</f>
        <v>52.1947000000051+1.33313726182273E-07i</v>
      </c>
      <c r="G926" s="348">
        <f t="shared" si="46"/>
        <v>52.194700000005099</v>
      </c>
      <c r="H926" s="348">
        <f t="shared" si="47"/>
        <v>1.33313726182273E-7</v>
      </c>
    </row>
    <row r="927" spans="1:8" x14ac:dyDescent="0.25">
      <c r="A927" s="349">
        <v>5.4642751999999997E-13</v>
      </c>
      <c r="B927" s="348" t="str">
        <f>IMPRODUCT(IMPOWER(IMPRODUCT("i",A927,import_viscoanalyse_PARAM!$G$2),-import_viscoanalyse_PARAM!$D$2),import_viscoanalyse_PARAM!$C$2)</f>
        <v>726.193849809872-213.083328106294i</v>
      </c>
      <c r="C927" s="348" t="str">
        <f>IMPOWER(IMPRODUCT("i",A927,import_viscoanalyse_PARAM!$G$2),-import_viscoanalyse_PARAM!$E$2)</f>
        <v>7055272.16532021-7693949.97265073i</v>
      </c>
      <c r="D927" s="348" t="str">
        <f>IMPOWER(IMPRODUCT("i",A927,import_viscoanalyse_PARAM!$F$2,import_viscoanalyse_PARAM!$G$2),-1)</f>
        <v>0.0000111565850316578-182126255589i</v>
      </c>
      <c r="E927" s="348" t="str">
        <f t="shared" si="45"/>
        <v>7055999.35918118-182133949752.056i</v>
      </c>
      <c r="F927" s="348" t="str">
        <f>IMSUM(import_viscoanalyse_PARAM!$A$2,IMDIV((import_viscoanalyse_PARAM!$B$2-import_viscoanalyse_PARAM!$A$2),E927))</f>
        <v>52.1947000000053+1.37346745604046E-07i</v>
      </c>
      <c r="G927" s="348">
        <f t="shared" si="46"/>
        <v>52.194700000005298</v>
      </c>
      <c r="H927" s="348">
        <f t="shared" si="47"/>
        <v>1.37346745604046E-7</v>
      </c>
    </row>
    <row r="928" spans="1:8" x14ac:dyDescent="0.25">
      <c r="A928" s="349">
        <v>5.6295843999999998E-13</v>
      </c>
      <c r="B928" s="348" t="str">
        <f>IMPRODUCT(IMPOWER(IMPRODUCT("i",A928,import_viscoanalyse_PARAM!$G$2),-import_viscoanalyse_PARAM!$D$2),import_viscoanalyse_PARAM!$C$2)</f>
        <v>722.271840827693-211.932513173058i</v>
      </c>
      <c r="C928" s="348" t="str">
        <f>IMPOWER(IMPRODUCT("i",A928,import_viscoanalyse_PARAM!$G$2),-import_viscoanalyse_PARAM!$E$2)</f>
        <v>6945208.45967271-7573922.76105442i</v>
      </c>
      <c r="D928" s="348" t="str">
        <f>IMPOWER(IMPRODUCT("i",A928,import_viscoanalyse_PARAM!$F$2,import_viscoanalyse_PARAM!$G$2),-1)</f>
        <v>0.0000108289789394007-176778232809.483i</v>
      </c>
      <c r="E928" s="348" t="str">
        <f t="shared" si="45"/>
        <v>6945931.73152437-176785806944.177i</v>
      </c>
      <c r="F928" s="348" t="str">
        <f>IMSUM(import_viscoanalyse_PARAM!$A$2,IMDIV((import_viscoanalyse_PARAM!$B$2-import_viscoanalyse_PARAM!$A$2),E928))</f>
        <v>52.1947000000056+1.4150177377804E-07i</v>
      </c>
      <c r="G928" s="348">
        <f t="shared" si="46"/>
        <v>52.194700000005597</v>
      </c>
      <c r="H928" s="348">
        <f t="shared" si="47"/>
        <v>1.4150177377804001E-7</v>
      </c>
    </row>
    <row r="929" spans="1:8" x14ac:dyDescent="0.25">
      <c r="A929" s="349">
        <v>5.7998946000000001E-13</v>
      </c>
      <c r="B929" s="348" t="str">
        <f>IMPRODUCT(IMPOWER(IMPRODUCT("i",A929,import_viscoanalyse_PARAM!$G$2),-import_viscoanalyse_PARAM!$D$2),import_viscoanalyse_PARAM!$C$2)</f>
        <v>718.371014930167-210.787913883453i</v>
      </c>
      <c r="C929" s="348" t="str">
        <f>IMPOWER(IMPRODUCT("i",A929,import_viscoanalyse_PARAM!$G$2),-import_viscoanalyse_PARAM!$E$2)</f>
        <v>6836861.80376282-7455768.03495153i</v>
      </c>
      <c r="D929" s="348" t="str">
        <f>IMPOWER(IMPRODUCT("i",A929,import_viscoanalyse_PARAM!$F$2,import_viscoanalyse_PARAM!$G$2),-1)</f>
        <v>0.0000105109928903154-171587252927.636i</v>
      </c>
      <c r="E929" s="348" t="str">
        <f t="shared" si="45"/>
        <v>6837581.17478826-171594708906.459i</v>
      </c>
      <c r="F929" s="348" t="str">
        <f>IMSUM(import_viscoanalyse_PARAM!$A$2,IMDIV((import_viscoanalyse_PARAM!$B$2-import_viscoanalyse_PARAM!$A$2),E929))</f>
        <v>52.1947000000058+0.0000001457824977221i</v>
      </c>
      <c r="G929" s="348">
        <f t="shared" si="46"/>
        <v>52.194700000005803</v>
      </c>
      <c r="H929" s="348">
        <f t="shared" si="47"/>
        <v>1.4578249772210001E-7</v>
      </c>
    </row>
    <row r="930" spans="1:8" x14ac:dyDescent="0.25">
      <c r="A930" s="349">
        <v>5.9753572000000001E-13</v>
      </c>
      <c r="B930" s="348" t="str">
        <f>IMPRODUCT(IMPOWER(IMPRODUCT("i",A930,import_viscoanalyse_PARAM!$G$2),-import_viscoanalyse_PARAM!$D$2),import_viscoanalyse_PARAM!$C$2)</f>
        <v>714.491255323245-209.649495967201i</v>
      </c>
      <c r="C930" s="348" t="str">
        <f>IMPOWER(IMPRODUCT("i",A930,import_viscoanalyse_PARAM!$G$2),-import_viscoanalyse_PARAM!$E$2)</f>
        <v>6730205.34524275-7339456.51118819i</v>
      </c>
      <c r="D930" s="348" t="str">
        <f>IMPOWER(IMPRODUCT("i",A930,import_viscoanalyse_PARAM!$F$2,import_viscoanalyse_PARAM!$G$2),-1)</f>
        <v>0.0000102023442054943-166548701336.856i</v>
      </c>
      <c r="E930" s="348" t="str">
        <f t="shared" si="45"/>
        <v>6730920.83650828-166556041003.017i</v>
      </c>
      <c r="F930" s="348" t="str">
        <f>IMSUM(import_viscoanalyse_PARAM!$A$2,IMDIV((import_viscoanalyse_PARAM!$B$2-import_viscoanalyse_PARAM!$A$2),E930))</f>
        <v>52.1947000000061+1.50192722572534E-07i</v>
      </c>
      <c r="G930" s="348">
        <f t="shared" si="46"/>
        <v>52.194700000006101</v>
      </c>
      <c r="H930" s="348">
        <f t="shared" si="47"/>
        <v>1.50192722572534E-7</v>
      </c>
    </row>
    <row r="931" spans="1:8" x14ac:dyDescent="0.25">
      <c r="A931" s="349">
        <v>6.1561280000000004E-13</v>
      </c>
      <c r="B931" s="348" t="str">
        <f>IMPRODUCT(IMPOWER(IMPRODUCT("i",A931,import_viscoanalyse_PARAM!$G$2),-import_viscoanalyse_PARAM!$D$2),import_viscoanalyse_PARAM!$C$2)</f>
        <v>710.632449868268-208.517226520033i</v>
      </c>
      <c r="C931" s="348" t="str">
        <f>IMPOWER(IMPRODUCT("i",A931,import_viscoanalyse_PARAM!$G$2),-import_viscoanalyse_PARAM!$E$2)</f>
        <v>6625212.76162791-7224959.48443951i</v>
      </c>
      <c r="D931" s="348" t="str">
        <f>IMPOWER(IMPRODUCT("i",A931,import_viscoanalyse_PARAM!$F$2,import_viscoanalyse_PARAM!$G$2),-1)</f>
        <v>9.90275882911773E-06-161658104198.586i</v>
      </c>
      <c r="E931" s="348" t="str">
        <f t="shared" si="45"/>
        <v>6625924.39408768-161665329366.588i</v>
      </c>
      <c r="F931" s="348" t="str">
        <f>IMSUM(import_viscoanalyse_PARAM!$A$2,IMDIV((import_viscoanalyse_PARAM!$B$2-import_viscoanalyse_PARAM!$A$2),E931))</f>
        <v>52.1947000000063+1.5473636404287E-07i</v>
      </c>
      <c r="G931" s="348">
        <f t="shared" si="46"/>
        <v>52.1947000000063</v>
      </c>
      <c r="H931" s="348">
        <f t="shared" si="47"/>
        <v>1.5473636404286999E-7</v>
      </c>
    </row>
    <row r="932" spans="1:8" x14ac:dyDescent="0.25">
      <c r="A932" s="349">
        <v>6.3423675999999996E-13</v>
      </c>
      <c r="B932" s="348" t="str">
        <f>IMPRODUCT(IMPOWER(IMPRODUCT("i",A932,import_viscoanalyse_PARAM!$G$2),-import_viscoanalyse_PARAM!$D$2),import_viscoanalyse_PARAM!$C$2)</f>
        <v>706.794485112583-207.391072252119i</v>
      </c>
      <c r="C932" s="348" t="str">
        <f>IMPOWER(IMPRODUCT("i",A932,import_viscoanalyse_PARAM!$G$2),-import_viscoanalyse_PARAM!$E$2)</f>
        <v>6521858.08826855-7112248.6396084i</v>
      </c>
      <c r="D932" s="348" t="str">
        <f>IMPOWER(IMPRODUCT("i",A932,import_viscoanalyse_PARAM!$F$2,import_viscoanalyse_PARAM!$G$2),-1)</f>
        <v>9.61197059993477E-06-156911116549.573i</v>
      </c>
      <c r="E932" s="348" t="str">
        <f t="shared" si="45"/>
        <v>6522565.88276327-156918229005.604i</v>
      </c>
      <c r="F932" s="348" t="str">
        <f>IMSUM(import_viscoanalyse_PARAM!$A$2,IMDIV((import_viscoanalyse_PARAM!$B$2-import_viscoanalyse_PARAM!$A$2),E932))</f>
        <v>52.1947000000066+1.59417458476957E-07i</v>
      </c>
      <c r="G932" s="348">
        <f t="shared" si="46"/>
        <v>52.194700000006598</v>
      </c>
      <c r="H932" s="348">
        <f t="shared" si="47"/>
        <v>1.59417458476957E-7</v>
      </c>
    </row>
    <row r="933" spans="1:8" x14ac:dyDescent="0.25">
      <c r="A933" s="349">
        <v>6.5342415000000003E-13</v>
      </c>
      <c r="B933" s="348" t="str">
        <f>IMPRODUCT(IMPOWER(IMPRODUCT("i",A933,import_viscoanalyse_PARAM!$G$2),-import_viscoanalyse_PARAM!$D$2),import_viscoanalyse_PARAM!$C$2)</f>
        <v>702.977247434603-206.270999824062i</v>
      </c>
      <c r="C933" s="348" t="str">
        <f>IMPOWER(IMPRODUCT("i",A933,import_viscoanalyse_PARAM!$G$2),-import_viscoanalyse_PARAM!$E$2)</f>
        <v>6420115.7450803-7001296.08097595i</v>
      </c>
      <c r="D933" s="348" t="str">
        <f>IMPOWER(IMPRODUCT("i",A933,import_viscoanalyse_PARAM!$F$2,import_viscoanalyse_PARAM!$G$2),-1)</f>
        <v>9.32972111685478E-06-152303520107.702i</v>
      </c>
      <c r="E933" s="348" t="str">
        <f t="shared" si="45"/>
        <v>6420819.72233706-152310521610.054i</v>
      </c>
      <c r="F933" s="348" t="str">
        <f>IMSUM(import_viscoanalyse_PARAM!$A$2,IMDIV((import_viscoanalyse_PARAM!$B$2-import_viscoanalyse_PARAM!$A$2),E933))</f>
        <v>52.1947000000069+1.64240165361581E-07i</v>
      </c>
      <c r="G933" s="348">
        <f t="shared" si="46"/>
        <v>52.194700000006897</v>
      </c>
      <c r="H933" s="348">
        <f t="shared" si="47"/>
        <v>1.6424016536158101E-7</v>
      </c>
    </row>
    <row r="934" spans="1:8" x14ac:dyDescent="0.25">
      <c r="A934" s="349">
        <v>6.7319200000000003E-13</v>
      </c>
      <c r="B934" s="348" t="str">
        <f>IMPRODUCT(IMPOWER(IMPRODUCT("i",A934,import_viscoanalyse_PARAM!$G$2),-import_viscoanalyse_PARAM!$D$2),import_viscoanalyse_PARAM!$C$2)</f>
        <v>699.180627839526-205.156977254077i</v>
      </c>
      <c r="C934" s="348" t="str">
        <f>IMPOWER(IMPRODUCT("i",A934,import_viscoanalyse_PARAM!$G$2),-import_viscoanalyse_PARAM!$E$2)</f>
        <v>6319960.65722561-6892074.46380741i</v>
      </c>
      <c r="D934" s="348" t="str">
        <f>IMPOWER(IMPRODUCT("i",A934,import_viscoanalyse_PARAM!$F$2,import_viscoanalyse_PARAM!$G$2),-1)</f>
        <v>9.05575985828394E-06-147831225220.12i</v>
      </c>
      <c r="E934" s="348" t="str">
        <f t="shared" si="45"/>
        <v>6320660.83786251-147838117499.741i</v>
      </c>
      <c r="F934" s="348" t="str">
        <f>IMSUM(import_viscoanalyse_PARAM!$A$2,IMDIV((import_viscoanalyse_PARAM!$B$2-import_viscoanalyse_PARAM!$A$2),E934))</f>
        <v>52.1947000000072+1.69208764812079E-07i</v>
      </c>
      <c r="G934" s="348">
        <f t="shared" si="46"/>
        <v>52.194700000007202</v>
      </c>
      <c r="H934" s="348">
        <f t="shared" si="47"/>
        <v>1.69208764812079E-7</v>
      </c>
    </row>
    <row r="935" spans="1:8" x14ac:dyDescent="0.25">
      <c r="A935" s="349">
        <v>6.9355789000000004E-13</v>
      </c>
      <c r="B935" s="348" t="str">
        <f>IMPRODUCT(IMPOWER(IMPRODUCT("i",A935,import_viscoanalyse_PARAM!$G$2),-import_viscoanalyse_PARAM!$D$2),import_viscoanalyse_PARAM!$C$2)</f>
        <v>695.404511279125-204.048970784154i</v>
      </c>
      <c r="C935" s="348" t="str">
        <f>IMPOWER(IMPRODUCT("i",A935,import_viscoanalyse_PARAM!$G$2),-import_viscoanalyse_PARAM!$E$2)</f>
        <v>6221367.96612376-6784556.67920154i</v>
      </c>
      <c r="D935" s="348" t="str">
        <f>IMPOWER(IMPRODUCT("i",A935,import_viscoanalyse_PARAM!$F$2,import_viscoanalyse_PARAM!$G$2),-1)</f>
        <v>8.78984318168146E-06-143490254531.433i</v>
      </c>
      <c r="E935" s="348" t="str">
        <f t="shared" si="45"/>
        <v>6222064.37064383-143497039292.161i</v>
      </c>
      <c r="F935" s="348" t="str">
        <f>IMSUM(import_viscoanalyse_PARAM!$A$2,IMDIV((import_viscoanalyse_PARAM!$B$2-import_viscoanalyse_PARAM!$A$2),E935))</f>
        <v>52.1947000000076+1.74327675165732E-07i</v>
      </c>
      <c r="G935" s="348">
        <f t="shared" si="46"/>
        <v>52.1947000000076</v>
      </c>
      <c r="H935" s="348">
        <f t="shared" si="47"/>
        <v>1.7432767516573201E-7</v>
      </c>
    </row>
    <row r="936" spans="1:8" x14ac:dyDescent="0.25">
      <c r="A936" s="349">
        <v>7.1453990000000005E-13</v>
      </c>
      <c r="B936" s="348" t="str">
        <f>IMPRODUCT(IMPOWER(IMPRODUCT("i",A936,import_viscoanalyse_PARAM!$G$2),-import_viscoanalyse_PARAM!$D$2),import_viscoanalyse_PARAM!$C$2)</f>
        <v>691.648789303261-202.946948592327i</v>
      </c>
      <c r="C936" s="348" t="str">
        <f>IMPOWER(IMPRODUCT("i",A936,import_viscoanalyse_PARAM!$G$2),-import_viscoanalyse_PARAM!$E$2)</f>
        <v>6124313.35761645-6678716.21196331i</v>
      </c>
      <c r="D936" s="348" t="str">
        <f>IMPOWER(IMPRODUCT("i",A936,import_viscoanalyse_PARAM!$F$2,import_viscoanalyse_PARAM!$G$2),-1)</f>
        <v>8.53173502349958E-06-139276754409.912i</v>
      </c>
      <c r="E936" s="348" t="str">
        <f t="shared" si="45"/>
        <v>6125006.00641428-139283433329.071i</v>
      </c>
      <c r="F936" s="348" t="str">
        <f>IMSUM(import_viscoanalyse_PARAM!$A$2,IMDIV((import_viscoanalyse_PARAM!$B$2-import_viscoanalyse_PARAM!$A$2),E936))</f>
        <v>52.1947000000079+1.79601440413399E-07i</v>
      </c>
      <c r="G936" s="348">
        <f t="shared" si="46"/>
        <v>52.194700000007899</v>
      </c>
      <c r="H936" s="348">
        <f t="shared" si="47"/>
        <v>1.7960144041339901E-7</v>
      </c>
    </row>
    <row r="937" spans="1:8" x14ac:dyDescent="0.25">
      <c r="A937" s="349">
        <v>7.3615668000000001E-13</v>
      </c>
      <c r="B937" s="348" t="str">
        <f>IMPRODUCT(IMPOWER(IMPRODUCT("i",A937,import_viscoanalyse_PARAM!$G$2),-import_viscoanalyse_PARAM!$D$2),import_viscoanalyse_PARAM!$C$2)</f>
        <v>687.913349905975-201.850877813262i</v>
      </c>
      <c r="C937" s="348" t="str">
        <f>IMPOWER(IMPRODUCT("i",A937,import_viscoanalyse_PARAM!$G$2),-import_viscoanalyse_PARAM!$E$2)</f>
        <v>6028772.78965129-6574526.84363591i</v>
      </c>
      <c r="D937" s="348" t="str">
        <f>IMPOWER(IMPRODUCT("i",A937,import_viscoanalyse_PARAM!$F$2,import_viscoanalyse_PARAM!$G$2),-1)</f>
        <v>8.28120596625963E-06-135186979717.936i</v>
      </c>
      <c r="E937" s="348" t="str">
        <f t="shared" si="45"/>
        <v>6029461.70300948-135193554446.631i</v>
      </c>
      <c r="F937" s="348" t="str">
        <f>IMSUM(import_viscoanalyse_PARAM!$A$2,IMDIV((import_viscoanalyse_PARAM!$B$2-import_viscoanalyse_PARAM!$A$2),E937))</f>
        <v>52.1947000000082+1.85034747792788E-07i</v>
      </c>
      <c r="G937" s="348">
        <f t="shared" si="46"/>
        <v>52.194700000008197</v>
      </c>
      <c r="H937" s="348">
        <f t="shared" si="47"/>
        <v>1.85034747792788E-7</v>
      </c>
    </row>
    <row r="938" spans="1:8" x14ac:dyDescent="0.25">
      <c r="A938" s="349">
        <v>7.5842742000000002E-13</v>
      </c>
      <c r="B938" s="348" t="str">
        <f>IMPRODUCT(IMPOWER(IMPRODUCT("i",A938,import_viscoanalyse_PARAM!$G$2),-import_viscoanalyse_PARAM!$D$2),import_viscoanalyse_PARAM!$C$2)</f>
        <v>684.198085845958-200.760726979694i</v>
      </c>
      <c r="C938" s="348" t="str">
        <f>IMPOWER(IMPRODUCT("i",A938,import_viscoanalyse_PARAM!$G$2),-import_viscoanalyse_PARAM!$E$2)</f>
        <v>5934722.70145673-6471962.88061132i</v>
      </c>
      <c r="D938" s="348" t="str">
        <f>IMPOWER(IMPRODUCT("i",A938,import_viscoanalyse_PARAM!$F$2,import_viscoanalyse_PARAM!$G$2),-1)</f>
        <v>8.03803360711547E-06-131217299828.616i</v>
      </c>
      <c r="E938" s="348" t="str">
        <f t="shared" si="45"/>
        <v>5935407.89955061-131223771992.257i</v>
      </c>
      <c r="F938" s="348" t="str">
        <f>IMSUM(import_viscoanalyse_PARAM!$A$2,IMDIV((import_viscoanalyse_PARAM!$B$2-import_viscoanalyse_PARAM!$A$2),E938))</f>
        <v>52.1947000000086+1.9063242024698E-07i</v>
      </c>
      <c r="G938" s="348">
        <f t="shared" si="46"/>
        <v>52.194700000008602</v>
      </c>
      <c r="H938" s="348">
        <f t="shared" si="47"/>
        <v>1.9063242024698001E-7</v>
      </c>
    </row>
    <row r="939" spans="1:8" x14ac:dyDescent="0.25">
      <c r="A939" s="349">
        <v>7.8137191E-13</v>
      </c>
      <c r="B939" s="348" t="str">
        <f>IMPRODUCT(IMPOWER(IMPRODUCT("i",A939,import_viscoanalyse_PARAM!$G$2),-import_viscoanalyse_PARAM!$D$2),import_viscoanalyse_PARAM!$C$2)</f>
        <v>680.502887148757-199.676463822385i</v>
      </c>
      <c r="C939" s="348" t="str">
        <f>IMPOWER(IMPRODUCT("i",A939,import_viscoanalyse_PARAM!$G$2),-import_viscoanalyse_PARAM!$E$2)</f>
        <v>5842139.81545932-6370998.93811608i</v>
      </c>
      <c r="D939" s="348" t="str">
        <f>IMPOWER(IMPRODUCT("i",A939,import_viscoanalyse_PARAM!$F$2,import_viscoanalyse_PARAM!$G$2),-1)</f>
        <v>7.80200185404398E-06-127364187136.422i</v>
      </c>
      <c r="E939" s="348" t="str">
        <f t="shared" si="45"/>
        <v>5842821.31835427-127370558335.037i</v>
      </c>
      <c r="F939" s="348" t="str">
        <f>IMSUM(import_viscoanalyse_PARAM!$A$2,IMDIV((import_viscoanalyse_PARAM!$B$2-import_viscoanalyse_PARAM!$A$2),E939))</f>
        <v>52.194700000009+1.96399431504091E-07i</v>
      </c>
      <c r="G939" s="348">
        <f t="shared" si="46"/>
        <v>52.194700000009</v>
      </c>
      <c r="H939" s="348">
        <f t="shared" si="47"/>
        <v>1.96399431504091E-7</v>
      </c>
    </row>
    <row r="940" spans="1:8" x14ac:dyDescent="0.25">
      <c r="A940" s="349">
        <v>8.0501052999999996E-13</v>
      </c>
      <c r="B940" s="348" t="str">
        <f>IMPRODUCT(IMPOWER(IMPRODUCT("i",A940,import_viscoanalyse_PARAM!$G$2),-import_viscoanalyse_PARAM!$D$2),import_viscoanalyse_PARAM!$C$2)</f>
        <v>676.827645864398-198.598056666127i</v>
      </c>
      <c r="C940" s="348" t="str">
        <f>IMPOWER(IMPRODUCT("i",A940,import_viscoanalyse_PARAM!$G$2),-import_viscoanalyse_PARAM!$E$2)</f>
        <v>5751001.25329656-6271610.06672619i</v>
      </c>
      <c r="D940" s="348" t="str">
        <f>IMPOWER(IMPRODUCT("i",A940,import_viscoanalyse_PARAM!$F$2,import_viscoanalyse_PARAM!$G$2),-1)</f>
        <v>0.0000075729010532544-123624219137.088i</v>
      </c>
      <c r="E940" s="348" t="str">
        <f t="shared" si="45"/>
        <v>5751679.08095-123630490945.753i</v>
      </c>
      <c r="F940" s="348" t="str">
        <f>IMSUM(import_viscoanalyse_PARAM!$A$2,IMDIV((import_viscoanalyse_PARAM!$B$2-import_viscoanalyse_PARAM!$A$2),E940))</f>
        <v>52.1947000000094+2.02340903562639E-07i</v>
      </c>
      <c r="G940" s="348">
        <f t="shared" si="46"/>
        <v>52.194700000009398</v>
      </c>
      <c r="H940" s="348">
        <f t="shared" si="47"/>
        <v>2.0234090356263901E-7</v>
      </c>
    </row>
    <row r="941" spans="1:8" x14ac:dyDescent="0.25">
      <c r="A941" s="349">
        <v>8.2936428999999998E-13</v>
      </c>
      <c r="B941" s="348" t="str">
        <f>IMPRODUCT(IMPOWER(IMPRODUCT("i",A941,import_viscoanalyse_PARAM!$G$2),-import_viscoanalyse_PARAM!$D$2),import_viscoanalyse_PARAM!$C$2)</f>
        <v>673.172252598669-197.525473411941i</v>
      </c>
      <c r="C941" s="348" t="str">
        <f>IMPOWER(IMPRODUCT("i",A941,import_viscoanalyse_PARAM!$G$2),-import_viscoanalyse_PARAM!$E$2)</f>
        <v>5661284.44369626-6173771.65190734i</v>
      </c>
      <c r="D941" s="348" t="str">
        <f>IMPOWER(IMPRODUCT("i",A941,import_viscoanalyse_PARAM!$F$2,import_viscoanalyse_PARAM!$G$2),-1)</f>
        <v>7.35052758362418E-06-119994071806.954i</v>
      </c>
      <c r="E941" s="348" t="str">
        <f t="shared" si="45"/>
        <v>5661958.61595621-120000245776.131i</v>
      </c>
      <c r="F941" s="348" t="str">
        <f>IMSUM(import_viscoanalyse_PARAM!$A$2,IMDIV((import_viscoanalyse_PARAM!$B$2-import_viscoanalyse_PARAM!$A$2),E941))</f>
        <v>52.1947000000098+2.08462116744144E-07i</v>
      </c>
      <c r="G941" s="348">
        <f t="shared" si="46"/>
        <v>52.194700000009803</v>
      </c>
      <c r="H941" s="348">
        <f t="shared" si="47"/>
        <v>2.0846211674414399E-7</v>
      </c>
    </row>
    <row r="942" spans="1:8" x14ac:dyDescent="0.25">
      <c r="A942" s="349">
        <v>8.5445480999999999E-13</v>
      </c>
      <c r="B942" s="348" t="str">
        <f>IMPRODUCT(IMPOWER(IMPRODUCT("i",A942,import_viscoanalyse_PARAM!$G$2),-import_viscoanalyse_PARAM!$D$2),import_viscoanalyse_PARAM!$C$2)</f>
        <v>669.536602359678-196.458683252596i</v>
      </c>
      <c r="C942" s="348" t="str">
        <f>IMPOWER(IMPRODUCT("i",A942,import_viscoanalyse_PARAM!$G$2),-import_viscoanalyse_PARAM!$E$2)</f>
        <v>5572967.26082708-6077459.56488949i</v>
      </c>
      <c r="D942" s="348" t="str">
        <f>IMPOWER(IMPRODUCT("i",A942,import_viscoanalyse_PARAM!$F$2,import_viscoanalyse_PARAM!$G$2),-1)</f>
        <v>7.13468403380851E-06-116470522494.201i</v>
      </c>
      <c r="E942" s="348" t="str">
        <f t="shared" si="45"/>
        <v>5573637.79743657-116476600150.225i</v>
      </c>
      <c r="F942" s="348" t="str">
        <f>IMSUM(import_viscoanalyse_PARAM!$A$2,IMDIV((import_viscoanalyse_PARAM!$B$2-import_viscoanalyse_PARAM!$A$2),E942))</f>
        <v>52.1947000000103+2.14768504664933E-07i</v>
      </c>
      <c r="G942" s="348">
        <f t="shared" si="46"/>
        <v>52.1947000000103</v>
      </c>
      <c r="H942" s="348">
        <f t="shared" si="47"/>
        <v>2.14768504664933E-7</v>
      </c>
    </row>
    <row r="943" spans="1:8" x14ac:dyDescent="0.25">
      <c r="A943" s="349">
        <v>8.8030439000000003E-13</v>
      </c>
      <c r="B943" s="348" t="str">
        <f>IMPRODUCT(IMPOWER(IMPRODUCT("i",A943,import_viscoanalyse_PARAM!$G$2),-import_viscoanalyse_PARAM!$D$2),import_viscoanalyse_PARAM!$C$2)</f>
        <v>665.920586932975-195.39765443528i</v>
      </c>
      <c r="C943" s="348" t="str">
        <f>IMPOWER(IMPRODUCT("i",A943,import_viscoanalyse_PARAM!$G$2),-import_viscoanalyse_PARAM!$E$2)</f>
        <v>5486027.83173508-5982649.95267175i</v>
      </c>
      <c r="D943" s="348" t="str">
        <f>IMPOWER(IMPRODUCT("i",A943,import_viscoanalyse_PARAM!$F$2,import_viscoanalyse_PARAM!$G$2),-1)</f>
        <v>0.0000069251785629717-113050439483.078i</v>
      </c>
      <c r="E943" s="348" t="str">
        <f t="shared" si="45"/>
        <v>5486694.75232894-113056422328.428i</v>
      </c>
      <c r="F943" s="348" t="str">
        <f>IMSUM(import_viscoanalyse_PARAM!$A$2,IMDIV((import_viscoanalyse_PARAM!$B$2-import_viscoanalyse_PARAM!$A$2),E943))</f>
        <v>52.1947000000107+2.21265671829002E-07i</v>
      </c>
      <c r="G943" s="348">
        <f t="shared" si="46"/>
        <v>52.194700000010698</v>
      </c>
      <c r="H943" s="348">
        <f t="shared" si="47"/>
        <v>2.2126567182900201E-7</v>
      </c>
    </row>
    <row r="944" spans="1:8" x14ac:dyDescent="0.25">
      <c r="A944" s="349">
        <v>9.0693599999999998E-13</v>
      </c>
      <c r="B944" s="348" t="str">
        <f>IMPRODUCT(IMPOWER(IMPRODUCT("i",A944,import_viscoanalyse_PARAM!$G$2),-import_viscoanalyse_PARAM!$D$2),import_viscoanalyse_PARAM!$C$2)</f>
        <v>662.32409946456-194.342355606375i</v>
      </c>
      <c r="C944" s="348" t="str">
        <f>IMPOWER(IMPRODUCT("i",A944,import_viscoanalyse_PARAM!$G$2),-import_viscoanalyse_PARAM!$E$2)</f>
        <v>5400444.64423597-5889319.35568148i</v>
      </c>
      <c r="D944" s="348" t="str">
        <f>IMPOWER(IMPRODUCT("i",A944,import_viscoanalyse_PARAM!$F$2,import_viscoanalyse_PARAM!$G$2),-1)</f>
        <v>6.72182501358186E-06-109730783835.225i</v>
      </c>
      <c r="E944" s="348" t="str">
        <f t="shared" si="45"/>
        <v>5401107.96834216-109736673348.923i</v>
      </c>
      <c r="F944" s="348" t="str">
        <f>IMSUM(import_viscoanalyse_PARAM!$A$2,IMDIV((import_viscoanalyse_PARAM!$B$2-import_viscoanalyse_PARAM!$A$2),E944))</f>
        <v>52.1947000000112+2.27959391113123E-07i</v>
      </c>
      <c r="G944" s="348">
        <f t="shared" si="46"/>
        <v>52.194700000011203</v>
      </c>
      <c r="H944" s="348">
        <f t="shared" si="47"/>
        <v>2.27959391113123E-7</v>
      </c>
    </row>
    <row r="945" spans="1:8" x14ac:dyDescent="0.25">
      <c r="A945" s="349">
        <v>9.3437327000000002E-13</v>
      </c>
      <c r="B945" s="348" t="str">
        <f>IMPRODUCT(IMPOWER(IMPRODUCT("i",A945,import_viscoanalyse_PARAM!$G$2),-import_viscoanalyse_PARAM!$D$2),import_viscoanalyse_PARAM!$C$2)</f>
        <v>658.747038234888-193.292756918837i</v>
      </c>
      <c r="C945" s="348" t="str">
        <f>IMPOWER(IMPRODUCT("i",A945,import_viscoanalyse_PARAM!$G$2),-import_viscoanalyse_PARAM!$E$2)</f>
        <v>5316196.62911008-5797444.79741001i</v>
      </c>
      <c r="D945" s="348" t="str">
        <f>IMPOWER(IMPRODUCT("i",A945,import_viscoanalyse_PARAM!$F$2,import_viscoanalyse_PARAM!$G$2),-1)</f>
        <v>6.52444294614494E-06-106508609956.686i</v>
      </c>
      <c r="E945" s="348" t="str">
        <f t="shared" si="45"/>
        <v>5316856.37615484-106514407594.776i</v>
      </c>
      <c r="F945" s="348" t="str">
        <f>IMSUM(import_viscoanalyse_PARAM!$A$2,IMDIV((import_viscoanalyse_PARAM!$B$2-import_viscoanalyse_PARAM!$A$2),E945))</f>
        <v>52.1947000000117+2.34855601251977E-07i</v>
      </c>
      <c r="G945" s="348">
        <f t="shared" si="46"/>
        <v>52.1947000000117</v>
      </c>
      <c r="H945" s="348">
        <f t="shared" si="47"/>
        <v>2.3485560125197701E-7</v>
      </c>
    </row>
    <row r="946" spans="1:8" x14ac:dyDescent="0.25">
      <c r="A946" s="349">
        <v>9.6264061000000006E-13</v>
      </c>
      <c r="B946" s="348" t="str">
        <f>IMPRODUCT(IMPOWER(IMPRODUCT("i",A946,import_viscoanalyse_PARAM!$G$2),-import_viscoanalyse_PARAM!$D$2),import_viscoanalyse_PARAM!$C$2)</f>
        <v>655.189293635272-192.248826210752i</v>
      </c>
      <c r="C946" s="348" t="str">
        <f>IMPOWER(IMPRODUCT("i",A946,import_viscoanalyse_PARAM!$G$2),-import_viscoanalyse_PARAM!$E$2)</f>
        <v>5233262.84741623-5707003.44342063i</v>
      </c>
      <c r="D946" s="348" t="str">
        <f>IMPOWER(IMPRODUCT("i",A946,import_viscoanalyse_PARAM!$F$2,import_viscoanalyse_PARAM!$G$2),-1)</f>
        <v>6.33285675587474E-06-103381051177.95i</v>
      </c>
      <c r="E946" s="348" t="str">
        <f t="shared" si="45"/>
        <v>5233919.0367162-103386758373.642i</v>
      </c>
      <c r="F946" s="348" t="str">
        <f>IMSUM(import_viscoanalyse_PARAM!$A$2,IMDIV((import_viscoanalyse_PARAM!$B$2-import_viscoanalyse_PARAM!$A$2),E946))</f>
        <v>52.1947000000122+2.4196043699796E-07i</v>
      </c>
      <c r="G946" s="348">
        <f t="shared" si="46"/>
        <v>52.194700000012197</v>
      </c>
      <c r="H946" s="348">
        <f t="shared" si="47"/>
        <v>2.4196043699796E-7</v>
      </c>
    </row>
    <row r="947" spans="1:8" x14ac:dyDescent="0.25">
      <c r="A947" s="349">
        <v>9.9176309999999998E-13</v>
      </c>
      <c r="B947" s="348" t="str">
        <f>IMPRODUCT(IMPOWER(IMPRODUCT("i",A947,import_viscoanalyse_PARAM!$G$2),-import_viscoanalyse_PARAM!$D$2),import_viscoanalyse_PARAM!$C$2)</f>
        <v>651.650765301831-191.210534032865i</v>
      </c>
      <c r="C947" s="348" t="str">
        <f>IMPOWER(IMPRODUCT("i",A947,import_viscoanalyse_PARAM!$G$2),-import_viscoanalyse_PARAM!$E$2)</f>
        <v>5151622.88883839-5617973.03575546i</v>
      </c>
      <c r="D947" s="348" t="str">
        <f>IMPOWER(IMPRODUCT("i",A947,import_viscoanalyse_PARAM!$F$2,import_viscoanalyse_PARAM!$G$2),-1)</f>
        <v>6.14689646198561E-06-100345332638.796i</v>
      </c>
      <c r="E947" s="348" t="str">
        <f t="shared" si="45"/>
        <v>5152275.53960984-100350950803.042i</v>
      </c>
      <c r="F947" s="348" t="str">
        <f>IMSUM(import_viscoanalyse_PARAM!$A$2,IMDIV((import_viscoanalyse_PARAM!$B$2-import_viscoanalyse_PARAM!$A$2),E947))</f>
        <v>52.1947000000128+2.49280201471687E-07i</v>
      </c>
      <c r="G947" s="348">
        <f t="shared" si="46"/>
        <v>52.194700000012801</v>
      </c>
      <c r="H947" s="348">
        <f t="shared" si="47"/>
        <v>2.4928020147168698E-7</v>
      </c>
    </row>
    <row r="948" spans="1:8" x14ac:dyDescent="0.25">
      <c r="A948" s="349">
        <v>1.0217666000000001E-12</v>
      </c>
      <c r="B948" s="348" t="str">
        <f>IMPRODUCT(IMPOWER(IMPRODUCT("i",A948,import_viscoanalyse_PARAM!$G$2),-import_viscoanalyse_PARAM!$D$2),import_viscoanalyse_PARAM!$C$2)</f>
        <v>648.131350559049-190.177850257624i</v>
      </c>
      <c r="C948" s="348" t="str">
        <f>IMPOWER(IMPRODUCT("i",A948,import_viscoanalyse_PARAM!$G$2),-import_viscoanalyse_PARAM!$E$2)</f>
        <v>5071256.5938234-5530331.58991981i</v>
      </c>
      <c r="D948" s="348" t="str">
        <f>IMPOWER(IMPRODUCT("i",A948,import_viscoanalyse_PARAM!$F$2,import_viscoanalyse_PARAM!$G$2),-1)</f>
        <v>5.96639691541875E-06-97398758354.7786i</v>
      </c>
      <c r="E948" s="348" t="str">
        <f t="shared" si="45"/>
        <v>5071905.72517993-97404288876.5464i</v>
      </c>
      <c r="F948" s="348" t="str">
        <f>IMSUM(import_viscoanalyse_PARAM!$A$2,IMDIV((import_viscoanalyse_PARAM!$B$2-import_viscoanalyse_PARAM!$A$2),E948))</f>
        <v>52.1947000000134+2.5682139380823E-07i</v>
      </c>
      <c r="G948" s="348">
        <f t="shared" si="46"/>
        <v>52.194700000013398</v>
      </c>
      <c r="H948" s="348">
        <f t="shared" si="47"/>
        <v>2.5682139380823001E-7</v>
      </c>
    </row>
    <row r="949" spans="1:8" x14ac:dyDescent="0.25">
      <c r="A949" s="349">
        <v>1.0526778000000001E-12</v>
      </c>
      <c r="B949" s="348" t="str">
        <f>IMPRODUCT(IMPOWER(IMPRODUCT("i",A949,import_viscoanalyse_PARAM!$G$2),-import_viscoanalyse_PARAM!$D$2),import_viscoanalyse_PARAM!$C$2)</f>
        <v>644.630941861386-189.150743328495i</v>
      </c>
      <c r="C949" s="348" t="str">
        <f>IMPOWER(IMPRODUCT("i",A949,import_viscoanalyse_PARAM!$G$2),-import_viscoanalyse_PARAM!$E$2)</f>
        <v>4992143.99458106-5444057.33054129i</v>
      </c>
      <c r="D949" s="348" t="str">
        <f>IMPOWER(IMPRODUCT("i",A949,import_viscoanalyse_PARAM!$F$2,import_viscoanalyse_PARAM!$G$2),-1)</f>
        <v>5.79119754450778E-06-94538707065.3365i</v>
      </c>
      <c r="E949" s="348" t="str">
        <f t="shared" si="45"/>
        <v>4992789.62552871-94544151311.8178i</v>
      </c>
      <c r="F949" s="348" t="str">
        <f>IMSUM(import_viscoanalyse_PARAM!$A$2,IMDIV((import_viscoanalyse_PARAM!$B$2-import_viscoanalyse_PARAM!$A$2),E949))</f>
        <v>52.194700000014+2.64590721722518E-07i</v>
      </c>
      <c r="G949" s="348">
        <f t="shared" si="46"/>
        <v>52.194700000014002</v>
      </c>
      <c r="H949" s="348">
        <f t="shared" si="47"/>
        <v>2.6459072172251798E-7</v>
      </c>
    </row>
    <row r="950" spans="1:8" x14ac:dyDescent="0.25">
      <c r="A950" s="349">
        <v>1.0845241999999999E-12</v>
      </c>
      <c r="B950" s="348" t="str">
        <f>IMPRODUCT(IMPOWER(IMPRODUCT("i",A950,import_viscoanalyse_PARAM!$G$2),-import_viscoanalyse_PARAM!$D$2),import_viscoanalyse_PARAM!$C$2)</f>
        <v>641.149432407821-188.129181907405i</v>
      </c>
      <c r="C950" s="348" t="str">
        <f>IMPOWER(IMPRODUCT("i",A950,import_viscoanalyse_PARAM!$G$2),-import_viscoanalyse_PARAM!$E$2)</f>
        <v>4914265.44147215-5359128.82919903i</v>
      </c>
      <c r="D950" s="348" t="str">
        <f>IMPOWER(IMPRODUCT("i",A950,import_viscoanalyse_PARAM!$F$2,import_viscoanalyse_PARAM!$G$2),-1)</f>
        <v>5.62114251624617E-06-91762634866.4078i</v>
      </c>
      <c r="E950" s="348" t="str">
        <f t="shared" si="45"/>
        <v>4914907.59091018-91767994183.3662i</v>
      </c>
      <c r="F950" s="348" t="str">
        <f>IMSUM(import_viscoanalyse_PARAM!$A$2,IMDIV((import_viscoanalyse_PARAM!$B$2-import_viscoanalyse_PARAM!$A$2),E950))</f>
        <v>52.1947000000146+2.72595096480581E-07i</v>
      </c>
      <c r="G950" s="348">
        <f t="shared" si="46"/>
        <v>52.194700000014599</v>
      </c>
      <c r="H950" s="348">
        <f t="shared" si="47"/>
        <v>2.7259509648058102E-7</v>
      </c>
    </row>
    <row r="951" spans="1:8" x14ac:dyDescent="0.25">
      <c r="A951" s="349">
        <v>1.1173339999999999E-12</v>
      </c>
      <c r="B951" s="348" t="str">
        <f>IMPRODUCT(IMPOWER(IMPRODUCT("i",A951,import_viscoanalyse_PARAM!$G$2),-import_viscoanalyse_PARAM!$D$2),import_viscoanalyse_PARAM!$C$2)</f>
        <v>637.686730093898-187.113138968614i</v>
      </c>
      <c r="C951" s="348" t="str">
        <f>IMPOWER(IMPRODUCT("i",A951,import_viscoanalyse_PARAM!$G$2),-import_viscoanalyse_PARAM!$E$2)</f>
        <v>4837601.90522728-5275525.33400095i</v>
      </c>
      <c r="D951" s="348" t="str">
        <f>IMPOWER(IMPRODUCT("i",A951,import_viscoanalyse_PARAM!$F$2,import_viscoanalyse_PARAM!$G$2),-1)</f>
        <v>5.45608125280164E-06-89068083642.2977i</v>
      </c>
      <c r="E951" s="348" t="str">
        <f t="shared" si="45"/>
        <v>4838240.59196283-89073359354.7448i</v>
      </c>
      <c r="F951" s="348" t="str">
        <f>IMSUM(import_viscoanalyse_PARAM!$A$2,IMDIV((import_viscoanalyse_PARAM!$B$2-import_viscoanalyse_PARAM!$A$2),E951))</f>
        <v>52.1947000000153+2.80841605249976E-07i</v>
      </c>
      <c r="G951" s="348">
        <f t="shared" si="46"/>
        <v>52.194700000015303</v>
      </c>
      <c r="H951" s="348">
        <f t="shared" si="47"/>
        <v>2.8084160524997601E-7</v>
      </c>
    </row>
    <row r="952" spans="1:8" x14ac:dyDescent="0.25">
      <c r="A952" s="349">
        <v>1.1511364E-12</v>
      </c>
      <c r="B952" s="348" t="str">
        <f>IMPRODUCT(IMPOWER(IMPRODUCT("i",A952,import_viscoanalyse_PARAM!$G$2),-import_viscoanalyse_PARAM!$D$2),import_viscoanalyse_PARAM!$C$2)</f>
        <v>634.242727594501-186.102583020268i</v>
      </c>
      <c r="C952" s="348" t="str">
        <f>IMPOWER(IMPRODUCT("i",A952,import_viscoanalyse_PARAM!$G$2),-import_viscoanalyse_PARAM!$E$2)</f>
        <v>4762134.30399171-5193226.03570931i</v>
      </c>
      <c r="D952" s="348" t="str">
        <f>IMPOWER(IMPRODUCT("i",A952,import_viscoanalyse_PARAM!$F$2,import_viscoanalyse_PARAM!$G$2),-1)</f>
        <v>5.29586684125174E-06-86452655105.3234i</v>
      </c>
      <c r="E952" s="348" t="str">
        <f t="shared" si="45"/>
        <v>4762769.5467246-86457848517.4617i</v>
      </c>
      <c r="F952" s="348" t="str">
        <f>IMSUM(import_viscoanalyse_PARAM!$A$2,IMDIV((import_viscoanalyse_PARAM!$B$2-import_viscoanalyse_PARAM!$A$2),E952))</f>
        <v>52.1947000000159+2.89337586500711E-07i</v>
      </c>
      <c r="G952" s="348">
        <f t="shared" si="46"/>
        <v>52.194700000015899</v>
      </c>
      <c r="H952" s="348">
        <f t="shared" si="47"/>
        <v>2.8933758650071098E-7</v>
      </c>
    </row>
    <row r="953" spans="1:8" x14ac:dyDescent="0.25">
      <c r="A953" s="349">
        <v>1.1859613999999999E-12</v>
      </c>
      <c r="B953" s="348" t="str">
        <f>IMPRODUCT(IMPOWER(IMPRODUCT("i",A953,import_viscoanalyse_PARAM!$G$2),-import_viscoanalyse_PARAM!$D$2),import_viscoanalyse_PARAM!$C$2)</f>
        <v>630.817326804416-185.097485275857i</v>
      </c>
      <c r="C953" s="348" t="str">
        <f>IMPOWER(IMPRODUCT("i",A953,import_viscoanalyse_PARAM!$G$2),-import_viscoanalyse_PARAM!$E$2)</f>
        <v>4687844.0439044-5112210.65725565i</v>
      </c>
      <c r="D953" s="348" t="str">
        <f>IMPOWER(IMPRODUCT("i",A953,import_viscoanalyse_PARAM!$F$2,import_viscoanalyse_PARAM!$G$2),-1)</f>
        <v>0.0000051403570896303-83914028035.2996i</v>
      </c>
      <c r="E953" s="348" t="str">
        <f t="shared" si="45"/>
        <v>4688475.86123635-83919140431.0544i</v>
      </c>
      <c r="F953" s="348" t="str">
        <f>IMSUM(import_viscoanalyse_PARAM!$A$2,IMDIV((import_viscoanalyse_PARAM!$B$2-import_viscoanalyse_PARAM!$A$2),E953))</f>
        <v>52.1947000000167+2.98090579734549E-07i</v>
      </c>
      <c r="G953" s="348">
        <f t="shared" si="46"/>
        <v>52.194700000016702</v>
      </c>
      <c r="H953" s="348">
        <f t="shared" si="47"/>
        <v>2.9809057973454901E-7</v>
      </c>
    </row>
    <row r="954" spans="1:8" x14ac:dyDescent="0.25">
      <c r="A954" s="349">
        <v>1.22184E-12</v>
      </c>
      <c r="B954" s="348" t="str">
        <f>IMPRODUCT(IMPOWER(IMPRODUCT("i",A954,import_viscoanalyse_PARAM!$G$2),-import_viscoanalyse_PARAM!$D$2),import_viscoanalyse_PARAM!$C$2)</f>
        <v>627.41042123077-184.097814487724i</v>
      </c>
      <c r="C954" s="348" t="str">
        <f>IMPOWER(IMPRODUCT("i",A954,import_viscoanalyse_PARAM!$G$2),-import_viscoanalyse_PARAM!$E$2)</f>
        <v>4614712.628811-5032459.02812311i</v>
      </c>
      <c r="D954" s="348" t="str">
        <f>IMPOWER(IMPRODUCT("i",A954,import_viscoanalyse_PARAM!$F$2,import_viscoanalyse_PARAM!$G$2),-1)</f>
        <v>4.98941358158015E-06-81449942847.1678i</v>
      </c>
      <c r="E954" s="348" t="str">
        <f t="shared" si="45"/>
        <v>4615341.03923722-81454975490.2937i</v>
      </c>
      <c r="F954" s="348" t="str">
        <f>IMSUM(import_viscoanalyse_PARAM!$A$2,IMDIV((import_viscoanalyse_PARAM!$B$2-import_viscoanalyse_PARAM!$A$2),E954))</f>
        <v>52.1947000000174+3.07108375751321E-07i</v>
      </c>
      <c r="G954" s="348">
        <f t="shared" si="46"/>
        <v>52.194700000017399</v>
      </c>
      <c r="H954" s="348">
        <f t="shared" si="47"/>
        <v>3.0710837575132101E-7</v>
      </c>
    </row>
    <row r="955" spans="1:8" x14ac:dyDescent="0.25">
      <c r="A955" s="349">
        <v>1.2588039999999999E-12</v>
      </c>
      <c r="B955" s="348" t="str">
        <f>IMPRODUCT(IMPOWER(IMPRODUCT("i",A955,import_viscoanalyse_PARAM!$G$2),-import_viscoanalyse_PARAM!$D$2),import_viscoanalyse_PARAM!$C$2)</f>
        <v>624.021917991886-183.103543402078i</v>
      </c>
      <c r="C955" s="348" t="str">
        <f>IMPOWER(IMPRODUCT("i",A955,import_viscoanalyse_PARAM!$G$2),-import_viscoanalyse_PARAM!$E$2)</f>
        <v>4542722.13060329-4953951.59726325i</v>
      </c>
      <c r="D955" s="348" t="str">
        <f>IMPOWER(IMPRODUCT("i",A955,import_viscoanalyse_PARAM!$F$2,import_viscoanalyse_PARAM!$G$2),-1)</f>
        <v>4.84290254123589E-06-79058215709.8195i</v>
      </c>
      <c r="E955" s="348" t="str">
        <f t="shared" si="45"/>
        <v>4543347.15252613-79063169844.5203i</v>
      </c>
      <c r="F955" s="348" t="str">
        <f>IMSUM(import_viscoanalyse_PARAM!$A$2,IMDIV((import_viscoanalyse_PARAM!$B$2-import_viscoanalyse_PARAM!$A$2),E955))</f>
        <v>52.1947000000182+3.16398966378244E-07i</v>
      </c>
      <c r="G955" s="348">
        <f t="shared" si="46"/>
        <v>52.194700000018202</v>
      </c>
      <c r="H955" s="348">
        <f t="shared" si="47"/>
        <v>3.16398966378244E-7</v>
      </c>
    </row>
    <row r="956" spans="1:8" x14ac:dyDescent="0.25">
      <c r="A956" s="349">
        <v>1.2968862E-12</v>
      </c>
      <c r="B956" s="348" t="str">
        <f>IMPRODUCT(IMPOWER(IMPRODUCT("i",A956,import_viscoanalyse_PARAM!$G$2),-import_viscoanalyse_PARAM!$D$2),import_viscoanalyse_PARAM!$C$2)</f>
        <v>620.651720695604-182.114643735061i</v>
      </c>
      <c r="C956" s="348" t="str">
        <f>IMPOWER(IMPRODUCT("i",A956,import_viscoanalyse_PARAM!$G$2),-import_viscoanalyse_PARAM!$E$2)</f>
        <v>4471854.81233713-4876669.02209685i</v>
      </c>
      <c r="D956" s="348" t="str">
        <f>IMPOWER(IMPRODUCT("i",A956,import_viscoanalyse_PARAM!$F$2,import_viscoanalyse_PARAM!$G$2),-1)</f>
        <v>4.70069393175582E-06-76736723830.0346i</v>
      </c>
      <c r="E956" s="348" t="str">
        <f t="shared" si="45"/>
        <v>4472476.46406253-76741600681.1713i</v>
      </c>
      <c r="F956" s="348" t="str">
        <f>IMSUM(import_viscoanalyse_PARAM!$A$2,IMDIV((import_viscoanalyse_PARAM!$B$2-import_viscoanalyse_PARAM!$A$2),E956))</f>
        <v>52.194700000019+3.25970594736003E-07i</v>
      </c>
      <c r="G956" s="348">
        <f t="shared" si="46"/>
        <v>52.194700000018997</v>
      </c>
      <c r="H956" s="348">
        <f t="shared" si="47"/>
        <v>3.2597059473600301E-7</v>
      </c>
    </row>
    <row r="957" spans="1:8" x14ac:dyDescent="0.25">
      <c r="A957" s="349">
        <v>1.3361205000000001E-12</v>
      </c>
      <c r="B957" s="348" t="str">
        <f>IMPRODUCT(IMPOWER(IMPRODUCT("i",A957,import_viscoanalyse_PARAM!$G$2),-import_viscoanalyse_PARAM!$D$2),import_viscoanalyse_PARAM!$C$2)</f>
        <v>617.299724108959-181.131084608706i</v>
      </c>
      <c r="C957" s="348" t="str">
        <f>IMPOWER(IMPRODUCT("i",A957,import_viscoanalyse_PARAM!$G$2),-import_viscoanalyse_PARAM!$E$2)</f>
        <v>4402093.018031-4800592.04833644i</v>
      </c>
      <c r="D957" s="348" t="str">
        <f>IMPOWER(IMPRODUCT("i",A957,import_viscoanalyse_PARAM!$F$2,import_viscoanalyse_PARAM!$G$2),-1)</f>
        <v>4.56266114509723E-06-74483400388.201i</v>
      </c>
      <c r="E957" s="348" t="str">
        <f t="shared" si="45"/>
        <v>4402711.31775967-74488201161.3804i</v>
      </c>
      <c r="F957" s="348" t="str">
        <f>IMSUM(import_viscoanalyse_PARAM!$A$2,IMDIV((import_viscoanalyse_PARAM!$B$2-import_viscoanalyse_PARAM!$A$2),E957))</f>
        <v>52.1947000000198+3.35831780370299E-07i</v>
      </c>
      <c r="G957" s="348">
        <f t="shared" si="46"/>
        <v>52.1947000000198</v>
      </c>
      <c r="H957" s="348">
        <f t="shared" si="47"/>
        <v>3.3583178037029899E-7</v>
      </c>
    </row>
    <row r="958" spans="1:8" x14ac:dyDescent="0.25">
      <c r="A958" s="349">
        <v>1.3765417999999999E-12</v>
      </c>
      <c r="B958" s="348" t="str">
        <f>IMPRODUCT(IMPOWER(IMPRODUCT("i",A958,import_viscoanalyse_PARAM!$G$2),-import_viscoanalyse_PARAM!$D$2),import_viscoanalyse_PARAM!$C$2)</f>
        <v>613.965826280972-180.152836108062i</v>
      </c>
      <c r="C958" s="348" t="str">
        <f>IMPOWER(IMPRODUCT("i",A958,import_viscoanalyse_PARAM!$G$2),-import_viscoanalyse_PARAM!$E$2)</f>
        <v>4333419.42684102-4725701.78717044i</v>
      </c>
      <c r="D958" s="348" t="str">
        <f>IMPOWER(IMPRODUCT("i",A958,import_viscoanalyse_PARAM!$F$2,import_viscoanalyse_PARAM!$G$2),-1)</f>
        <v>0.0000044286814178239-72296241326.1865i</v>
      </c>
      <c r="E958" s="348" t="str">
        <f t="shared" si="45"/>
        <v>4334034.39267173-72300967208.1265i</v>
      </c>
      <c r="F958" s="348" t="str">
        <f>IMSUM(import_viscoanalyse_PARAM!$A$2,IMDIV((import_viscoanalyse_PARAM!$B$2-import_viscoanalyse_PARAM!$A$2),E958))</f>
        <v>52.1947000000207+3.45991294115073E-07i</v>
      </c>
      <c r="G958" s="348">
        <f t="shared" si="46"/>
        <v>52.194700000020703</v>
      </c>
      <c r="H958" s="348">
        <f t="shared" si="47"/>
        <v>3.45991294115073E-7</v>
      </c>
    </row>
    <row r="959" spans="1:8" x14ac:dyDescent="0.25">
      <c r="A959" s="349">
        <v>1.4181859000000001E-12</v>
      </c>
      <c r="B959" s="348" t="str">
        <f>IMPRODUCT(IMPOWER(IMPRODUCT("i",A959,import_viscoanalyse_PARAM!$G$2),-import_viscoanalyse_PARAM!$D$2),import_viscoanalyse_PARAM!$C$2)</f>
        <v>610.64993838478-179.179872169118i</v>
      </c>
      <c r="C959" s="348" t="str">
        <f>IMPOWER(IMPRODUCT("i",A959,import_viscoanalyse_PARAM!$G$2),-import_viscoanalyse_PARAM!$E$2)</f>
        <v>4265817.24544894-4651979.92506718i</v>
      </c>
      <c r="D959" s="348" t="str">
        <f>IMPOWER(IMPRODUCT("i",A959,import_viscoanalyse_PARAM!$F$2,import_viscoanalyse_PARAM!$G$2),-1)</f>
        <v>4.29863608890618E-06-70173309555.8089i</v>
      </c>
      <c r="E959" s="348" t="str">
        <f t="shared" si="45"/>
        <v>4266428.89539162-70177961714.9138i</v>
      </c>
      <c r="F959" s="348" t="str">
        <f>IMSUM(import_viscoanalyse_PARAM!$A$2,IMDIV((import_viscoanalyse_PARAM!$B$2-import_viscoanalyse_PARAM!$A$2),E959))</f>
        <v>52.1947000000217+3.56458132955826E-07i</v>
      </c>
      <c r="G959" s="348">
        <f t="shared" si="46"/>
        <v>52.194700000021697</v>
      </c>
      <c r="H959" s="348">
        <f t="shared" si="47"/>
        <v>3.5645813295582602E-7</v>
      </c>
    </row>
    <row r="960" spans="1:8" x14ac:dyDescent="0.25">
      <c r="A960" s="349">
        <v>1.4610898999999999E-12</v>
      </c>
      <c r="B960" s="348" t="str">
        <f>IMPRODUCT(IMPOWER(IMPRODUCT("i",A960,import_viscoanalyse_PARAM!$G$2),-import_viscoanalyse_PARAM!$D$2),import_viscoanalyse_PARAM!$C$2)</f>
        <v>607.351954777209-178.212161793541i</v>
      </c>
      <c r="C960" s="348" t="str">
        <f>IMPOWER(IMPRODUCT("i",A960,import_viscoanalyse_PARAM!$G$2),-import_viscoanalyse_PARAM!$E$2)</f>
        <v>4199269.58971243-4579408.04944902i</v>
      </c>
      <c r="D960" s="348" t="str">
        <f>IMPOWER(IMPRODUCT("i",A960,import_viscoanalyse_PARAM!$F$2,import_viscoanalyse_PARAM!$G$2),-1)</f>
        <v>4.17240930247885E-06-68112713781.9402i</v>
      </c>
      <c r="E960" s="348" t="str">
        <f t="shared" si="45"/>
        <v>4199877.94167138-68117293368.2018i</v>
      </c>
      <c r="F960" s="348" t="str">
        <f>IMSUM(import_viscoanalyse_PARAM!$A$2,IMDIV((import_viscoanalyse_PARAM!$B$2-import_viscoanalyse_PARAM!$A$2),E960))</f>
        <v>52.1947000000226+3.67241620562986E-07i</v>
      </c>
      <c r="G960" s="348">
        <f t="shared" si="46"/>
        <v>52.1947000000226</v>
      </c>
      <c r="H960" s="348">
        <f t="shared" si="47"/>
        <v>3.6724162056298601E-7</v>
      </c>
    </row>
    <row r="961" spans="1:8" x14ac:dyDescent="0.25">
      <c r="A961" s="349">
        <v>1.5052919E-12</v>
      </c>
      <c r="B961" s="348" t="str">
        <f>IMPRODUCT(IMPOWER(IMPRODUCT("i",A961,import_viscoanalyse_PARAM!$G$2),-import_viscoanalyse_PARAM!$D$2),import_viscoanalyse_PARAM!$C$2)</f>
        <v>604.071780162964-177.249677019322i</v>
      </c>
      <c r="C961" s="348" t="str">
        <f>IMPOWER(IMPRODUCT("i",A961,import_viscoanalyse_PARAM!$G$2),-import_viscoanalyse_PARAM!$E$2)</f>
        <v>4133760.03834623-4507968.25249549i</v>
      </c>
      <c r="D961" s="348" t="str">
        <f>IMPOWER(IMPRODUCT("i",A961,import_viscoanalyse_PARAM!$F$2,import_viscoanalyse_PARAM!$G$2),-1)</f>
        <v>4.04988898865257E-06-66112624513.8127i</v>
      </c>
      <c r="E961" s="348" t="str">
        <f t="shared" si="45"/>
        <v>4134365.11013044-66117132659.3149i</v>
      </c>
      <c r="F961" s="348" t="str">
        <f>IMSUM(import_viscoanalyse_PARAM!$A$2,IMDIV((import_viscoanalyse_PARAM!$B$2-import_viscoanalyse_PARAM!$A$2),E961))</f>
        <v>52.1947000000237+3.78351331886776E-07i</v>
      </c>
      <c r="G961" s="348">
        <f t="shared" si="46"/>
        <v>52.194700000023701</v>
      </c>
      <c r="H961" s="348">
        <f t="shared" si="47"/>
        <v>3.7835133188677601E-7</v>
      </c>
    </row>
    <row r="962" spans="1:8" x14ac:dyDescent="0.25">
      <c r="A962" s="349">
        <v>1.5508309999999999E-12</v>
      </c>
      <c r="B962" s="348" t="str">
        <f>IMPRODUCT(IMPOWER(IMPRODUCT("i",A962,import_viscoanalyse_PARAM!$G$2),-import_viscoanalyse_PARAM!$D$2),import_viscoanalyse_PARAM!$C$2)</f>
        <v>600.809330374328-176.292393149562i</v>
      </c>
      <c r="C962" s="348" t="str">
        <f>IMPOWER(IMPRODUCT("i",A962,import_viscoanalyse_PARAM!$G$2),-import_viscoanalyse_PARAM!$E$2)</f>
        <v>4069272.63405856-4437643.13238257i</v>
      </c>
      <c r="D962" s="348" t="str">
        <f>IMPOWER(IMPRODUCT("i",A962,import_viscoanalyse_PARAM!$F$2,import_viscoanalyse_PARAM!$G$2),-1)</f>
        <v>3.93096674654935E-06-64171272155.6271i</v>
      </c>
      <c r="E962" s="348" t="str">
        <f t="shared" si="45"/>
        <v>4069874.44339287-64175709975.0519i</v>
      </c>
      <c r="F962" s="348" t="str">
        <f>IMSUM(import_viscoanalyse_PARAM!$A$2,IMDIV((import_viscoanalyse_PARAM!$B$2-import_viscoanalyse_PARAM!$A$2),E962))</f>
        <v>52.1947000000247+3.89797093154362E-07i</v>
      </c>
      <c r="G962" s="348">
        <f t="shared" si="46"/>
        <v>52.194700000024703</v>
      </c>
      <c r="H962" s="348">
        <f t="shared" si="47"/>
        <v>3.8979709315436201E-7</v>
      </c>
    </row>
    <row r="963" spans="1:8" x14ac:dyDescent="0.25">
      <c r="A963" s="349">
        <v>1.5977478999999999E-12</v>
      </c>
      <c r="B963" s="348" t="str">
        <f>IMPRODUCT(IMPOWER(IMPRODUCT("i",A963,import_viscoanalyse_PARAM!$G$2),-import_viscoanalyse_PARAM!$D$2),import_viscoanalyse_PARAM!$C$2)</f>
        <v>597.564492114514-175.340276940165i</v>
      </c>
      <c r="C963" s="348" t="str">
        <f>IMPOWER(IMPRODUCT("i",A963,import_viscoanalyse_PARAM!$G$2),-import_viscoanalyse_PARAM!$E$2)</f>
        <v>4005791.08541947-4368414.92290026i</v>
      </c>
      <c r="D963" s="348" t="str">
        <f>IMPOWER(IMPRODUCT("i",A963,import_viscoanalyse_PARAM!$F$2,import_viscoanalyse_PARAM!$G$2),-1)</f>
        <v>3.81553628736917E-06-62286921590.3105i</v>
      </c>
      <c r="E963" s="348" t="str">
        <f t="shared" ref="E963:E1026" si="48">IMSUM(1,B963,C963,D963)</f>
        <v>4006389.6499154-62291290180.5737i</v>
      </c>
      <c r="F963" s="348" t="str">
        <f>IMSUM(import_viscoanalyse_PARAM!$A$2,IMDIV((import_viscoanalyse_PARAM!$B$2-import_viscoanalyse_PARAM!$A$2),E963))</f>
        <v>52.1947000000258+4.01589132670113E-07i</v>
      </c>
      <c r="G963" s="348">
        <f t="shared" ref="G963:G1026" si="49">IMREAL(F963)</f>
        <v>52.194700000025797</v>
      </c>
      <c r="H963" s="348">
        <f t="shared" ref="H963:H1026" si="50">IMAGINARY(F963)</f>
        <v>4.0158913267011298E-7</v>
      </c>
    </row>
    <row r="964" spans="1:8" x14ac:dyDescent="0.25">
      <c r="A964" s="349">
        <v>1.6460840999999999E-12</v>
      </c>
      <c r="B964" s="348" t="str">
        <f>IMPRODUCT(IMPOWER(IMPRODUCT("i",A964,import_viscoanalyse_PARAM!$G$2),-import_viscoanalyse_PARAM!$D$2),import_viscoanalyse_PARAM!$C$2)</f>
        <v>594.337182783646-174.393304154277i</v>
      </c>
      <c r="C964" s="348" t="str">
        <f>IMPOWER(IMPRODUCT("i",A964,import_viscoanalyse_PARAM!$G$2),-import_viscoanalyse_PARAM!$E$2)</f>
        <v>3943299.94527015-4300266.77853722i</v>
      </c>
      <c r="D964" s="348" t="str">
        <f>IMPOWER(IMPRODUCT("i",A964,import_viscoanalyse_PARAM!$F$2,import_viscoanalyse_PARAM!$G$2),-1)</f>
        <v>3.70349552037947E-06-60457906232.3627i</v>
      </c>
      <c r="E964" s="348" t="str">
        <f t="shared" si="48"/>
        <v>3943895.28245664-60462206673.5345i</v>
      </c>
      <c r="F964" s="348" t="str">
        <f>IMSUM(import_viscoanalyse_PARAM!$A$2,IMDIV((import_viscoanalyse_PARAM!$B$2-import_viscoanalyse_PARAM!$A$2),E964))</f>
        <v>52.194700000027+4.13737879740882E-07i</v>
      </c>
      <c r="G964" s="348">
        <f t="shared" si="49"/>
        <v>52.194700000026998</v>
      </c>
      <c r="H964" s="348">
        <f t="shared" si="50"/>
        <v>4.1373787974088202E-7</v>
      </c>
    </row>
    <row r="965" spans="1:8" x14ac:dyDescent="0.25">
      <c r="A965" s="349">
        <v>1.6958825999999999E-12</v>
      </c>
      <c r="B965" s="348" t="str">
        <f>IMPRODUCT(IMPOWER(IMPRODUCT("i",A965,import_viscoanalyse_PARAM!$G$2),-import_viscoanalyse_PARAM!$D$2),import_viscoanalyse_PARAM!$C$2)</f>
        <v>591.127303471838-173.451445769276i</v>
      </c>
      <c r="C965" s="348" t="str">
        <f>IMPOWER(IMPRODUCT("i",A965,import_viscoanalyse_PARAM!$G$2),-import_viscoanalyse_PARAM!$E$2)</f>
        <v>3881783.68049081-4233181.76003956i</v>
      </c>
      <c r="D965" s="348" t="str">
        <f>IMPOWER(IMPRODUCT("i",A965,import_viscoanalyse_PARAM!$F$2,import_viscoanalyse_PARAM!$G$2),-1)</f>
        <v>3.59474476034949E-06-58682598765.0225i</v>
      </c>
      <c r="E965" s="348" t="str">
        <f t="shared" si="48"/>
        <v>3882375.80779788-58686832120.234i</v>
      </c>
      <c r="F965" s="348" t="str">
        <f>IMSUM(import_viscoanalyse_PARAM!$A$2,IMDIV((import_viscoanalyse_PARAM!$B$2-import_viscoanalyse_PARAM!$A$2),E965))</f>
        <v>52.1947000000282+4.26254140609817E-07i</v>
      </c>
      <c r="G965" s="348">
        <f t="shared" si="49"/>
        <v>52.194700000028199</v>
      </c>
      <c r="H965" s="348">
        <f t="shared" si="50"/>
        <v>4.2625414060981701E-7</v>
      </c>
    </row>
    <row r="966" spans="1:8" x14ac:dyDescent="0.25">
      <c r="A966" s="349">
        <v>1.7471877E-12</v>
      </c>
      <c r="B966" s="348" t="str">
        <f>IMPRODUCT(IMPOWER(IMPRODUCT("i",A966,import_viscoanalyse_PARAM!$G$2),-import_viscoanalyse_PARAM!$D$2),import_viscoanalyse_PARAM!$C$2)</f>
        <v>587.934756281308-172.51467305952i</v>
      </c>
      <c r="C966" s="348" t="str">
        <f>IMPOWER(IMPRODUCT("i",A966,import_viscoanalyse_PARAM!$G$2),-import_viscoanalyse_PARAM!$E$2)</f>
        <v>3821227.01181335-4167143.20498494i</v>
      </c>
      <c r="D966" s="348" t="str">
        <f>IMPOWER(IMPRODUCT("i",A966,import_viscoanalyse_PARAM!$F$2,import_viscoanalyse_PARAM!$G$2),-1)</f>
        <v>3.48918727536709E-06-56959420083.1334i</v>
      </c>
      <c r="E966" s="348" t="str">
        <f t="shared" si="48"/>
        <v>3821815.94657312-56963587398.8531i</v>
      </c>
      <c r="F966" s="348" t="str">
        <f>IMSUM(import_viscoanalyse_PARAM!$A$2,IMDIV((import_viscoanalyse_PARAM!$B$2-import_viscoanalyse_PARAM!$A$2),E966))</f>
        <v>52.1947000000295+4.39149048184763E-07i</v>
      </c>
      <c r="G966" s="348">
        <f t="shared" si="49"/>
        <v>52.194700000029499</v>
      </c>
      <c r="H966" s="348">
        <f t="shared" si="50"/>
        <v>4.3914904818476298E-7</v>
      </c>
    </row>
    <row r="967" spans="1:8" x14ac:dyDescent="0.25">
      <c r="A967" s="349">
        <v>1.8000448E-12</v>
      </c>
      <c r="B967" s="348" t="str">
        <f>IMPRODUCT(IMPOWER(IMPRODUCT("i",A967,import_viscoanalyse_PARAM!$G$2),-import_viscoanalyse_PARAM!$D$2),import_viscoanalyse_PARAM!$C$2)</f>
        <v>584.759458411309-171.582961729211i</v>
      </c>
      <c r="C967" s="348" t="str">
        <f>IMPOWER(IMPRODUCT("i",A967,import_viscoanalyse_PARAM!$G$2),-import_viscoanalyse_PARAM!$E$2)</f>
        <v>3761615.1726052-4102135.00999288i</v>
      </c>
      <c r="D967" s="348" t="str">
        <f>IMPOWER(IMPRODUCT("i",A967,import_viscoanalyse_PARAM!$F$2,import_viscoanalyse_PARAM!$G$2),-1)</f>
        <v>3.38672964723872E-06-55286845176.5109i</v>
      </c>
      <c r="E967" s="348" t="str">
        <f t="shared" si="48"/>
        <v>3762200.932067-55290947483.1039i</v>
      </c>
      <c r="F967" s="348" t="str">
        <f>IMSUM(import_viscoanalyse_PARAM!$A$2,IMDIV((import_viscoanalyse_PARAM!$B$2-import_viscoanalyse_PARAM!$A$2),E967))</f>
        <v>52.1947000000308+4.52434011767006E-07i</v>
      </c>
      <c r="G967" s="348">
        <f t="shared" si="49"/>
        <v>52.194700000030799</v>
      </c>
      <c r="H967" s="348">
        <f t="shared" si="50"/>
        <v>4.5243401176700599E-7</v>
      </c>
    </row>
    <row r="968" spans="1:8" x14ac:dyDescent="0.25">
      <c r="A968" s="349">
        <v>1.8545011000000001E-12</v>
      </c>
      <c r="B968" s="348" t="str">
        <f>IMPRODUCT(IMPOWER(IMPRODUCT("i",A968,import_viscoanalyse_PARAM!$G$2),-import_viscoanalyse_PARAM!$D$2),import_viscoanalyse_PARAM!$C$2)</f>
        <v>581.601302094465-170.656280156723i</v>
      </c>
      <c r="C968" s="348" t="str">
        <f>IMPOWER(IMPRODUCT("i",A968,import_viscoanalyse_PARAM!$G$2),-import_viscoanalyse_PARAM!$E$2)</f>
        <v>3702933.15058031-4038140.80379162i</v>
      </c>
      <c r="D968" s="348" t="str">
        <f>IMPOWER(IMPRODUCT("i",A968,import_viscoanalyse_PARAM!$F$2,import_viscoanalyse_PARAM!$G$2),-1)</f>
        <v>3.28728038528416E-06-53663380500.763i</v>
      </c>
      <c r="E968" s="348" t="str">
        <f t="shared" si="48"/>
        <v>3703515.75188569-53667418812.2231i</v>
      </c>
      <c r="F968" s="348" t="str">
        <f>IMSUM(import_viscoanalyse_PARAM!$A$2,IMDIV((import_viscoanalyse_PARAM!$B$2-import_viscoanalyse_PARAM!$A$2),E968))</f>
        <v>52.1947000000322+4.66120892983471E-07i</v>
      </c>
      <c r="G968" s="348">
        <f t="shared" si="49"/>
        <v>52.194700000032199</v>
      </c>
      <c r="H968" s="348">
        <f t="shared" si="50"/>
        <v>4.66120892983471E-7</v>
      </c>
    </row>
    <row r="969" spans="1:8" x14ac:dyDescent="0.25">
      <c r="A969" s="349">
        <v>1.9106047999999999E-12</v>
      </c>
      <c r="B969" s="348" t="str">
        <f>IMPRODUCT(IMPOWER(IMPRODUCT("i",A969,import_viscoanalyse_PARAM!$G$2),-import_viscoanalyse_PARAM!$D$2),import_viscoanalyse_PARAM!$C$2)</f>
        <v>578.460205177807-169.734604236332i</v>
      </c>
      <c r="C969" s="348" t="str">
        <f>IMPOWER(IMPRODUCT("i",A969,import_viscoanalyse_PARAM!$G$2),-import_viscoanalyse_PARAM!$E$2)</f>
        <v>3645166.63398505-3975144.97905747i</v>
      </c>
      <c r="D969" s="348" t="str">
        <f>IMPOWER(IMPRODUCT("i",A969,import_viscoanalyse_PARAM!$F$2,import_viscoanalyse_PARAM!$G$2),-1)</f>
        <v>3.19075147854642E-06-52087589316.4214i</v>
      </c>
      <c r="E969" s="348" t="str">
        <f t="shared" si="48"/>
        <v>3645746.09419342-52091564631.1351i</v>
      </c>
      <c r="F969" s="348" t="str">
        <f>IMSUM(import_viscoanalyse_PARAM!$A$2,IMDIV((import_viscoanalyse_PARAM!$B$2-import_viscoanalyse_PARAM!$A$2),E969))</f>
        <v>52.1947000000336+4.80221804712636E-07i</v>
      </c>
      <c r="G969" s="348">
        <f t="shared" si="49"/>
        <v>52.194700000033599</v>
      </c>
      <c r="H969" s="348">
        <f t="shared" si="50"/>
        <v>4.80221804712636E-7</v>
      </c>
    </row>
    <row r="970" spans="1:8" x14ac:dyDescent="0.25">
      <c r="A970" s="349">
        <v>1.9684058000000001E-12</v>
      </c>
      <c r="B970" s="348" t="str">
        <f>IMPRODUCT(IMPOWER(IMPRODUCT("i",A970,import_viscoanalyse_PARAM!$G$2),-import_viscoanalyse_PARAM!$D$2),import_viscoanalyse_PARAM!$C$2)</f>
        <v>575.336072053983-168.817905914464i</v>
      </c>
      <c r="C970" s="348" t="str">
        <f>IMPOWER(IMPRODUCT("i",A970,import_viscoanalyse_PARAM!$G$2),-import_viscoanalyse_PARAM!$E$2)</f>
        <v>3588301.27675115-3913131.89104577i</v>
      </c>
      <c r="D970" s="348" t="str">
        <f>IMPOWER(IMPRODUCT("i",A970,import_viscoanalyse_PARAM!$F$2,import_viscoanalyse_PARAM!$G$2),-1)</f>
        <v>0.0000030970570654272-50558069971.3358i</v>
      </c>
      <c r="E970" s="348" t="str">
        <f t="shared" si="48"/>
        <v>3588877.6128263-50561983272.0448i</v>
      </c>
      <c r="F970" s="348" t="str">
        <f>IMSUM(import_viscoanalyse_PARAM!$A$2,IMDIV((import_viscoanalyse_PARAM!$B$2-import_viscoanalyse_PARAM!$A$2),E970))</f>
        <v>52.1947000000351+4.9474928701619E-07i</v>
      </c>
      <c r="G970" s="348">
        <f t="shared" si="49"/>
        <v>52.194700000035098</v>
      </c>
      <c r="H970" s="348">
        <f t="shared" si="50"/>
        <v>4.9474928701619004E-7</v>
      </c>
    </row>
    <row r="971" spans="1:8" x14ac:dyDescent="0.25">
      <c r="A971" s="349">
        <v>2.0279553999999999E-12</v>
      </c>
      <c r="B971" s="348" t="str">
        <f>IMPRODUCT(IMPOWER(IMPRODUCT("i",A971,import_viscoanalyse_PARAM!$G$2),-import_viscoanalyse_PARAM!$D$2),import_viscoanalyse_PARAM!$C$2)</f>
        <v>572.228813602034-167.906159040814i</v>
      </c>
      <c r="C971" s="348" t="str">
        <f>IMPOWER(IMPRODUCT("i",A971,import_viscoanalyse_PARAM!$G$2),-import_viscoanalyse_PARAM!$E$2)</f>
        <v>3532323.065562-3852086.25788582i</v>
      </c>
      <c r="D971" s="348" t="str">
        <f>IMPOWER(IMPRODUCT("i",A971,import_viscoanalyse_PARAM!$F$2,import_viscoanalyse_PARAM!$G$2),-1)</f>
        <v>3.00611398579963E-06-49073464913.668i</v>
      </c>
      <c r="E971" s="348" t="str">
        <f t="shared" si="48"/>
        <v>3532896.29437861-49077317167.832i</v>
      </c>
      <c r="F971" s="348" t="str">
        <f>IMSUM(import_viscoanalyse_PARAM!$A$2,IMDIV((import_viscoanalyse_PARAM!$B$2-import_viscoanalyse_PARAM!$A$2),E971))</f>
        <v>52.1947000000367+5.09716231733331E-07i</v>
      </c>
      <c r="G971" s="348">
        <f t="shared" si="49"/>
        <v>52.194700000036697</v>
      </c>
      <c r="H971" s="348">
        <f t="shared" si="50"/>
        <v>5.0971623173333103E-7</v>
      </c>
    </row>
    <row r="972" spans="1:8" x14ac:dyDescent="0.25">
      <c r="A972" s="349">
        <v>2.0893066000000002E-12</v>
      </c>
      <c r="B972" s="348" t="str">
        <f>IMPRODUCT(IMPOWER(IMPRODUCT("i",A972,import_viscoanalyse_PARAM!$G$2),-import_viscoanalyse_PARAM!$D$2),import_viscoanalyse_PARAM!$C$2)</f>
        <v>569.138333597955-166.999335380868i</v>
      </c>
      <c r="C972" s="348" t="str">
        <f>IMPOWER(IMPRODUCT("i",A972,import_viscoanalyse_PARAM!$G$2),-import_viscoanalyse_PARAM!$E$2)</f>
        <v>3477218.06979476-3791992.88788653i</v>
      </c>
      <c r="D972" s="348" t="str">
        <f>IMPOWER(IMPRODUCT("i",A972,import_viscoanalyse_PARAM!$F$2,import_viscoanalyse_PARAM!$G$2),-1)</f>
        <v>2.91784130223772E-06-47632452876.1758i</v>
      </c>
      <c r="E972" s="348" t="str">
        <f t="shared" si="48"/>
        <v>3477788.20813128-47636245036.063i</v>
      </c>
      <c r="F972" s="348" t="str">
        <f>IMSUM(import_viscoanalyse_PARAM!$A$2,IMDIV((import_viscoanalyse_PARAM!$B$2-import_viscoanalyse_PARAM!$A$2),E972))</f>
        <v>52.1947000000383+5.25135957876784E-07i</v>
      </c>
      <c r="G972" s="348">
        <f t="shared" si="49"/>
        <v>52.194700000038303</v>
      </c>
      <c r="H972" s="348">
        <f t="shared" si="50"/>
        <v>5.2513595787678397E-7</v>
      </c>
    </row>
    <row r="973" spans="1:8" x14ac:dyDescent="0.25">
      <c r="A973" s="349">
        <v>2.1525137999999999E-12</v>
      </c>
      <c r="B973" s="348" t="str">
        <f>IMPRODUCT(IMPOWER(IMPRODUCT("i",A973,import_viscoanalyse_PARAM!$G$2),-import_viscoanalyse_PARAM!$D$2),import_viscoanalyse_PARAM!$C$2)</f>
        <v>566.064546577523-166.097409857297i</v>
      </c>
      <c r="C973" s="348" t="str">
        <f>IMPOWER(IMPRODUCT("i",A973,import_viscoanalyse_PARAM!$G$2),-import_viscoanalyse_PARAM!$E$2)</f>
        <v>3422972.75871808-3732837.02544845i</v>
      </c>
      <c r="D973" s="348" t="str">
        <f>IMPOWER(IMPRODUCT("i",A973,import_viscoanalyse_PARAM!$F$2,import_viscoanalyse_PARAM!$G$2),-1)</f>
        <v>2.83216074643419E-06-46233756163.7856i</v>
      </c>
      <c r="E973" s="348" t="str">
        <f t="shared" si="48"/>
        <v>3423539.82326749-46237489166.9085i</v>
      </c>
      <c r="F973" s="348" t="str">
        <f>IMSUM(import_viscoanalyse_PARAM!$A$2,IMDIV((import_viscoanalyse_PARAM!$B$2-import_viscoanalyse_PARAM!$A$2),E973))</f>
        <v>52.1947000000401+5.41022136227088E-07i</v>
      </c>
      <c r="G973" s="348">
        <f t="shared" si="49"/>
        <v>52.1947000000401</v>
      </c>
      <c r="H973" s="348">
        <f t="shared" si="50"/>
        <v>5.4102213622708797E-7</v>
      </c>
    </row>
    <row r="974" spans="1:8" x14ac:dyDescent="0.25">
      <c r="A974" s="349">
        <v>2.2176331999999999E-12</v>
      </c>
      <c r="B974" s="348" t="str">
        <f>IMPRODUCT(IMPOWER(IMPRODUCT("i",A974,import_viscoanalyse_PARAM!$G$2),-import_viscoanalyse_PARAM!$D$2),import_viscoanalyse_PARAM!$C$2)</f>
        <v>563.007359898838-165.200355286666i</v>
      </c>
      <c r="C974" s="348" t="str">
        <f>IMPOWER(IMPRODUCT("i",A974,import_viscoanalyse_PARAM!$G$2),-import_viscoanalyse_PARAM!$E$2)</f>
        <v>3369573.67713683-3674603.99734627i</v>
      </c>
      <c r="D974" s="348" t="str">
        <f>IMPOWER(IMPRODUCT("i",A974,import_viscoanalyse_PARAM!$F$2,import_viscoanalyse_PARAM!$G$2),-1)</f>
        <v>2.74899613268681E-06-44876131079.0185i</v>
      </c>
      <c r="E974" s="348" t="str">
        <f t="shared" si="48"/>
        <v>3370137.68449948-44879805848.2162i</v>
      </c>
      <c r="F974" s="348" t="str">
        <f>IMSUM(import_viscoanalyse_PARAM!$A$2,IMDIV((import_viscoanalyse_PARAM!$B$2-import_viscoanalyse_PARAM!$A$2),E974))</f>
        <v>52.1947000000419+5.57388889861578E-07i</v>
      </c>
      <c r="G974" s="348">
        <f t="shared" si="49"/>
        <v>52.194700000041898</v>
      </c>
      <c r="H974" s="348">
        <f t="shared" si="50"/>
        <v>5.5738888986157797E-7</v>
      </c>
    </row>
    <row r="975" spans="1:8" x14ac:dyDescent="0.25">
      <c r="A975" s="349">
        <v>2.2847225999999999E-12</v>
      </c>
      <c r="B975" s="348" t="str">
        <f>IMPRODUCT(IMPOWER(IMPRODUCT("i",A975,import_viscoanalyse_PARAM!$G$2),-import_viscoanalyse_PARAM!$D$2),import_viscoanalyse_PARAM!$C$2)</f>
        <v>559.96668613377-164.308146015387i</v>
      </c>
      <c r="C975" s="348" t="str">
        <f>IMPOWER(IMPRODUCT("i",A975,import_viscoanalyse_PARAM!$G$2),-import_viscoanalyse_PARAM!$E$2)</f>
        <v>3317007.66216444-3617279.44912442i</v>
      </c>
      <c r="D975" s="348" t="str">
        <f>IMPOWER(IMPRODUCT("i",A975,import_viscoanalyse_PARAM!$F$2,import_viscoanalyse_PARAM!$G$2),-1)</f>
        <v>2.66827364097413E-06-43558372543.0752i</v>
      </c>
      <c r="E975" s="348" t="str">
        <f t="shared" si="48"/>
        <v>3317568.62885324-43561989986.8325i</v>
      </c>
      <c r="F975" s="348" t="str">
        <f>IMSUM(import_viscoanalyse_PARAM!$A$2,IMDIV((import_viscoanalyse_PARAM!$B$2-import_viscoanalyse_PARAM!$A$2),E975))</f>
        <v>52.1947000000437+5.74250743881827E-07i</v>
      </c>
      <c r="G975" s="348">
        <f t="shared" si="49"/>
        <v>52.194700000043703</v>
      </c>
      <c r="H975" s="348">
        <f t="shared" si="50"/>
        <v>5.7425074388182704E-7</v>
      </c>
    </row>
    <row r="976" spans="1:8" x14ac:dyDescent="0.25">
      <c r="A976" s="349">
        <v>2.3538417000000002E-12</v>
      </c>
      <c r="B976" s="348" t="str">
        <f>IMPRODUCT(IMPOWER(IMPRODUCT("i",A976,import_viscoanalyse_PARAM!$G$2),-import_viscoanalyse_PARAM!$D$2),import_viscoanalyse_PARAM!$C$2)</f>
        <v>556.94243158825-163.420754551292i</v>
      </c>
      <c r="C976" s="348" t="str">
        <f>IMPOWER(IMPRODUCT("i",A976,import_viscoanalyse_PARAM!$G$2),-import_viscoanalyse_PARAM!$E$2)</f>
        <v>3265261.64037966-3560849.1238915i</v>
      </c>
      <c r="D976" s="348" t="str">
        <f>IMPOWER(IMPRODUCT("i",A976,import_viscoanalyse_PARAM!$F$2,import_viscoanalyse_PARAM!$G$2),-1)</f>
        <v>2.58992144226091E-06-42279307979.1149i</v>
      </c>
      <c r="E976" s="348" t="str">
        <f t="shared" si="48"/>
        <v>3265819.58281384-42282868991.6595i</v>
      </c>
      <c r="F976" s="348" t="str">
        <f>IMSUM(import_viscoanalyse_PARAM!$A$2,IMDIV((import_viscoanalyse_PARAM!$B$2-import_viscoanalyse_PARAM!$A$2),E976))</f>
        <v>52.1947000000457+5.91622700808251E-07i</v>
      </c>
      <c r="G976" s="348">
        <f t="shared" si="49"/>
        <v>52.1947000000457</v>
      </c>
      <c r="H976" s="348">
        <f t="shared" si="50"/>
        <v>5.9162270080825096E-7</v>
      </c>
    </row>
    <row r="977" spans="1:8" x14ac:dyDescent="0.25">
      <c r="A977" s="349">
        <v>2.4250517999999999E-12</v>
      </c>
      <c r="B977" s="348" t="str">
        <f>IMPRODUCT(IMPOWER(IMPRODUCT("i",A977,import_viscoanalyse_PARAM!$G$2),-import_viscoanalyse_PARAM!$D$2),import_viscoanalyse_PARAM!$C$2)</f>
        <v>553.934512089874-162.538156196103i</v>
      </c>
      <c r="C977" s="348" t="str">
        <f>IMPOWER(IMPRODUCT("i",A977,import_viscoanalyse_PARAM!$G$2),-import_viscoanalyse_PARAM!$E$2)</f>
        <v>3214322.89657386-3505299.15539588i</v>
      </c>
      <c r="D977" s="348" t="str">
        <f>IMPOWER(IMPRODUCT("i",A977,import_viscoanalyse_PARAM!$F$2,import_viscoanalyse_PARAM!$G$2),-1)</f>
        <v>0.0000025138700503296-41037803055.7465i</v>
      </c>
      <c r="E977" s="348" t="str">
        <f t="shared" si="48"/>
        <v>3214877.83108846-41041308517.44i</v>
      </c>
      <c r="F977" s="348" t="str">
        <f>IMSUM(import_viscoanalyse_PARAM!$A$2,IMDIV((import_viscoanalyse_PARAM!$B$2-import_viscoanalyse_PARAM!$A$2),E977))</f>
        <v>52.1947000000477+6.09520165173935E-07i</v>
      </c>
      <c r="G977" s="348">
        <f t="shared" si="49"/>
        <v>52.194700000047703</v>
      </c>
      <c r="H977" s="348">
        <f t="shared" si="50"/>
        <v>6.0952016517393497E-7</v>
      </c>
    </row>
    <row r="978" spans="1:8" x14ac:dyDescent="0.25">
      <c r="A978" s="349">
        <v>2.4984162E-12</v>
      </c>
      <c r="B978" s="348" t="str">
        <f>IMPRODUCT(IMPOWER(IMPRODUCT("i",A978,import_viscoanalyse_PARAM!$G$2),-import_viscoanalyse_PARAM!$D$2),import_viscoanalyse_PARAM!$C$2)</f>
        <v>550.942837632892-161.660324539899i</v>
      </c>
      <c r="C978" s="348" t="str">
        <f>IMPOWER(IMPRODUCT("i",A978,import_viscoanalyse_PARAM!$G$2),-import_viscoanalyse_PARAM!$E$2)</f>
        <v>3164178.80669818-3450615.77679797i</v>
      </c>
      <c r="D978" s="348" t="str">
        <f>IMPOWER(IMPRODUCT("i",A978,import_viscoanalyse_PARAM!$F$2,import_viscoanalyse_PARAM!$G$2),-1)</f>
        <v>2.44005185786014E-06-39832754113.7395i</v>
      </c>
      <c r="E978" s="348" t="str">
        <f t="shared" si="48"/>
        <v>3164730.74953825-39836204891.1766i</v>
      </c>
      <c r="F978" s="348" t="str">
        <f>IMSUM(import_viscoanalyse_PARAM!$A$2,IMDIV((import_viscoanalyse_PARAM!$B$2-import_viscoanalyse_PARAM!$A$2),E978))</f>
        <v>52.1947000000499+6.2795904405193E-07i</v>
      </c>
      <c r="G978" s="348">
        <f t="shared" si="49"/>
        <v>52.194700000049899</v>
      </c>
      <c r="H978" s="348">
        <f t="shared" si="50"/>
        <v>6.2795904405193005E-7</v>
      </c>
    </row>
    <row r="979" spans="1:8" x14ac:dyDescent="0.25">
      <c r="A979" s="349">
        <v>2.5740001000000002E-12</v>
      </c>
      <c r="B979" s="348" t="str">
        <f>IMPRODUCT(IMPOWER(IMPRODUCT("i",A979,import_viscoanalyse_PARAM!$G$2),-import_viscoanalyse_PARAM!$D$2),import_viscoanalyse_PARAM!$C$2)</f>
        <v>547.967319456799-160.787233538138i</v>
      </c>
      <c r="C979" s="348" t="str">
        <f>IMPOWER(IMPRODUCT("i",A979,import_viscoanalyse_PARAM!$G$2),-import_viscoanalyse_PARAM!$E$2)</f>
        <v>3114816.95709455-3396785.4506945i</v>
      </c>
      <c r="D979" s="348" t="str">
        <f>IMPOWER(IMPRODUCT("i",A979,import_viscoanalyse_PARAM!$F$2,import_viscoanalyse_PARAM!$G$2),-1)</f>
        <v>2.36840126405507E-06-38663090249.4461i</v>
      </c>
      <c r="E979" s="348" t="str">
        <f t="shared" si="48"/>
        <v>3115365.92441638-38666487195.684i</v>
      </c>
      <c r="F979" s="348" t="str">
        <f>IMSUM(import_viscoanalyse_PARAM!$A$2,IMDIV((import_viscoanalyse_PARAM!$B$2-import_viscoanalyse_PARAM!$A$2),E979))</f>
        <v>52.1947000000521+6.46955721915249E-07i</v>
      </c>
      <c r="G979" s="348">
        <f t="shared" si="49"/>
        <v>52.194700000052102</v>
      </c>
      <c r="H979" s="348">
        <f t="shared" si="50"/>
        <v>6.4695572191524896E-7</v>
      </c>
    </row>
    <row r="980" spans="1:8" x14ac:dyDescent="0.25">
      <c r="A980" s="349">
        <v>2.6518706E-12</v>
      </c>
      <c r="B980" s="348" t="str">
        <f>IMPRODUCT(IMPOWER(IMPRODUCT("i",A980,import_viscoanalyse_PARAM!$G$2),-import_viscoanalyse_PARAM!$D$2),import_viscoanalyse_PARAM!$C$2)</f>
        <v>545.007872093499-159.918858112358i</v>
      </c>
      <c r="C980" s="348" t="str">
        <f>IMPOWER(IMPRODUCT("i",A980,import_viscoanalyse_PARAM!$G$2),-import_viscoanalyse_PARAM!$E$2)</f>
        <v>3066225.17423057-3343794.90154531i</v>
      </c>
      <c r="D980" s="348" t="str">
        <f>IMPOWER(IMPRODUCT("i",A980,import_viscoanalyse_PARAM!$F$2,import_viscoanalyse_PARAM!$G$2),-1)</f>
        <v>2.29885466150493E-06-37527773100.3855i</v>
      </c>
      <c r="E980" s="348" t="str">
        <f t="shared" si="48"/>
        <v>3066771.18210496-37531117055.2059i</v>
      </c>
      <c r="F980" s="348" t="str">
        <f>IMSUM(import_viscoanalyse_PARAM!$A$2,IMDIV((import_viscoanalyse_PARAM!$B$2-import_viscoanalyse_PARAM!$A$2),E980))</f>
        <v>52.1947000000545+6.6652706063014E-07i</v>
      </c>
      <c r="G980" s="348">
        <f t="shared" si="49"/>
        <v>52.194700000054503</v>
      </c>
      <c r="H980" s="348">
        <f t="shared" si="50"/>
        <v>6.6652706063014E-7</v>
      </c>
    </row>
    <row r="981" spans="1:8" x14ac:dyDescent="0.25">
      <c r="A981" s="349">
        <v>2.7320967999999998E-12</v>
      </c>
      <c r="B981" s="348" t="str">
        <f>IMPRODUCT(IMPOWER(IMPRODUCT("i",A981,import_viscoanalyse_PARAM!$G$2),-import_viscoanalyse_PARAM!$D$2),import_viscoanalyse_PARAM!$C$2)</f>
        <v>542.064411434654-159.055173583082i</v>
      </c>
      <c r="C981" s="348" t="str">
        <f>IMPOWER(IMPRODUCT("i",A981,import_viscoanalyse_PARAM!$G$2),-import_viscoanalyse_PARAM!$E$2)</f>
        <v>3018391.48809989-3291631.07576039i</v>
      </c>
      <c r="D981" s="348" t="str">
        <f>IMPOWER(IMPRODUCT("i",A981,import_viscoanalyse_PARAM!$F$2,import_viscoanalyse_PARAM!$G$2),-1)</f>
        <v>0.0000022313503278939-36425795077.3864i</v>
      </c>
      <c r="E981" s="348" t="str">
        <f t="shared" si="48"/>
        <v>3018934.55251356-36429086867.5173i</v>
      </c>
      <c r="F981" s="348" t="str">
        <f>IMSUM(import_viscoanalyse_PARAM!$A$2,IMDIV((import_viscoanalyse_PARAM!$B$2-import_viscoanalyse_PARAM!$A$2),E981))</f>
        <v>52.1947000000569+6.86690424582307E-07i</v>
      </c>
      <c r="G981" s="348">
        <f t="shared" si="49"/>
        <v>52.194700000056898</v>
      </c>
      <c r="H981" s="348">
        <f t="shared" si="50"/>
        <v>6.8669042458230701E-7</v>
      </c>
    </row>
    <row r="982" spans="1:8" x14ac:dyDescent="0.25">
      <c r="A982" s="349">
        <v>2.8147502E-12</v>
      </c>
      <c r="B982" s="348" t="str">
        <f>IMPRODUCT(IMPOWER(IMPRODUCT("i",A982,import_viscoanalyse_PARAM!$G$2),-import_viscoanalyse_PARAM!$D$2),import_viscoanalyse_PARAM!$C$2)</f>
        <v>539.13684277198-158.196152160544i</v>
      </c>
      <c r="C982" s="348" t="str">
        <f>IMPOWER(IMPRODUCT("i",A982,import_viscoanalyse_PARAM!$G$2),-import_viscoanalyse_PARAM!$E$2)</f>
        <v>2971303.93721602-3240280.9290409i</v>
      </c>
      <c r="D982" s="348" t="str">
        <f>IMPOWER(IMPRODUCT("i",A982,import_viscoanalyse_PARAM!$F$2,import_viscoanalyse_PARAM!$G$2),-1)</f>
        <v>2.16582810457492E-06-35356174117.4699i</v>
      </c>
      <c r="E982" s="348" t="str">
        <f t="shared" si="48"/>
        <v>2971844.07406096-35359414556.5951i</v>
      </c>
      <c r="F982" s="348" t="str">
        <f>IMSUM(import_viscoanalyse_PARAM!$A$2,IMDIV((import_viscoanalyse_PARAM!$B$2-import_viscoanalyse_PARAM!$A$2),E982))</f>
        <v>52.1947000000595+7.07463781201894E-07i</v>
      </c>
      <c r="G982" s="348">
        <f t="shared" si="49"/>
        <v>52.194700000059498</v>
      </c>
      <c r="H982" s="348">
        <f t="shared" si="50"/>
        <v>7.0746378120189402E-7</v>
      </c>
    </row>
    <row r="983" spans="1:8" x14ac:dyDescent="0.25">
      <c r="A983" s="349">
        <v>2.8999040000000001E-12</v>
      </c>
      <c r="B983" s="348" t="str">
        <f>IMPRODUCT(IMPOWER(IMPRODUCT("i",A983,import_viscoanalyse_PARAM!$G$2),-import_viscoanalyse_PARAM!$D$2),import_viscoanalyse_PARAM!$C$2)</f>
        <v>536.225088323589-157.341771021604i</v>
      </c>
      <c r="C983" s="348" t="str">
        <f>IMPOWER(IMPRODUCT("i",A983,import_viscoanalyse_PARAM!$G$2),-import_viscoanalyse_PARAM!$E$2)</f>
        <v>2924951.0107978-3189731.90859336i</v>
      </c>
      <c r="D983" s="348" t="str">
        <f>IMPOWER(IMPRODUCT("i",A983,import_viscoanalyse_PARAM!$F$2,import_viscoanalyse_PARAM!$G$2),-1)</f>
        <v>2.10222996710163E-06-34317962997.528i</v>
      </c>
      <c r="E983" s="348" t="str">
        <f t="shared" si="48"/>
        <v>2925488.23588823-34321152886.7784i</v>
      </c>
      <c r="F983" s="348" t="str">
        <f>IMSUM(import_viscoanalyse_PARAM!$A$2,IMDIV((import_viscoanalyse_PARAM!$B$2-import_viscoanalyse_PARAM!$A$2),E983))</f>
        <v>52.1947000000621+7.28865525023884E-07i</v>
      </c>
      <c r="G983" s="348">
        <f t="shared" si="49"/>
        <v>52.194700000062099</v>
      </c>
      <c r="H983" s="348">
        <f t="shared" si="50"/>
        <v>7.2886552502388401E-7</v>
      </c>
    </row>
    <row r="984" spans="1:8" x14ac:dyDescent="0.25">
      <c r="A984" s="349">
        <v>2.9876340000000002E-12</v>
      </c>
      <c r="B984" s="348" t="str">
        <f>IMPRODUCT(IMPOWER(IMPRODUCT("i",A984,import_viscoanalyse_PARAM!$G$2),-import_viscoanalyse_PARAM!$D$2),import_viscoanalyse_PARAM!$C$2)</f>
        <v>533.329057405949-156.49200355746i</v>
      </c>
      <c r="C984" s="348" t="str">
        <f>IMPOWER(IMPRODUCT("i",A984,import_viscoanalyse_PARAM!$G$2),-import_viscoanalyse_PARAM!$E$2)</f>
        <v>2879321.16487252-3139971.42542808i</v>
      </c>
      <c r="D984" s="348" t="str">
        <f>IMPOWER(IMPRODUCT("i",A984,import_viscoanalyse_PARAM!$F$2,import_viscoanalyse_PARAM!$G$2),-1)</f>
        <v>2.04049930162727E-06-33310237521.8595i</v>
      </c>
      <c r="E984" s="348" t="str">
        <f t="shared" si="48"/>
        <v>2879855.49393197-33313377649.7769i</v>
      </c>
      <c r="F984" s="348" t="str">
        <f>IMSUM(import_viscoanalyse_PARAM!$A$2,IMDIV((import_viscoanalyse_PARAM!$B$2-import_viscoanalyse_PARAM!$A$2),E984))</f>
        <v>52.1947000000649+7.50914703877911E-07i</v>
      </c>
      <c r="G984" s="348">
        <f t="shared" si="49"/>
        <v>52.194700000064898</v>
      </c>
      <c r="H984" s="348">
        <f t="shared" si="50"/>
        <v>7.5091470387791096E-7</v>
      </c>
    </row>
    <row r="985" spans="1:8" x14ac:dyDescent="0.25">
      <c r="A985" s="349">
        <v>3.0780181E-12</v>
      </c>
      <c r="B985" s="348" t="str">
        <f>IMPRODUCT(IMPOWER(IMPRODUCT("i",A985,import_viscoanalyse_PARAM!$G$2),-import_viscoanalyse_PARAM!$D$2),import_viscoanalyse_PARAM!$C$2)</f>
        <v>530.448666410219-155.646825235201i</v>
      </c>
      <c r="C985" s="348" t="str">
        <f>IMPOWER(IMPRODUCT("i",A985,import_viscoanalyse_PARAM!$G$2),-import_viscoanalyse_PARAM!$E$2)</f>
        <v>2834403.14027417-3090987.20114418i</v>
      </c>
      <c r="D985" s="348" t="str">
        <f>IMPOWER(IMPRODUCT("i",A985,import_viscoanalyse_PARAM!$F$2,import_viscoanalyse_PARAM!$G$2),-1)</f>
        <v>1.98058130019375E-06-32332102975.0876i</v>
      </c>
      <c r="E985" s="348" t="str">
        <f t="shared" si="48"/>
        <v>2834934.58894256-32335194117.9356i</v>
      </c>
      <c r="F985" s="348" t="str">
        <f>IMSUM(import_viscoanalyse_PARAM!$A$2,IMDIV((import_viscoanalyse_PARAM!$B$2-import_viscoanalyse_PARAM!$A$2),E985))</f>
        <v>52.1947000000678+7.73630893214273E-07i</v>
      </c>
      <c r="G985" s="348">
        <f t="shared" si="49"/>
        <v>52.194700000067797</v>
      </c>
      <c r="H985" s="348">
        <f t="shared" si="50"/>
        <v>7.7363089321427301E-7</v>
      </c>
    </row>
    <row r="986" spans="1:8" x14ac:dyDescent="0.25">
      <c r="A986" s="349">
        <v>3.1711365000000002E-12</v>
      </c>
      <c r="B986" s="348" t="str">
        <f>IMPRODUCT(IMPOWER(IMPRODUCT("i",A986,import_viscoanalyse_PARAM!$G$2),-import_viscoanalyse_PARAM!$D$2),import_viscoanalyse_PARAM!$C$2)</f>
        <v>527.583833764513-154.806212119606i</v>
      </c>
      <c r="C986" s="348" t="str">
        <f>IMPOWER(IMPRODUCT("i",A986,import_viscoanalyse_PARAM!$G$2),-import_viscoanalyse_PARAM!$E$2)</f>
        <v>2790185.87718947-3042767.17473989i</v>
      </c>
      <c r="D986" s="348" t="str">
        <f>IMPOWER(IMPRODUCT("i",A986,import_viscoanalyse_PARAM!$F$2,import_viscoanalyse_PARAM!$G$2),-1)</f>
        <v>1.92242279401025E-06-31382691400.5069i</v>
      </c>
      <c r="E986" s="348" t="str">
        <f t="shared" si="48"/>
        <v>2790714.46102516-31385734322.4879i</v>
      </c>
      <c r="F986" s="348" t="str">
        <f>IMSUM(import_viscoanalyse_PARAM!$A$2,IMDIV((import_viscoanalyse_PARAM!$B$2-import_viscoanalyse_PARAM!$A$2),E986))</f>
        <v>52.1947000000709+7.97034246361396E-07i</v>
      </c>
      <c r="G986" s="348">
        <f t="shared" si="49"/>
        <v>52.194700000070902</v>
      </c>
      <c r="H986" s="348">
        <f t="shared" si="50"/>
        <v>7.9703424636139601E-7</v>
      </c>
    </row>
    <row r="987" spans="1:8" x14ac:dyDescent="0.25">
      <c r="A987" s="349">
        <v>3.2670720000000001E-12</v>
      </c>
      <c r="B987" s="348" t="str">
        <f>IMPRODUCT(IMPOWER(IMPRODUCT("i",A987,import_viscoanalyse_PARAM!$G$2),-import_viscoanalyse_PARAM!$D$2),import_viscoanalyse_PARAM!$C$2)</f>
        <v>524.734472969968-153.970138829758i</v>
      </c>
      <c r="C987" s="348" t="str">
        <f>IMPOWER(IMPRODUCT("i",A987,import_viscoanalyse_PARAM!$G$2),-import_viscoanalyse_PARAM!$E$2)</f>
        <v>2746658.40539508-2995299.38291349i</v>
      </c>
      <c r="D987" s="348" t="str">
        <f>IMPOWER(IMPRODUCT("i",A987,import_viscoanalyse_PARAM!$F$2,import_viscoanalyse_PARAM!$G$2),-1)</f>
        <v>1.86597206627766E-06-30461158544.5265i</v>
      </c>
      <c r="E987" s="348" t="str">
        <f t="shared" si="48"/>
        <v>2747184.13986992-30464153997.8796i</v>
      </c>
      <c r="F987" s="348" t="str">
        <f>IMSUM(import_viscoanalyse_PARAM!$A$2,IMDIV((import_viscoanalyse_PARAM!$B$2-import_viscoanalyse_PARAM!$A$2),E987))</f>
        <v>52.194700000074+8.21145569915222E-07i</v>
      </c>
      <c r="G987" s="348">
        <f t="shared" si="49"/>
        <v>52.194700000074</v>
      </c>
      <c r="H987" s="348">
        <f t="shared" si="50"/>
        <v>8.2114556991522205E-7</v>
      </c>
    </row>
    <row r="988" spans="1:8" x14ac:dyDescent="0.25">
      <c r="A988" s="349">
        <v>3.3659098E-12</v>
      </c>
      <c r="B988" s="348" t="str">
        <f>IMPRODUCT(IMPOWER(IMPRODUCT("i",A988,import_viscoanalyse_PARAM!$G$2),-import_viscoanalyse_PARAM!$D$2),import_viscoanalyse_PARAM!$C$2)</f>
        <v>521.900501200441-153.138581062411i</v>
      </c>
      <c r="C988" s="348" t="str">
        <f>IMPOWER(IMPRODUCT("i",A988,import_viscoanalyse_PARAM!$G$2),-import_viscoanalyse_PARAM!$E$2)</f>
        <v>2703809.97518783-2948572.10284601i</v>
      </c>
      <c r="D988" s="348" t="str">
        <f>IMPOWER(IMPRODUCT("i",A988,import_viscoanalyse_PARAM!$F$2,import_viscoanalyse_PARAM!$G$2),-1)</f>
        <v>1.81117898361919E-06-29566686002.2165i</v>
      </c>
      <c r="E988" s="348" t="str">
        <f t="shared" si="48"/>
        <v>2704332.87569084-29569634727.4579i</v>
      </c>
      <c r="F988" s="348" t="str">
        <f>IMSUM(import_viscoanalyse_PARAM!$A$2,IMDIV((import_viscoanalyse_PARAM!$B$2-import_viscoanalyse_PARAM!$A$2),E988))</f>
        <v>52.1947000000774+8.45986273463649E-07i</v>
      </c>
      <c r="G988" s="348">
        <f t="shared" si="49"/>
        <v>52.194700000077397</v>
      </c>
      <c r="H988" s="348">
        <f t="shared" si="50"/>
        <v>8.45986273463649E-7</v>
      </c>
    </row>
    <row r="989" spans="1:8" x14ac:dyDescent="0.25">
      <c r="A989" s="349">
        <v>3.4677376999999998E-12</v>
      </c>
      <c r="B989" s="348" t="str">
        <f>IMPRODUCT(IMPOWER(IMPRODUCT("i",A989,import_viscoanalyse_PARAM!$G$2),-import_viscoanalyse_PARAM!$D$2),import_viscoanalyse_PARAM!$C$2)</f>
        <v>519.081835391469-152.311514444382i</v>
      </c>
      <c r="C989" s="348" t="str">
        <f>IMPOWER(IMPRODUCT("i",A989,import_viscoanalyse_PARAM!$G$2),-import_viscoanalyse_PARAM!$E$2)</f>
        <v>2661629.99401273-2902573.78309248i</v>
      </c>
      <c r="D989" s="348" t="str">
        <f>IMPOWER(IMPRODUCT("i",A989,import_viscoanalyse_PARAM!$F$2,import_viscoanalyse_PARAM!$G$2),-1)</f>
        <v>1.75799487098401E-06-28698479175.1647i</v>
      </c>
      <c r="E989" s="348" t="str">
        <f t="shared" si="48"/>
        <v>2662150.07584988-28701381901.2593i</v>
      </c>
      <c r="F989" s="348" t="str">
        <f>IMSUM(import_viscoanalyse_PARAM!$A$2,IMDIV((import_viscoanalyse_PARAM!$B$2-import_viscoanalyse_PARAM!$A$2),E989))</f>
        <v>52.1947000000808+8.71578419842193E-07i</v>
      </c>
      <c r="G989" s="348">
        <f t="shared" si="49"/>
        <v>52.1947000000808</v>
      </c>
      <c r="H989" s="348">
        <f t="shared" si="50"/>
        <v>8.7157841984219301E-7</v>
      </c>
    </row>
    <row r="990" spans="1:8" x14ac:dyDescent="0.25">
      <c r="A990" s="349">
        <v>3.5726462E-12</v>
      </c>
      <c r="B990" s="348" t="str">
        <f>IMPRODUCT(IMPOWER(IMPRODUCT("i",A990,import_viscoanalyse_PARAM!$G$2),-import_viscoanalyse_PARAM!$D$2),import_viscoanalyse_PARAM!$C$2)</f>
        <v>516.278391770846-151.488914394826i</v>
      </c>
      <c r="C990" s="348" t="str">
        <f>IMPOWER(IMPRODUCT("i",A990,import_viscoanalyse_PARAM!$G$2),-import_viscoanalyse_PARAM!$E$2)</f>
        <v>2620108.01750154-2857293.03380927i</v>
      </c>
      <c r="D990" s="348" t="str">
        <f>IMPOWER(IMPRODUCT("i",A990,import_viscoanalyse_PARAM!$F$2,import_viscoanalyse_PARAM!$G$2),-1)</f>
        <v>1.70637246154346E-06-27855766453.5558i</v>
      </c>
      <c r="E990" s="348" t="str">
        <f t="shared" si="48"/>
        <v>2620625.29589502-27858623898.0785i</v>
      </c>
      <c r="F990" s="348" t="str">
        <f>IMSUM(import_viscoanalyse_PARAM!$A$2,IMDIV((import_viscoanalyse_PARAM!$B$2-import_viscoanalyse_PARAM!$A$2),E990))</f>
        <v>52.1947000000845+8.97944750256134E-07i</v>
      </c>
      <c r="G990" s="348">
        <f t="shared" si="49"/>
        <v>52.194700000084502</v>
      </c>
      <c r="H990" s="348">
        <f t="shared" si="50"/>
        <v>8.9794475025613401E-7</v>
      </c>
    </row>
    <row r="991" spans="1:8" x14ac:dyDescent="0.25">
      <c r="A991" s="349">
        <v>3.6807285000000002E-12</v>
      </c>
      <c r="B991" s="348" t="str">
        <f>IMPRODUCT(IMPOWER(IMPRODUCT("i",A991,import_viscoanalyse_PARAM!$G$2),-import_viscoanalyse_PARAM!$D$2),import_viscoanalyse_PARAM!$C$2)</f>
        <v>513.490088092668-150.67075678075i</v>
      </c>
      <c r="C991" s="348" t="str">
        <f>IMPOWER(IMPRODUCT("i",A991,import_viscoanalyse_PARAM!$G$2),-import_viscoanalyse_PARAM!$E$2)</f>
        <v>2579233.78038503-2812718.66046468i</v>
      </c>
      <c r="D991" s="348" t="str">
        <f>IMPOWER(IMPRODUCT("i",A991,import_viscoanalyse_PARAM!$F$2,import_viscoanalyse_PARAM!$G$2),-1)</f>
        <v>1.65626589695977E-06-27037799220.5574i</v>
      </c>
      <c r="E991" s="348" t="str">
        <f t="shared" si="48"/>
        <v>2579748.27047478-27040612089.8886i</v>
      </c>
      <c r="F991" s="348" t="str">
        <f>IMSUM(import_viscoanalyse_PARAM!$A$2,IMDIV((import_viscoanalyse_PARAM!$B$2-import_viscoanalyse_PARAM!$A$2),E991))</f>
        <v>52.1947000000883+9.25108684269429E-07i</v>
      </c>
      <c r="G991" s="348">
        <f t="shared" si="49"/>
        <v>52.194700000088297</v>
      </c>
      <c r="H991" s="348">
        <f t="shared" si="50"/>
        <v>9.25108684269429E-7</v>
      </c>
    </row>
    <row r="992" spans="1:8" x14ac:dyDescent="0.25">
      <c r="A992" s="349">
        <v>3.7920804999999996E-12</v>
      </c>
      <c r="B992" s="348" t="str">
        <f>IMPRODUCT(IMPOWER(IMPRODUCT("i",A992,import_viscoanalyse_PARAM!$G$2),-import_viscoanalyse_PARAM!$D$2),import_viscoanalyse_PARAM!$C$2)</f>
        <v>510.71684548722-149.857018459818i</v>
      </c>
      <c r="C992" s="348" t="str">
        <f>IMPOWER(IMPRODUCT("i",A992,import_viscoanalyse_PARAM!$G$2),-import_viscoanalyse_PARAM!$E$2)</f>
        <v>2538997.21986683-2768839.68932871i</v>
      </c>
      <c r="D992" s="348" t="str">
        <f>IMPOWER(IMPRODUCT("i",A992,import_viscoanalyse_PARAM!$F$2,import_viscoanalyse_PARAM!$G$2),-1)</f>
        <v>1.60763071630939E-06-26243851671.4989i</v>
      </c>
      <c r="E992" s="348" t="str">
        <f t="shared" si="48"/>
        <v>2539508.93671392-26246620661.0452i</v>
      </c>
      <c r="F992" s="348" t="str">
        <f>IMSUM(import_viscoanalyse_PARAM!$A$2,IMDIV((import_viscoanalyse_PARAM!$B$2-import_viscoanalyse_PARAM!$A$2),E992))</f>
        <v>52.1947000000922+9.53094319793368E-07i</v>
      </c>
      <c r="G992" s="348">
        <f t="shared" si="49"/>
        <v>52.194700000092197</v>
      </c>
      <c r="H992" s="348">
        <f t="shared" si="50"/>
        <v>9.5309431979336797E-7</v>
      </c>
    </row>
    <row r="993" spans="1:8" x14ac:dyDescent="0.25">
      <c r="A993" s="349">
        <v>3.9068012000000002E-12</v>
      </c>
      <c r="B993" s="348" t="str">
        <f>IMPRODUCT(IMPOWER(IMPRODUCT("i",A993,import_viscoanalyse_PARAM!$G$2),-import_viscoanalyse_PARAM!$D$2),import_viscoanalyse_PARAM!$C$2)</f>
        <v>507.958580517164-149.047674949443i</v>
      </c>
      <c r="C993" s="348" t="str">
        <f>IMPOWER(IMPRODUCT("i",A993,import_viscoanalyse_PARAM!$G$2),-import_viscoanalyse_PARAM!$E$2)</f>
        <v>2499388.35750293-2725645.23865968i</v>
      </c>
      <c r="D993" s="348" t="str">
        <f>IMPOWER(IMPRODUCT("i",A993,import_viscoanalyse_PARAM!$F$2,import_viscoanalyse_PARAM!$G$2),-1)</f>
        <v>1.56042367615682E-06-25473217876.6566i</v>
      </c>
      <c r="E993" s="348" t="str">
        <f t="shared" si="48"/>
        <v>2499897.31608501-25475943670.9429i</v>
      </c>
      <c r="F993" s="348" t="str">
        <f>IMSUM(import_viscoanalyse_PARAM!$A$2,IMDIV((import_viscoanalyse_PARAM!$B$2-import_viscoanalyse_PARAM!$A$2),E993))</f>
        <v>52.1947000000964+9.81926533604963E-07i</v>
      </c>
      <c r="G993" s="348">
        <f t="shared" si="49"/>
        <v>52.194700000096397</v>
      </c>
      <c r="H993" s="348">
        <f t="shared" si="50"/>
        <v>9.8192653360496308E-7</v>
      </c>
    </row>
    <row r="994" spans="1:8" x14ac:dyDescent="0.25">
      <c r="A994" s="349">
        <v>4.0249926000000001E-12</v>
      </c>
      <c r="B994" s="348" t="str">
        <f>IMPRODUCT(IMPOWER(IMPRODUCT("i",A994,import_viscoanalyse_PARAM!$G$2),-import_viscoanalyse_PARAM!$D$2),import_viscoanalyse_PARAM!$C$2)</f>
        <v>505.215210292374-148.242701927599i</v>
      </c>
      <c r="C994" s="348" t="str">
        <f>IMPOWER(IMPRODUCT("i",A994,import_viscoanalyse_PARAM!$G$2),-import_viscoanalyse_PARAM!$E$2)</f>
        <v>2460397.37281133-2683124.59897746i</v>
      </c>
      <c r="D994" s="348" t="str">
        <f>IMPOWER(IMPRODUCT("i",A994,import_viscoanalyse_PARAM!$F$2,import_viscoanalyse_PARAM!$G$2),-1)</f>
        <v>1.51460280710029E-06-24725212704.3373i</v>
      </c>
      <c r="E994" s="348" t="str">
        <f t="shared" si="48"/>
        <v>2460903.58802314-24727895977.179i</v>
      </c>
      <c r="F994" s="348" t="str">
        <f>IMSUM(import_viscoanalyse_PARAM!$A$2,IMDIV((import_viscoanalyse_PARAM!$B$2-import_viscoanalyse_PARAM!$A$2),E994))</f>
        <v>52.1947000001007+1.01163095620147E-06i</v>
      </c>
      <c r="G994" s="348">
        <f t="shared" si="49"/>
        <v>52.194700000100703</v>
      </c>
      <c r="H994" s="348">
        <f t="shared" si="50"/>
        <v>1.01163095620147E-6</v>
      </c>
    </row>
    <row r="995" spans="1:8" x14ac:dyDescent="0.25">
      <c r="A995" s="349">
        <v>4.1467596000000002E-12</v>
      </c>
      <c r="B995" s="348" t="str">
        <f>IMPRODUCT(IMPOWER(IMPRODUCT("i",A995,import_viscoanalyse_PARAM!$G$2),-import_viscoanalyse_PARAM!$D$2),import_viscoanalyse_PARAM!$C$2)</f>
        <v>502.486656668362-147.442076464752i</v>
      </c>
      <c r="C995" s="348" t="str">
        <f>IMPOWER(IMPRODUCT("i",A995,import_viscoanalyse_PARAM!$G$2),-import_viscoanalyse_PARAM!$E$2)</f>
        <v>2422014.65952959-2641267.29441366i</v>
      </c>
      <c r="D995" s="348" t="str">
        <f>IMPOWER(IMPRODUCT("i",A995,import_viscoanalyse_PARAM!$F$2,import_viscoanalyse_PARAM!$G$2),-1)</f>
        <v>0.0000014701274437317-23999172309.9606i</v>
      </c>
      <c r="E995" s="348" t="str">
        <f t="shared" si="48"/>
        <v>2422518.14618773-24001813724.6971i</v>
      </c>
      <c r="F995" s="348" t="str">
        <f>IMSUM(import_viscoanalyse_PARAM!$A$2,IMDIV((import_viscoanalyse_PARAM!$B$2-import_viscoanalyse_PARAM!$A$2),E995))</f>
        <v>52.1947000001052+1.04223394665492E-06i</v>
      </c>
      <c r="G995" s="348">
        <f t="shared" si="49"/>
        <v>52.1947000001052</v>
      </c>
      <c r="H995" s="348">
        <f t="shared" si="50"/>
        <v>1.04223394665492E-6</v>
      </c>
    </row>
    <row r="996" spans="1:8" x14ac:dyDescent="0.25">
      <c r="A996" s="349">
        <v>4.2722102999999998E-12</v>
      </c>
      <c r="B996" s="348" t="str">
        <f>IMPRODUCT(IMPOWER(IMPRODUCT("i",A996,import_viscoanalyse_PARAM!$G$2),-import_viscoanalyse_PARAM!$D$2),import_viscoanalyse_PARAM!$C$2)</f>
        <v>499.772841128188-146.645775522078i</v>
      </c>
      <c r="C996" s="348" t="str">
        <f>IMPOWER(IMPRODUCT("i",A996,import_viscoanalyse_PARAM!$G$2),-import_viscoanalyse_PARAM!$E$2)</f>
        <v>2384230.74925165-2600062.99943571i</v>
      </c>
      <c r="D996" s="348" t="str">
        <f>IMPOWER(IMPRODUCT("i",A996,import_viscoanalyse_PARAM!$F$2,import_viscoanalyse_PARAM!$G$2),-1)</f>
        <v>1.42695809953875E-06-23294452093.8923i</v>
      </c>
      <c r="E996" s="348" t="str">
        <f t="shared" si="48"/>
        <v>2384731.52209421-23297052303.5375i</v>
      </c>
      <c r="F996" s="348" t="str">
        <f>IMSUM(import_viscoanalyse_PARAM!$A$2,IMDIV((import_viscoanalyse_PARAM!$B$2-import_viscoanalyse_PARAM!$A$2),E996))</f>
        <v>52.1947000001099+1.07376266799598E-06i</v>
      </c>
      <c r="G996" s="348">
        <f t="shared" si="49"/>
        <v>52.194700000109897</v>
      </c>
      <c r="H996" s="348">
        <f t="shared" si="50"/>
        <v>1.0737626679959801E-6</v>
      </c>
    </row>
    <row r="997" spans="1:8" x14ac:dyDescent="0.25">
      <c r="A997" s="349">
        <v>4.4014563000000004E-12</v>
      </c>
      <c r="B997" s="348" t="str">
        <f>IMPRODUCT(IMPOWER(IMPRODUCT("i",A997,import_viscoanalyse_PARAM!$G$2),-import_viscoanalyse_PARAM!$D$2),import_viscoanalyse_PARAM!$C$2)</f>
        <v>497.073680708759-145.853774756146i</v>
      </c>
      <c r="C997" s="348" t="str">
        <f>IMPOWER(IMPRODUCT("i",A997,import_viscoanalyse_PARAM!$G$2),-import_viscoanalyse_PARAM!$E$2)</f>
        <v>2347036.25387489-2559501.47608393i</v>
      </c>
      <c r="D997" s="348" t="str">
        <f>IMPOWER(IMPRODUCT("i",A997,import_viscoanalyse_PARAM!$F$2,import_viscoanalyse_PARAM!$G$2),-1)</f>
        <v>1.38505637111923E-06-22610425137.7853i</v>
      </c>
      <c r="E997" s="348" t="str">
        <f t="shared" si="48"/>
        <v>2347534.32755698-22612984785.1152i</v>
      </c>
      <c r="F997" s="348" t="str">
        <f>IMSUM(import_viscoanalyse_PARAM!$A$2,IMDIV((import_viscoanalyse_PARAM!$B$2-import_viscoanalyse_PARAM!$A$2),E997))</f>
        <v>52.1947000001148+1.10624516259648E-06i</v>
      </c>
      <c r="G997" s="348">
        <f t="shared" si="49"/>
        <v>52.1947000001148</v>
      </c>
      <c r="H997" s="348">
        <f t="shared" si="50"/>
        <v>1.10624516259648E-6</v>
      </c>
    </row>
    <row r="998" spans="1:8" x14ac:dyDescent="0.25">
      <c r="A998" s="349">
        <v>4.5346123000000003E-12</v>
      </c>
      <c r="B998" s="348" t="str">
        <f>IMPRODUCT(IMPOWER(IMPRODUCT("i",A998,import_viscoanalyse_PARAM!$G$2),-import_viscoanalyse_PARAM!$D$2),import_viscoanalyse_PARAM!$C$2)</f>
        <v>494.389098709708-145.06605166116i</v>
      </c>
      <c r="C998" s="348" t="str">
        <f>IMPOWER(IMPRODUCT("i",A998,import_viscoanalyse_PARAM!$G$2),-import_viscoanalyse_PARAM!$E$2)</f>
        <v>2310422.01207654-2519572.73370773i</v>
      </c>
      <c r="D998" s="348" t="str">
        <f>IMPOWER(IMPRODUCT("i",A998,import_viscoanalyse_PARAM!$F$2,import_viscoanalyse_PARAM!$G$2),-1)</f>
        <v>1.34438507356359E-06-21946484414.6396i</v>
      </c>
      <c r="E998" s="348" t="str">
        <f t="shared" si="48"/>
        <v>2310917.40117659-21949004132.4394i</v>
      </c>
      <c r="F998" s="348" t="str">
        <f>IMSUM(import_viscoanalyse_PARAM!$A$2,IMDIV((import_viscoanalyse_PARAM!$B$2-import_viscoanalyse_PARAM!$A$2),E998))</f>
        <v>52.19470000012+1.13971025162501E-06i</v>
      </c>
      <c r="G998" s="348">
        <f t="shared" si="49"/>
        <v>52.194700000120001</v>
      </c>
      <c r="H998" s="348">
        <f t="shared" si="50"/>
        <v>1.13971025162501E-6</v>
      </c>
    </row>
    <row r="999" spans="1:8" x14ac:dyDescent="0.25">
      <c r="A999" s="349">
        <v>4.6717967000000001E-12</v>
      </c>
      <c r="B999" s="348" t="str">
        <f>IMPRODUCT(IMPOWER(IMPRODUCT("i",A999,import_viscoanalyse_PARAM!$G$2),-import_viscoanalyse_PARAM!$D$2),import_viscoanalyse_PARAM!$C$2)</f>
        <v>491.71901419747-144.282582489201i</v>
      </c>
      <c r="C999" s="348" t="str">
        <f>IMPOWER(IMPRODUCT("i",A999,import_viscoanalyse_PARAM!$G$2),-import_viscoanalyse_PARAM!$E$2)</f>
        <v>2274378.94201132-2480266.8683287i</v>
      </c>
      <c r="D999" s="348" t="str">
        <f>IMPOWER(IMPRODUCT("i",A999,import_viscoanalyse_PARAM!$F$2,import_viscoanalyse_PARAM!$G$2),-1)</f>
        <v>1.30490804330545E-06-21302039570.4255i</v>
      </c>
      <c r="E999" s="348" t="str">
        <f t="shared" si="48"/>
        <v>2274871.66102682-21304519981.5764i</v>
      </c>
      <c r="F999" s="348" t="str">
        <f>IMSUM(import_viscoanalyse_PARAM!$A$2,IMDIV((import_viscoanalyse_PARAM!$B$2-import_viscoanalyse_PARAM!$A$2),E999))</f>
        <v>52.1947000001254+1.17418768582503E-06i</v>
      </c>
      <c r="G999" s="348">
        <f t="shared" si="49"/>
        <v>52.194700000125401</v>
      </c>
      <c r="H999" s="348">
        <f t="shared" si="50"/>
        <v>1.17418768582503E-6</v>
      </c>
    </row>
    <row r="1000" spans="1:8" x14ac:dyDescent="0.25">
      <c r="A1000" s="349">
        <v>4.8131312000000004E-12</v>
      </c>
      <c r="B1000" s="348" t="str">
        <f>IMPRODUCT(IMPOWER(IMPRODUCT("i",A1000,import_viscoanalyse_PARAM!$G$2),-import_viscoanalyse_PARAM!$D$2),import_viscoanalyse_PARAM!$C$2)</f>
        <v>489.063352105778-143.503345213958i</v>
      </c>
      <c r="C1000" s="348" t="str">
        <f>IMPOWER(IMPRODUCT("i",A1000,import_viscoanalyse_PARAM!$G$2),-import_viscoanalyse_PARAM!$E$2)</f>
        <v>2238898.17660085-2441574.21017705i</v>
      </c>
      <c r="D1000" s="348" t="str">
        <f>IMPOWER(IMPRODUCT("i",A1000,import_viscoanalyse_PARAM!$F$2,import_viscoanalyse_PARAM!$G$2),-1)</f>
        <v>1.26659025844088E-06-20676518888.2413i</v>
      </c>
      <c r="E1000" s="348" t="str">
        <f t="shared" si="48"/>
        <v>2239388.23995422-20678960605.9548i</v>
      </c>
      <c r="F1000" s="348" t="str">
        <f>IMSUM(import_viscoanalyse_PARAM!$A$2,IMDIV((import_viscoanalyse_PARAM!$B$2-import_viscoanalyse_PARAM!$A$2),E1000))</f>
        <v>52.194700000131+1.20970804496962E-06i</v>
      </c>
      <c r="G1000" s="348">
        <f t="shared" si="49"/>
        <v>52.194700000131</v>
      </c>
      <c r="H1000" s="348">
        <f t="shared" si="50"/>
        <v>1.20970804496962E-6</v>
      </c>
    </row>
    <row r="1001" spans="1:8" x14ac:dyDescent="0.25">
      <c r="A1001" s="349">
        <v>4.9587415000000004E-12</v>
      </c>
      <c r="B1001" s="348" t="str">
        <f>IMPRODUCT(IMPOWER(IMPRODUCT("i",A1001,import_viscoanalyse_PARAM!$G$2),-import_viscoanalyse_PARAM!$D$2),import_viscoanalyse_PARAM!$C$2)</f>
        <v>486.422031770795-142.728316166659i</v>
      </c>
      <c r="C1001" s="348" t="str">
        <f>IMPOWER(IMPRODUCT("i",A1001,import_viscoanalyse_PARAM!$G$2),-import_viscoanalyse_PARAM!$E$2)</f>
        <v>2203970.90679682-2403485.15276629i</v>
      </c>
      <c r="D1001" s="348" t="str">
        <f>IMPOWER(IMPRODUCT("i",A1001,import_viscoanalyse_PARAM!$F$2,import_viscoanalyse_PARAM!$G$2),-1)</f>
        <v>0.000001229397638598-20069366021.2744i</v>
      </c>
      <c r="E1001" s="348" t="str">
        <f t="shared" si="48"/>
        <v>2204458.32882982-20071769649.1555i</v>
      </c>
      <c r="F1001" s="348" t="str">
        <f>IMSUM(import_viscoanalyse_PARAM!$A$2,IMDIV((import_viscoanalyse_PARAM!$B$2-import_viscoanalyse_PARAM!$A$2),E1001))</f>
        <v>52.1947000001369+1.24630291376956E-06i</v>
      </c>
      <c r="G1001" s="348">
        <f t="shared" si="49"/>
        <v>52.194700000136898</v>
      </c>
      <c r="H1001" s="348">
        <f t="shared" si="50"/>
        <v>1.24630291376956E-6</v>
      </c>
    </row>
    <row r="1002" spans="1:8" x14ac:dyDescent="0.25">
      <c r="A1002" s="349">
        <v>5.1087569000000004E-12</v>
      </c>
      <c r="B1002" s="348" t="str">
        <f>IMPRODUCT(IMPOWER(IMPRODUCT("i",A1002,import_viscoanalyse_PARAM!$G$2),-import_viscoanalyse_PARAM!$D$2),import_viscoanalyse_PARAM!$C$2)</f>
        <v>483.794976734274-141.957472912552i</v>
      </c>
      <c r="C1002" s="348" t="str">
        <f>IMPOWER(IMPRODUCT("i",A1002,import_viscoanalyse_PARAM!$G$2),-import_viscoanalyse_PARAM!$E$2)</f>
        <v>2169588.51118978-2365990.29423472i</v>
      </c>
      <c r="D1002" s="348" t="str">
        <f>IMPOWER(IMPRODUCT("i",A1002,import_viscoanalyse_PARAM!$F$2,import_viscoanalyse_PARAM!$G$2),-1)</f>
        <v>1.19329715816344E-06-19480041841.1734i</v>
      </c>
      <c r="E1002" s="348" t="str">
        <f t="shared" si="48"/>
        <v>2170073.30616771-19482407973.4251i</v>
      </c>
      <c r="F1002" s="348" t="str">
        <f>IMSUM(import_viscoanalyse_PARAM!$A$2,IMDIV((import_viscoanalyse_PARAM!$B$2-import_viscoanalyse_PARAM!$A$2),E1002))</f>
        <v>52.194700000143+1.28400478132668E-06i</v>
      </c>
      <c r="G1002" s="348">
        <f t="shared" si="49"/>
        <v>52.194700000143001</v>
      </c>
      <c r="H1002" s="348">
        <f t="shared" si="50"/>
        <v>1.2840047813266801E-6</v>
      </c>
    </row>
    <row r="1003" spans="1:8" x14ac:dyDescent="0.25">
      <c r="A1003" s="349">
        <v>5.2633106999999997E-12</v>
      </c>
      <c r="B1003" s="348" t="str">
        <f>IMPRODUCT(IMPOWER(IMPRODUCT("i",A1003,import_viscoanalyse_PARAM!$G$2),-import_viscoanalyse_PARAM!$D$2),import_viscoanalyse_PARAM!$C$2)</f>
        <v>481.182109383181-141.190792678042i</v>
      </c>
      <c r="C1003" s="348" t="str">
        <f>IMPOWER(IMPRODUCT("i",A1003,import_viscoanalyse_PARAM!$G$2),-import_viscoanalyse_PARAM!$E$2)</f>
        <v>2135742.48225942-2329080.35691959i</v>
      </c>
      <c r="D1003" s="348" t="str">
        <f>IMPOWER(IMPRODUCT("i",A1003,import_viscoanalyse_PARAM!$F$2,import_viscoanalyse_PARAM!$G$2),-1)</f>
        <v>1.15825673953048E-06-18908022695.3699i</v>
      </c>
      <c r="E1003" s="348" t="str">
        <f t="shared" si="48"/>
        <v>2136224.66436996-18910351916.9176i</v>
      </c>
      <c r="F1003" s="348" t="str">
        <f>IMSUM(import_viscoanalyse_PARAM!$A$2,IMDIV((import_viscoanalyse_PARAM!$B$2-import_viscoanalyse_PARAM!$A$2),E1003))</f>
        <v>52.1947000001494+1.32284714164364E-06i</v>
      </c>
      <c r="G1003" s="348">
        <f t="shared" si="49"/>
        <v>52.194700000149403</v>
      </c>
      <c r="H1003" s="348">
        <f t="shared" si="50"/>
        <v>1.3228471416436401E-6</v>
      </c>
    </row>
    <row r="1004" spans="1:8" x14ac:dyDescent="0.25">
      <c r="A1004" s="349">
        <v>5.4225401000000001E-12</v>
      </c>
      <c r="B1004" s="348" t="str">
        <f>IMPRODUCT(IMPOWER(IMPRODUCT("i",A1004,import_viscoanalyse_PARAM!$G$2),-import_viscoanalyse_PARAM!$D$2),import_viscoanalyse_PARAM!$C$2)</f>
        <v>478.583354710146-140.428253454105i</v>
      </c>
      <c r="C1004" s="348" t="str">
        <f>IMPOWER(IMPRODUCT("i",A1004,import_viscoanalyse_PARAM!$G$2),-import_viscoanalyse_PARAM!$E$2)</f>
        <v>2102424.47331897-2292746.23855117i</v>
      </c>
      <c r="D1004" s="348" t="str">
        <f>IMPOWER(IMPRODUCT("i",A1004,import_viscoanalyse_PARAM!$F$2,import_viscoanalyse_PARAM!$G$2),-1)</f>
        <v>1.12424527584736E-06-18352800778.4365i</v>
      </c>
      <c r="E1004" s="348" t="str">
        <f t="shared" si="48"/>
        <v>2102904.0566748-18355093665.1033i</v>
      </c>
      <c r="F1004" s="348" t="str">
        <f>IMSUM(import_viscoanalyse_PARAM!$A$2,IMDIV((import_viscoanalyse_PARAM!$B$2-import_viscoanalyse_PARAM!$A$2),E1004))</f>
        <v>52.1947000001561+1.36286446847237E-06i</v>
      </c>
      <c r="G1004" s="348">
        <f t="shared" si="49"/>
        <v>52.194700000156097</v>
      </c>
      <c r="H1004" s="348">
        <f t="shared" si="50"/>
        <v>1.3628644684723699E-6</v>
      </c>
    </row>
    <row r="1005" spans="1:8" x14ac:dyDescent="0.25">
      <c r="A1005" s="349">
        <v>5.5865867E-12</v>
      </c>
      <c r="B1005" s="348" t="str">
        <f>IMPRODUCT(IMPOWER(IMPRODUCT("i",A1005,import_viscoanalyse_PARAM!$G$2),-import_viscoanalyse_PARAM!$D$2),import_viscoanalyse_PARAM!$C$2)</f>
        <v>475.998634086641-139.669832169174i</v>
      </c>
      <c r="C1005" s="348" t="str">
        <f>IMPOWER(IMPRODUCT("i",A1005,import_viscoanalyse_PARAM!$G$2),-import_viscoanalyse_PARAM!$E$2)</f>
        <v>2069626.21642801-2256978.92273456i</v>
      </c>
      <c r="D1005" s="348" t="str">
        <f>IMPOWER(IMPRODUCT("i",A1005,import_viscoanalyse_PARAM!$F$2,import_viscoanalyse_PARAM!$G$2),-1)</f>
        <v>1.09123252137443E-06-17813882342.215i</v>
      </c>
      <c r="E1005" s="348" t="str">
        <f t="shared" si="48"/>
        <v>2070103.21506319-17816139460.8076i</v>
      </c>
      <c r="F1005" s="348" t="str">
        <f>IMSUM(import_viscoanalyse_PARAM!$A$2,IMDIV((import_viscoanalyse_PARAM!$B$2-import_viscoanalyse_PARAM!$A$2),E1005))</f>
        <v>52.1947000001631+1.40409234095313E-06i</v>
      </c>
      <c r="G1005" s="348">
        <f t="shared" si="49"/>
        <v>52.194700000163103</v>
      </c>
      <c r="H1005" s="348">
        <f t="shared" si="50"/>
        <v>1.40409234095313E-6</v>
      </c>
    </row>
    <row r="1006" spans="1:8" x14ac:dyDescent="0.25">
      <c r="A1006" s="349">
        <v>5.7555961999999997E-12</v>
      </c>
      <c r="B1006" s="348" t="str">
        <f>IMPRODUCT(IMPOWER(IMPRODUCT("i",A1006,import_viscoanalyse_PARAM!$G$2),-import_viscoanalyse_PARAM!$D$2),import_viscoanalyse_PARAM!$C$2)</f>
        <v>473.427872301503-138.915506754425i</v>
      </c>
      <c r="C1006" s="348" t="str">
        <f>IMPOWER(IMPRODUCT("i",A1006,import_viscoanalyse_PARAM!$G$2),-import_viscoanalyse_PARAM!$E$2)</f>
        <v>2037339.61096057-2221769.57553542i</v>
      </c>
      <c r="D1006" s="348" t="str">
        <f>IMPOWER(IMPRODUCT("i",A1006,import_viscoanalyse_PARAM!$F$2,import_viscoanalyse_PARAM!$G$2),-1)</f>
        <v>1.05918915759203E-06-17290788774.9984i</v>
      </c>
      <c r="E1006" s="348" t="str">
        <f t="shared" si="48"/>
        <v>2037814.03883393-17293010683.4894i</v>
      </c>
      <c r="F1006" s="348" t="str">
        <f>IMSUM(import_viscoanalyse_PARAM!$A$2,IMDIV((import_viscoanalyse_PARAM!$B$2-import_viscoanalyse_PARAM!$A$2),E1006))</f>
        <v>52.1947000001705+1.44656736819748E-06i</v>
      </c>
      <c r="G1006" s="348">
        <f t="shared" si="49"/>
        <v>52.194700000170499</v>
      </c>
      <c r="H1006" s="348">
        <f t="shared" si="50"/>
        <v>1.4465673681974801E-6</v>
      </c>
    </row>
    <row r="1007" spans="1:8" x14ac:dyDescent="0.25">
      <c r="A1007" s="349">
        <v>5.9297185999999999E-12</v>
      </c>
      <c r="B1007" s="348" t="str">
        <f>IMPRODUCT(IMPOWER(IMPRODUCT("i",A1007,import_viscoanalyse_PARAM!$G$2),-import_viscoanalyse_PARAM!$D$2),import_viscoanalyse_PARAM!$C$2)</f>
        <v>470.870996049293-138.165255700221i</v>
      </c>
      <c r="C1007" s="348" t="str">
        <f>IMPOWER(IMPRODUCT("i",A1007,import_viscoanalyse_PARAM!$G$2),-import_viscoanalyse_PARAM!$E$2)</f>
        <v>2005556.70097643-2187109.52080284i</v>
      </c>
      <c r="D1007" s="348" t="str">
        <f>IMPOWER(IMPRODUCT("i",A1007,import_viscoanalyse_PARAM!$F$2,import_viscoanalyse_PARAM!$G$2),-1)</f>
        <v>0.0000010280867443723-16783055804.4328i</v>
      </c>
      <c r="E1007" s="348" t="str">
        <f t="shared" si="48"/>
        <v>2006028.57197351-16785243052.1189i</v>
      </c>
      <c r="F1007" s="348" t="str">
        <f>IMSUM(import_viscoanalyse_PARAM!$A$2,IMDIV((import_viscoanalyse_PARAM!$B$2-import_viscoanalyse_PARAM!$A$2),E1007))</f>
        <v>52.1947000001781+1.49032723952997E-06i</v>
      </c>
      <c r="G1007" s="348">
        <f t="shared" si="49"/>
        <v>52.194700000178102</v>
      </c>
      <c r="H1007" s="348">
        <f t="shared" si="50"/>
        <v>1.4903272395299701E-6</v>
      </c>
    </row>
    <row r="1008" spans="1:8" x14ac:dyDescent="0.25">
      <c r="A1008" s="349">
        <v>6.1091086999999997E-12</v>
      </c>
      <c r="B1008" s="348" t="str">
        <f>IMPRODUCT(IMPOWER(IMPRODUCT("i",A1008,import_viscoanalyse_PARAM!$G$2),-import_viscoanalyse_PARAM!$D$2),import_viscoanalyse_PARAM!$C$2)</f>
        <v>468.327928555826-137.419056479106i</v>
      </c>
      <c r="C1008" s="348" t="str">
        <f>IMPOWER(IMPRODUCT("i",A1008,import_viscoanalyse_PARAM!$G$2),-import_viscoanalyse_PARAM!$E$2)</f>
        <v>1974269.60655305-2152990.16528508i</v>
      </c>
      <c r="D1008" s="348" t="str">
        <f>IMPOWER(IMPRODUCT("i",A1008,import_viscoanalyse_PARAM!$F$2,import_viscoanalyse_PARAM!$G$2),-1)</f>
        <v>9.97897629570395E-07-16290232021.6341i</v>
      </c>
      <c r="E1008" s="348" t="str">
        <f t="shared" si="48"/>
        <v>1974738.9344826-16292385149.2184i</v>
      </c>
      <c r="F1008" s="348" t="str">
        <f>IMSUM(import_viscoanalyse_PARAM!$A$2,IMDIV((import_viscoanalyse_PARAM!$B$2-import_viscoanalyse_PARAM!$A$2),E1008))</f>
        <v>52.1947000001861+1.53541085012334E-06i</v>
      </c>
      <c r="G1008" s="348">
        <f t="shared" si="49"/>
        <v>52.194700000186103</v>
      </c>
      <c r="H1008" s="348">
        <f t="shared" si="50"/>
        <v>1.53541085012334E-6</v>
      </c>
    </row>
    <row r="1009" spans="1:8" x14ac:dyDescent="0.25">
      <c r="A1009" s="349">
        <v>6.2939257999999996E-12</v>
      </c>
      <c r="B1009" s="348" t="str">
        <f>IMPRODUCT(IMPOWER(IMPRODUCT("i",A1009,import_viscoanalyse_PARAM!$G$2),-import_viscoanalyse_PARAM!$D$2),import_viscoanalyse_PARAM!$C$2)</f>
        <v>465.798596103884-136.676887460616i</v>
      </c>
      <c r="C1009" s="348" t="str">
        <f>IMPOWER(IMPRODUCT("i",A1009,import_viscoanalyse_PARAM!$G$2),-import_viscoanalyse_PARAM!$E$2)</f>
        <v>1943470.60338189-2119403.08543135i</v>
      </c>
      <c r="D1009" s="348" t="str">
        <f>IMPOWER(IMPRODUCT("i",A1009,import_viscoanalyse_PARAM!$F$2,import_viscoanalyse_PARAM!$G$2),-1)</f>
        <v>9.68595004808904E-07-15811879791.8437i</v>
      </c>
      <c r="E1009" s="348" t="str">
        <f t="shared" si="48"/>
        <v>1943937.40197896-15813999331.606i</v>
      </c>
      <c r="F1009" s="348" t="str">
        <f>IMSUM(import_viscoanalyse_PARAM!$A$2,IMDIV((import_viscoanalyse_PARAM!$B$2-import_viscoanalyse_PARAM!$A$2),E1009))</f>
        <v>52.1947000001944+1.58185822557897E-06i</v>
      </c>
      <c r="G1009" s="348">
        <f t="shared" si="49"/>
        <v>52.194700000194402</v>
      </c>
      <c r="H1009" s="348">
        <f t="shared" si="50"/>
        <v>1.5818582255789699E-6</v>
      </c>
    </row>
    <row r="1010" spans="1:8" x14ac:dyDescent="0.25">
      <c r="A1010" s="349">
        <v>6.4843342000000001E-12</v>
      </c>
      <c r="B1010" s="348" t="str">
        <f>IMPRODUCT(IMPOWER(IMPRODUCT("i",A1010,import_viscoanalyse_PARAM!$G$2),-import_viscoanalyse_PARAM!$D$2),import_viscoanalyse_PARAM!$C$2)</f>
        <v>463.282922939885-135.938726416766i</v>
      </c>
      <c r="C1010" s="348" t="str">
        <f>IMPOWER(IMPRODUCT("i",A1010,import_viscoanalyse_PARAM!$G$2),-import_viscoanalyse_PARAM!$E$2)</f>
        <v>1913152.05814408-2086339.95691734i</v>
      </c>
      <c r="D1010" s="348" t="str">
        <f>IMPOWER(IMPRODUCT("i",A1010,import_viscoanalyse_PARAM!$F$2,import_viscoanalyse_PARAM!$G$2),-1)</f>
        <v>9.40152821012508E-07-15347573875.5697i</v>
      </c>
      <c r="E1010" s="348" t="str">
        <f t="shared" si="48"/>
        <v>1913616.34106796-15349660351.4653i</v>
      </c>
      <c r="F1010" s="348" t="str">
        <f>IMSUM(import_viscoanalyse_PARAM!$A$2,IMDIV((import_viscoanalyse_PARAM!$B$2-import_viscoanalyse_PARAM!$A$2),E1010))</f>
        <v>52.1947000002032+1.62971064755946E-06i</v>
      </c>
      <c r="G1010" s="348">
        <f t="shared" si="49"/>
        <v>52.194700000203198</v>
      </c>
      <c r="H1010" s="348">
        <f t="shared" si="50"/>
        <v>1.62971064755946E-6</v>
      </c>
    </row>
    <row r="1011" spans="1:8" x14ac:dyDescent="0.25">
      <c r="A1011" s="349">
        <v>6.6805029000000001E-12</v>
      </c>
      <c r="B1011" s="348" t="str">
        <f>IMPRODUCT(IMPOWER(IMPRODUCT("i",A1011,import_viscoanalyse_PARAM!$G$2),-import_viscoanalyse_PARAM!$D$2),import_viscoanalyse_PARAM!$C$2)</f>
        <v>460.780837271259-135.204552281833i</v>
      </c>
      <c r="C1011" s="348" t="str">
        <f>IMPOWER(IMPRODUCT("i",A1011,import_viscoanalyse_PARAM!$G$2),-import_viscoanalyse_PARAM!$E$2)</f>
        <v>1883306.49933414-2053792.6318803i</v>
      </c>
      <c r="D1011" s="348" t="str">
        <f>IMPOWER(IMPRODUCT("i",A1011,import_viscoanalyse_PARAM!$F$2,import_viscoanalyse_PARAM!$G$2),-1)</f>
        <v>9.12545834014664E-07-14896902173.0959i</v>
      </c>
      <c r="E1011" s="348" t="str">
        <f t="shared" si="48"/>
        <v>1883768.28017232-14898956100.9323i</v>
      </c>
      <c r="F1011" s="348" t="str">
        <f>IMSUM(import_viscoanalyse_PARAM!$A$2,IMDIV((import_viscoanalyse_PARAM!$B$2-import_viscoanalyse_PARAM!$A$2),E1011))</f>
        <v>52.1947000002123+1.67901057836754E-06i</v>
      </c>
      <c r="G1011" s="348">
        <f t="shared" si="49"/>
        <v>52.1947000002123</v>
      </c>
      <c r="H1011" s="348">
        <f t="shared" si="50"/>
        <v>1.6790105783675401E-6</v>
      </c>
    </row>
    <row r="1012" spans="1:8" x14ac:dyDescent="0.25">
      <c r="A1012" s="349">
        <v>6.8826063000000002E-12</v>
      </c>
      <c r="B1012" s="348" t="str">
        <f>IMPRODUCT(IMPOWER(IMPRODUCT("i",A1012,import_viscoanalyse_PARAM!$G$2),-import_viscoanalyse_PARAM!$D$2),import_viscoanalyse_PARAM!$C$2)</f>
        <v>458.292264015713-134.474343024805i</v>
      </c>
      <c r="C1012" s="348" t="str">
        <f>IMPOWER(IMPRODUCT("i",A1012,import_viscoanalyse_PARAM!$G$2),-import_viscoanalyse_PARAM!$E$2)</f>
        <v>1853926.52808502-2021753.04167147i</v>
      </c>
      <c r="D1012" s="348" t="str">
        <f>IMPOWER(IMPRODUCT("i",A1012,import_viscoanalyse_PARAM!$F$2,import_viscoanalyse_PARAM!$G$2),-1)</f>
        <v>8.85749500231894E-07-14459464021.4105i</v>
      </c>
      <c r="E1012" s="348" t="str">
        <f t="shared" si="48"/>
        <v>1854385.82034992-14461485908.9265i</v>
      </c>
      <c r="F1012" s="348" t="str">
        <f>IMSUM(import_viscoanalyse_PARAM!$A$2,IMDIV((import_viscoanalyse_PARAM!$B$2-import_viscoanalyse_PARAM!$A$2),E1012))</f>
        <v>52.1947000002218+1.72980183683859E-06i</v>
      </c>
      <c r="G1012" s="348">
        <f t="shared" si="49"/>
        <v>52.1947000002218</v>
      </c>
      <c r="H1012" s="348">
        <f t="shared" si="50"/>
        <v>1.72980183683859E-6</v>
      </c>
    </row>
    <row r="1013" spans="1:8" x14ac:dyDescent="0.25">
      <c r="A1013" s="349">
        <v>7.0908237999999996E-12</v>
      </c>
      <c r="B1013" s="348" t="str">
        <f>IMPRODUCT(IMPOWER(IMPRODUCT("i",A1013,import_viscoanalyse_PARAM!$G$2),-import_viscoanalyse_PARAM!$D$2),import_viscoanalyse_PARAM!$C$2)</f>
        <v>455.817131894194-133.748077730636i</v>
      </c>
      <c r="C1013" s="348" t="str">
        <f>IMPOWER(IMPRODUCT("i",A1013,import_viscoanalyse_PARAM!$G$2),-import_viscoanalyse_PARAM!$E$2)</f>
        <v>1825004.90106878-1990213.28726136i</v>
      </c>
      <c r="D1013" s="348" t="str">
        <f>IMPOWER(IMPRODUCT("i",A1013,import_viscoanalyse_PARAM!$F$2,import_viscoanalyse_PARAM!$G$2),-1)</f>
        <v>8.59740033382001E-07-14034871120.1064i</v>
      </c>
      <c r="E1013" s="348" t="str">
        <f t="shared" si="48"/>
        <v>1825461.71820153-14036861467.1417i</v>
      </c>
      <c r="F1013" s="348" t="str">
        <f>IMSUM(import_viscoanalyse_PARAM!$A$2,IMDIV((import_viscoanalyse_PARAM!$B$2-import_viscoanalyse_PARAM!$A$2),E1013))</f>
        <v>52.1947000002318+1.78212949778591E-06i</v>
      </c>
      <c r="G1013" s="348">
        <f t="shared" si="49"/>
        <v>52.194700000231798</v>
      </c>
      <c r="H1013" s="348">
        <f t="shared" si="50"/>
        <v>1.78212949778591E-6</v>
      </c>
    </row>
    <row r="1014" spans="1:8" x14ac:dyDescent="0.25">
      <c r="A1014" s="349">
        <v>7.3053405000000003E-12</v>
      </c>
      <c r="B1014" s="348" t="str">
        <f>IMPRODUCT(IMPOWER(IMPRODUCT("i",A1014,import_viscoanalyse_PARAM!$G$2),-import_viscoanalyse_PARAM!$D$2),import_viscoanalyse_PARAM!$C$2)</f>
        <v>453.355366764556-133.025734644177i</v>
      </c>
      <c r="C1014" s="348" t="str">
        <f>IMPOWER(IMPRODUCT("i",A1014,import_viscoanalyse_PARAM!$G$2),-import_viscoanalyse_PARAM!$E$2)</f>
        <v>1796534.449974-1959165.5514279i</v>
      </c>
      <c r="D1014" s="348" t="str">
        <f>IMPOWER(IMPRODUCT("i",A1014,import_viscoanalyse_PARAM!$F$2,import_viscoanalyse_PARAM!$G$2),-1)</f>
        <v>8.34494311458566E-07-13622746012.7811i</v>
      </c>
      <c r="E1014" s="348" t="str">
        <f t="shared" si="48"/>
        <v>1796988.8053416-13624705311.3583i</v>
      </c>
      <c r="F1014" s="348" t="str">
        <f>IMSUM(import_viscoanalyse_PARAM!$A$2,IMDIV((import_viscoanalyse_PARAM!$B$2-import_viscoanalyse_PARAM!$A$2),E1014))</f>
        <v>52.1947000002422+1.83604006788968E-06i</v>
      </c>
      <c r="G1014" s="348">
        <f t="shared" si="49"/>
        <v>52.1947000002422</v>
      </c>
      <c r="H1014" s="348">
        <f t="shared" si="50"/>
        <v>1.8360400678896801E-6</v>
      </c>
    </row>
    <row r="1015" spans="1:8" x14ac:dyDescent="0.25">
      <c r="A1015" s="349">
        <v>7.5263469E-12</v>
      </c>
      <c r="B1015" s="348" t="str">
        <f>IMPRODUCT(IMPOWER(IMPRODUCT("i",A1015,import_viscoanalyse_PARAM!$G$2),-import_viscoanalyse_PARAM!$D$2),import_viscoanalyse_PARAM!$C$2)</f>
        <v>450.906897217432-132.307292812144i</v>
      </c>
      <c r="C1015" s="348" t="str">
        <f>IMPOWER(IMPRODUCT("i",A1015,import_viscoanalyse_PARAM!$G$2),-import_viscoanalyse_PARAM!$E$2)</f>
        <v>1768508.14542788-1928602.16846501i</v>
      </c>
      <c r="D1015" s="348" t="str">
        <f>IMPOWER(IMPRODUCT("i",A1015,import_viscoanalyse_PARAM!$F$2,import_viscoanalyse_PARAM!$G$2),-1)</f>
        <v>8.09989915627977E-07-13222722722.0132i</v>
      </c>
      <c r="E1015" s="348" t="str">
        <f t="shared" si="48"/>
        <v>1768960.05232591-13224651456.489i</v>
      </c>
      <c r="F1015" s="348" t="str">
        <f>IMSUM(import_viscoanalyse_PARAM!$A$2,IMDIV((import_viscoanalyse_PARAM!$B$2-import_viscoanalyse_PARAM!$A$2),E1015))</f>
        <v>52.194700000253+1.89158141027143E-06i</v>
      </c>
      <c r="G1015" s="348">
        <f t="shared" si="49"/>
        <v>52.194700000253</v>
      </c>
      <c r="H1015" s="348">
        <f t="shared" si="50"/>
        <v>1.8915814102714299E-6</v>
      </c>
    </row>
    <row r="1016" spans="1:8" x14ac:dyDescent="0.25">
      <c r="A1016" s="349">
        <v>7.7540393999999996E-12</v>
      </c>
      <c r="B1016" s="348" t="str">
        <f>IMPRODUCT(IMPOWER(IMPRODUCT("i",A1016,import_viscoanalyse_PARAM!$G$2),-import_viscoanalyse_PARAM!$D$2),import_viscoanalyse_PARAM!$C$2)</f>
        <v>448.471650711868-131.592730949219i</v>
      </c>
      <c r="C1016" s="348" t="str">
        <f>IMPOWER(IMPRODUCT("i",A1016,import_viscoanalyse_PARAM!$G$2),-import_viscoanalyse_PARAM!$E$2)</f>
        <v>1740919.05034038-1898515.57330327i</v>
      </c>
      <c r="D1016" s="348" t="str">
        <f>IMPOWER(IMPRODUCT("i",A1016,import_viscoanalyse_PARAM!$F$2,import_viscoanalyse_PARAM!$G$2),-1)</f>
        <v>7.86205070162254E-07-12834445768.7929i</v>
      </c>
      <c r="E1016" s="348" t="str">
        <f t="shared" si="48"/>
        <v>1741368.52199188-12836344415.9589i</v>
      </c>
      <c r="F1016" s="348" t="str">
        <f>IMSUM(import_viscoanalyse_PARAM!$A$2,IMDIV((import_viscoanalyse_PARAM!$B$2-import_viscoanalyse_PARAM!$A$2),E1016))</f>
        <v>52.1947000002644+1.94880287011684E-06i</v>
      </c>
      <c r="G1016" s="348">
        <f t="shared" si="49"/>
        <v>52.194700000264397</v>
      </c>
      <c r="H1016" s="348">
        <f t="shared" si="50"/>
        <v>1.9488028701168401E-6</v>
      </c>
    </row>
    <row r="1017" spans="1:8" x14ac:dyDescent="0.25">
      <c r="A1017" s="349">
        <v>7.9886201999999997E-12</v>
      </c>
      <c r="B1017" s="348" t="str">
        <f>IMPRODUCT(IMPOWER(IMPRODUCT("i",A1017,import_viscoanalyse_PARAM!$G$2),-import_viscoanalyse_PARAM!$D$2),import_viscoanalyse_PARAM!$C$2)</f>
        <v>446.049556611359-130.882028328895i</v>
      </c>
      <c r="C1017" s="348" t="str">
        <f>IMPOWER(IMPRODUCT("i",A1017,import_viscoanalyse_PARAM!$G$2),-import_viscoanalyse_PARAM!$E$2)</f>
        <v>1713760.35297064-1868898.33756965i</v>
      </c>
      <c r="D1017" s="348" t="str">
        <f>IMPOWER(IMPRODUCT("i",A1017,import_viscoanalyse_PARAM!$F$2,import_viscoanalyse_PARAM!$G$2),-1)</f>
        <v>7.63118653521404E-07-12457570353.4364i</v>
      </c>
      <c r="E1017" s="348" t="str">
        <f t="shared" si="48"/>
        <v>1714207.40252801-12459439382.656i</v>
      </c>
      <c r="F1017" s="348" t="str">
        <f>IMSUM(import_viscoanalyse_PARAM!$A$2,IMDIV((import_viscoanalyse_PARAM!$B$2-import_viscoanalyse_PARAM!$A$2),E1017))</f>
        <v>52.1947000002762+0.00000200775524951i</v>
      </c>
      <c r="G1017" s="348">
        <f t="shared" si="49"/>
        <v>52.1947000002762</v>
      </c>
      <c r="H1017" s="348">
        <f t="shared" si="50"/>
        <v>2.0077552495100001E-6</v>
      </c>
    </row>
    <row r="1018" spans="1:8" x14ac:dyDescent="0.25">
      <c r="A1018" s="349">
        <v>8.2302975999999992E-12</v>
      </c>
      <c r="B1018" s="348" t="str">
        <f>IMPRODUCT(IMPOWER(IMPRODUCT("i",A1018,import_viscoanalyse_PARAM!$G$2),-import_viscoanalyse_PARAM!$D$2),import_viscoanalyse_PARAM!$C$2)</f>
        <v>443.640544749681-130.175164362658i</v>
      </c>
      <c r="C1018" s="348" t="str">
        <f>IMPOWER(IMPRODUCT("i",A1018,import_viscoanalyse_PARAM!$G$2),-import_viscoanalyse_PARAM!$E$2)</f>
        <v>1687025.34855358-1839743.14955089i</v>
      </c>
      <c r="D1018" s="348" t="str">
        <f>IMPOWER(IMPRODUCT("i",A1018,import_viscoanalyse_PARAM!$F$2,import_viscoanalyse_PARAM!$G$2),-1)</f>
        <v>7.40710164662562E-07-12091761805.5978i</v>
      </c>
      <c r="E1018" s="348" t="str">
        <f t="shared" si="48"/>
        <v>1687469.98909907-12093601678.9225i</v>
      </c>
      <c r="F1018" s="348" t="str">
        <f>IMSUM(import_viscoanalyse_PARAM!$A$2,IMDIV((import_viscoanalyse_PARAM!$B$2-import_viscoanalyse_PARAM!$A$2),E1018))</f>
        <v>52.1947000002886+2.06849088279073E-06i</v>
      </c>
      <c r="G1018" s="348">
        <f t="shared" si="49"/>
        <v>52.194700000288599</v>
      </c>
      <c r="H1018" s="348">
        <f t="shared" si="50"/>
        <v>2.0684908827907302E-6</v>
      </c>
    </row>
    <row r="1019" spans="1:8" x14ac:dyDescent="0.25">
      <c r="A1019" s="349">
        <v>8.4792864999999995E-12</v>
      </c>
      <c r="B1019" s="348" t="str">
        <f>IMPRODUCT(IMPOWER(IMPRODUCT("i",A1019,import_viscoanalyse_PARAM!$G$2),-import_viscoanalyse_PARAM!$D$2),import_viscoanalyse_PARAM!$C$2)</f>
        <v>441.244542427829-129.472117718812i</v>
      </c>
      <c r="C1019" s="348" t="str">
        <f>IMPOWER(IMPRODUCT("i",A1019,import_viscoanalyse_PARAM!$G$2),-import_viscoanalyse_PARAM!$E$2)</f>
        <v>1660707.40480795-1811042.77657913i</v>
      </c>
      <c r="D1019" s="348" t="str">
        <f>IMPOWER(IMPRODUCT("i",A1019,import_viscoanalyse_PARAM!$F$2,import_viscoanalyse_PARAM!$G$2),-1)</f>
        <v>7.18959677859438E-07-11736694846.7166i</v>
      </c>
      <c r="E1019" s="348" t="str">
        <f t="shared" si="48"/>
        <v>1661149.6493511-11738506018.9653i</v>
      </c>
      <c r="F1019" s="348" t="str">
        <f>IMSUM(import_viscoanalyse_PARAM!$A$2,IMDIV((import_viscoanalyse_PARAM!$B$2-import_viscoanalyse_PARAM!$A$2),E1019))</f>
        <v>52.1947000003016+2.13106376217092E-06i</v>
      </c>
      <c r="G1019" s="348">
        <f t="shared" si="49"/>
        <v>52.194700000301602</v>
      </c>
      <c r="H1019" s="348">
        <f t="shared" si="50"/>
        <v>2.1310637621709201E-6</v>
      </c>
    </row>
    <row r="1020" spans="1:8" x14ac:dyDescent="0.25">
      <c r="A1020" s="349">
        <v>8.7358080000000006E-12</v>
      </c>
      <c r="B1020" s="348" t="str">
        <f>IMPRODUCT(IMPOWER(IMPRODUCT("i",A1020,import_viscoanalyse_PARAM!$G$2),-import_viscoanalyse_PARAM!$D$2),import_viscoanalyse_PARAM!$C$2)</f>
        <v>438.861480298309-128.772868049078i</v>
      </c>
      <c r="C1020" s="348" t="str">
        <f>IMPOWER(IMPRODUCT("i",A1020,import_viscoanalyse_PARAM!$G$2),-import_viscoanalyse_PARAM!$E$2)</f>
        <v>1634800.0256102-1782790.13446991i</v>
      </c>
      <c r="D1020" s="348" t="str">
        <f>IMPOWER(IMPRODUCT("i",A1020,import_viscoanalyse_PARAM!$F$2,import_viscoanalyse_PARAM!$G$2),-1)</f>
        <v>6.97847879728799E-07-11392054194.4584i</v>
      </c>
      <c r="E1020" s="348" t="str">
        <f t="shared" si="48"/>
        <v>1635239.8870912-11393837113.3657i</v>
      </c>
      <c r="F1020" s="348" t="str">
        <f>IMSUM(import_viscoanalyse_PARAM!$A$2,IMDIV((import_viscoanalyse_PARAM!$B$2-import_viscoanalyse_PARAM!$A$2),E1020))</f>
        <v>52.1947000003151+2.19552943717164E-06i</v>
      </c>
      <c r="G1020" s="348">
        <f t="shared" si="49"/>
        <v>52.194700000315102</v>
      </c>
      <c r="H1020" s="348">
        <f t="shared" si="50"/>
        <v>2.1955294371716402E-6</v>
      </c>
    </row>
    <row r="1021" spans="1:8" x14ac:dyDescent="0.25">
      <c r="A1021" s="349">
        <v>9.0000898999999998E-12</v>
      </c>
      <c r="B1021" s="348" t="str">
        <f>IMPRODUCT(IMPOWER(IMPRODUCT("i",A1021,import_viscoanalyse_PARAM!$G$2),-import_viscoanalyse_PARAM!$D$2),import_viscoanalyse_PARAM!$C$2)</f>
        <v>436.491289198738-128.077395059494i</v>
      </c>
      <c r="C1021" s="348" t="str">
        <f>IMPOWER(IMPRODUCT("i",A1021,import_viscoanalyse_PARAM!$G$2),-import_viscoanalyse_PARAM!$E$2)</f>
        <v>1609296.81384257-1754978.247007i</v>
      </c>
      <c r="D1021" s="348" t="str">
        <f>IMPOWER(IMPRODUCT("i",A1021,import_viscoanalyse_PARAM!$F$2,import_viscoanalyse_PARAM!$G$2),-1)</f>
        <v>6.77356021801281E-07-11057533788.4551i</v>
      </c>
      <c r="E1021" s="348" t="str">
        <f t="shared" si="48"/>
        <v>1609734.30513245-11059288894.7795i</v>
      </c>
      <c r="F1021" s="348" t="str">
        <f>IMSUM(import_viscoanalyse_PARAM!$A$2,IMDIV((import_viscoanalyse_PARAM!$B$2-import_viscoanalyse_PARAM!$A$2),E1021))</f>
        <v>52.1947000003292+2.26194514023627E-06i</v>
      </c>
      <c r="G1021" s="348">
        <f t="shared" si="49"/>
        <v>52.194700000329199</v>
      </c>
      <c r="H1021" s="348">
        <f t="shared" si="50"/>
        <v>2.2619451402362698E-6</v>
      </c>
    </row>
    <row r="1022" spans="1:8" x14ac:dyDescent="0.25">
      <c r="A1022" s="349">
        <v>9.2723671000000003E-12</v>
      </c>
      <c r="B1022" s="348" t="str">
        <f>IMPRODUCT(IMPOWER(IMPRODUCT("i",A1022,import_viscoanalyse_PARAM!$G$2),-import_viscoanalyse_PARAM!$D$2),import_viscoanalyse_PARAM!$C$2)</f>
        <v>434.133898492141-127.385678023417i</v>
      </c>
      <c r="C1022" s="348" t="str">
        <f>IMPOWER(IMPRODUCT("i",A1022,import_viscoanalyse_PARAM!$G$2),-import_viscoanalyse_PARAM!$E$2)</f>
        <v>1584191.45236418-1727600.22519099i</v>
      </c>
      <c r="D1022" s="348" t="str">
        <f>IMPOWER(IMPRODUCT("i",A1022,import_viscoanalyse_PARAM!$F$2,import_viscoanalyse_PARAM!$G$2),-1)</f>
        <v>6.5746589029223E-07-10732836296.8269i</v>
      </c>
      <c r="E1022" s="348" t="str">
        <f t="shared" si="48"/>
        <v>1584626.58626333-10734564024.4378i</v>
      </c>
      <c r="F1022" s="348" t="str">
        <f>IMSUM(import_viscoanalyse_PARAM!$A$2,IMDIV((import_viscoanalyse_PARAM!$B$2-import_viscoanalyse_PARAM!$A$2),E1022))</f>
        <v>52.194700000344+2.33036988720996E-06i</v>
      </c>
      <c r="G1022" s="348">
        <f t="shared" si="49"/>
        <v>52.194700000344</v>
      </c>
      <c r="H1022" s="348">
        <f t="shared" si="50"/>
        <v>2.3303698872099599E-6</v>
      </c>
    </row>
    <row r="1023" spans="1:8" x14ac:dyDescent="0.25">
      <c r="A1023" s="349">
        <v>9.5528813999999996E-12</v>
      </c>
      <c r="B1023" s="348" t="str">
        <f>IMPRODUCT(IMPOWER(IMPRODUCT("i",A1023,import_viscoanalyse_PARAM!$G$2),-import_viscoanalyse_PARAM!$D$2),import_viscoanalyse_PARAM!$C$2)</f>
        <v>431.789239732181-126.697696856987i</v>
      </c>
      <c r="C1023" s="348" t="str">
        <f>IMPOWER(IMPRODUCT("i",A1023,import_viscoanalyse_PARAM!$G$2),-import_viscoanalyse_PARAM!$E$2)</f>
        <v>1559477.74192211-1700649.3085822i</v>
      </c>
      <c r="D1023" s="348" t="str">
        <f>IMPOWER(IMPRODUCT("i",A1023,import_viscoanalyse_PARAM!$F$2,import_viscoanalyse_PARAM!$G$2),-1)</f>
        <v>6.38159821655264E-07-10417673370.0874i</v>
      </c>
      <c r="E1023" s="348" t="str">
        <f t="shared" si="48"/>
        <v>1559910.53116248-10419374146.0937i</v>
      </c>
      <c r="F1023" s="348" t="str">
        <f>IMSUM(import_viscoanalyse_PARAM!$A$2,IMDIV((import_viscoanalyse_PARAM!$B$2-import_viscoanalyse_PARAM!$A$2),E1023))</f>
        <v>52.1947000003594+2.40086442703328E-06i</v>
      </c>
      <c r="G1023" s="348">
        <f t="shared" si="49"/>
        <v>52.194700000359397</v>
      </c>
      <c r="H1023" s="348">
        <f t="shared" si="50"/>
        <v>2.4008644270332799E-6</v>
      </c>
    </row>
    <row r="1024" spans="1:8" x14ac:dyDescent="0.25">
      <c r="A1024" s="349">
        <v>9.8418819999999992E-12</v>
      </c>
      <c r="B1024" s="348" t="str">
        <f>IMPRODUCT(IMPOWER(IMPRODUCT("i",A1024,import_viscoanalyse_PARAM!$G$2),-import_viscoanalyse_PARAM!$D$2),import_viscoanalyse_PARAM!$C$2)</f>
        <v>429.457244099584-126.013431366921i</v>
      </c>
      <c r="C1024" s="348" t="str">
        <f>IMPOWER(IMPRODUCT("i",A1024,import_viscoanalyse_PARAM!$G$2),-import_viscoanalyse_PARAM!$E$2)</f>
        <v>1535149.57204327-1674118.83355757i</v>
      </c>
      <c r="D1024" s="348" t="str">
        <f>IMPOWER(IMPRODUCT("i",A1024,import_viscoanalyse_PARAM!$F$2,import_viscoanalyse_PARAM!$G$2),-1)</f>
        <v>6.1942066471818E-07-10111765023.0295i</v>
      </c>
      <c r="E1024" s="348" t="str">
        <f t="shared" si="48"/>
        <v>1535580.02928799-10113439267.8765i</v>
      </c>
      <c r="F1024" s="348" t="str">
        <f>IMSUM(import_viscoanalyse_PARAM!$A$2,IMDIV((import_viscoanalyse_PARAM!$B$2-import_viscoanalyse_PARAM!$A$2),E1024))</f>
        <v>52.1947000003756+2.47349136734806E-06i</v>
      </c>
      <c r="G1024" s="348">
        <f t="shared" si="49"/>
        <v>52.194700000375597</v>
      </c>
      <c r="H1024" s="348">
        <f t="shared" si="50"/>
        <v>2.4734913673480601E-6</v>
      </c>
    </row>
    <row r="1025" spans="1:8" x14ac:dyDescent="0.25">
      <c r="A1025" s="349">
        <v>1.0139626000000001E-11</v>
      </c>
      <c r="B1025" s="348" t="str">
        <f>IMPRODUCT(IMPOWER(IMPRODUCT("i",A1025,import_viscoanalyse_PARAM!$G$2),-import_viscoanalyse_PARAM!$D$2),import_viscoanalyse_PARAM!$C$2)</f>
        <v>427.137840388563-125.33286065967i</v>
      </c>
      <c r="C1025" s="348" t="str">
        <f>IMPOWER(IMPRODUCT("i",A1025,import_viscoanalyse_PARAM!$G$2),-import_viscoanalyse_PARAM!$E$2)</f>
        <v>1511200.89926533-1648002.20957097i</v>
      </c>
      <c r="D1025" s="348" t="str">
        <f>IMPOWER(IMPRODUCT("i",A1025,import_viscoanalyse_PARAM!$F$2,import_viscoanalyse_PARAM!$G$2),-1)</f>
        <v>6.01231750610712E-07-9814839143.809i</v>
      </c>
      <c r="E1025" s="348" t="str">
        <f t="shared" si="48"/>
        <v>1511629.03710632-9816487271.35143i</v>
      </c>
      <c r="F1025" s="348" t="str">
        <f>IMSUM(import_viscoanalyse_PARAM!$A$2,IMDIV((import_viscoanalyse_PARAM!$B$2-import_viscoanalyse_PARAM!$A$2),E1025))</f>
        <v>52.1947000003924+2.54831530009968E-06i</v>
      </c>
      <c r="G1025" s="348">
        <f t="shared" si="49"/>
        <v>52.194700000392402</v>
      </c>
      <c r="H1025" s="348">
        <f t="shared" si="50"/>
        <v>2.5483153000996799E-6</v>
      </c>
    </row>
    <row r="1026" spans="1:8" x14ac:dyDescent="0.25">
      <c r="A1026" s="349">
        <v>1.0446376999999999E-11</v>
      </c>
      <c r="B1026" s="348" t="str">
        <f>IMPRODUCT(IMPOWER(IMPRODUCT("i",A1026,import_viscoanalyse_PARAM!$G$2),-import_viscoanalyse_PARAM!$D$2),import_viscoanalyse_PARAM!$C$2)</f>
        <v>424.83096751297-124.65596681104i</v>
      </c>
      <c r="C1026" s="348" t="str">
        <f>IMPOWER(IMPRODUCT("i",A1026,import_viscoanalyse_PARAM!$G$2),-import_viscoanalyse_PARAM!$E$2)</f>
        <v>1487625.87427038-1622293.05779554i</v>
      </c>
      <c r="D1026" s="348" t="str">
        <f>IMPOWER(IMPRODUCT("i",A1026,import_viscoanalyse_PARAM!$F$2,import_viscoanalyse_PARAM!$G$2),-1)</f>
        <v>5.83576975109927E-07-9526632838.1968i</v>
      </c>
      <c r="E1026" s="348" t="str">
        <f t="shared" si="48"/>
        <v>1488051.70523848-9528255255.91056i</v>
      </c>
      <c r="F1026" s="348" t="str">
        <f>IMSUM(import_viscoanalyse_PARAM!$A$2,IMDIV((import_viscoanalyse_PARAM!$B$2-import_viscoanalyse_PARAM!$A$2),E1026))</f>
        <v>52.19470000041+2.62540244966231E-06i</v>
      </c>
      <c r="G1026" s="348">
        <f t="shared" si="49"/>
        <v>52.194700000410002</v>
      </c>
      <c r="H1026" s="348">
        <f t="shared" si="50"/>
        <v>2.6254024496623101E-6</v>
      </c>
    </row>
    <row r="1027" spans="1:8" x14ac:dyDescent="0.25">
      <c r="A1027" s="349">
        <v>1.0762407999999999E-11</v>
      </c>
      <c r="B1027" s="348" t="str">
        <f>IMPRODUCT(IMPOWER(IMPRODUCT("i",A1027,import_viscoanalyse_PARAM!$G$2),-import_viscoanalyse_PARAM!$D$2),import_viscoanalyse_PARAM!$C$2)</f>
        <v>422.536553839549-123.982728802052i</v>
      </c>
      <c r="C1027" s="348" t="str">
        <f>IMPOWER(IMPRODUCT("i",A1027,import_viscoanalyse_PARAM!$G$2),-import_viscoanalyse_PARAM!$E$2)</f>
        <v>1464418.62736701-1596984.97718666i</v>
      </c>
      <c r="D1027" s="348" t="str">
        <f>IMPOWER(IMPRODUCT("i",A1027,import_viscoanalyse_PARAM!$F$2,import_viscoanalyse_PARAM!$G$2),-1)</f>
        <v>5.66440622815813E-07-9246889559.32384i</v>
      </c>
      <c r="E1027" s="348" t="str">
        <f t="shared" ref="E1027:E1090" si="51">IMSUM(1,B1027,C1027,D1027)</f>
        <v>1464842.16392142-9248486668.28375i</v>
      </c>
      <c r="F1027" s="348" t="str">
        <f>IMSUM(import_viscoanalyse_PARAM!$A$2,IMDIV((import_viscoanalyse_PARAM!$B$2-import_viscoanalyse_PARAM!$A$2),E1027))</f>
        <v>52.1947000004284+2.70482140156346E-06i</v>
      </c>
      <c r="G1027" s="348">
        <f t="shared" ref="G1027:G1090" si="52">IMREAL(F1027)</f>
        <v>52.194700000428398</v>
      </c>
      <c r="H1027" s="348">
        <f t="shared" ref="H1027:H1090" si="53">IMAGINARY(F1027)</f>
        <v>2.7048214015634598E-6</v>
      </c>
    </row>
    <row r="1028" spans="1:8" x14ac:dyDescent="0.25">
      <c r="A1028" s="349">
        <v>1.1088E-11</v>
      </c>
      <c r="B1028" s="348" t="str">
        <f>IMPRODUCT(IMPOWER(IMPRODUCT("i",A1028,import_viscoanalyse_PARAM!$G$2),-import_viscoanalyse_PARAM!$D$2),import_viscoanalyse_PARAM!$C$2)</f>
        <v>420.254530301132-123.313126366683i</v>
      </c>
      <c r="C1028" s="348" t="str">
        <f>IMPOWER(IMPRODUCT("i",A1028,import_viscoanalyse_PARAM!$G$2),-import_viscoanalyse_PARAM!$E$2)</f>
        <v>1441573.40337462-1572071.69157659i</v>
      </c>
      <c r="D1028" s="348" t="str">
        <f>IMPOWER(IMPRODUCT("i",A1028,import_viscoanalyse_PARAM!$F$2,import_viscoanalyse_PARAM!$G$2),-1)</f>
        <v>5.49807457658539E-07-8975360585.17166i</v>
      </c>
      <c r="E1028" s="348" t="str">
        <f t="shared" si="51"/>
        <v>1441994.65790547-8976932780.17636i</v>
      </c>
      <c r="F1028" s="348" t="str">
        <f>IMSUM(import_viscoanalyse_PARAM!$A$2,IMDIV((import_viscoanalyse_PARAM!$B$2-import_viscoanalyse_PARAM!$A$2),E1028))</f>
        <v>52.1947000004476+2.78664275060237E-06i</v>
      </c>
      <c r="G1028" s="348">
        <f t="shared" si="52"/>
        <v>52.194700000447597</v>
      </c>
      <c r="H1028" s="348">
        <f t="shared" si="53"/>
        <v>2.78664275060237E-6</v>
      </c>
    </row>
    <row r="1029" spans="1:8" x14ac:dyDescent="0.25">
      <c r="A1029" s="349">
        <v>1.1423442000000001E-11</v>
      </c>
      <c r="B1029" s="348" t="str">
        <f>IMPRODUCT(IMPOWER(IMPRODUCT("i",A1029,import_viscoanalyse_PARAM!$G$2),-import_viscoanalyse_PARAM!$D$2),import_viscoanalyse_PARAM!$C$2)</f>
        <v>417.984831717931-122.647140379562i</v>
      </c>
      <c r="C1029" s="348" t="str">
        <f>IMPOWER(IMPRODUCT("i",A1029,import_viscoanalyse_PARAM!$G$2),-import_viscoanalyse_PARAM!$E$2)</f>
        <v>1419084.57208222-1547547.06108003i</v>
      </c>
      <c r="D1029" s="348" t="str">
        <f>IMPOWER(IMPRODUCT("i",A1029,import_viscoanalyse_PARAM!$F$2,import_viscoanalyse_PARAM!$G$2),-1)</f>
        <v>5.33662716589089E-07-8711804915.57479i</v>
      </c>
      <c r="E1029" s="348" t="str">
        <f t="shared" si="51"/>
        <v>1419503.55691447-8713352585.28301i</v>
      </c>
      <c r="F1029" s="348" t="str">
        <f>IMSUM(import_viscoanalyse_PARAM!$A$2,IMDIV((import_viscoanalyse_PARAM!$B$2-import_viscoanalyse_PARAM!$A$2),E1029))</f>
        <v>52.1947000004677+2.87093910079317E-06i</v>
      </c>
      <c r="G1029" s="348">
        <f t="shared" si="52"/>
        <v>52.194700000467698</v>
      </c>
      <c r="H1029" s="348">
        <f t="shared" si="53"/>
        <v>2.87093910079317E-6</v>
      </c>
    </row>
    <row r="1030" spans="1:8" x14ac:dyDescent="0.25">
      <c r="A1030" s="349">
        <v>1.1769032999999999E-11</v>
      </c>
      <c r="B1030" s="348" t="str">
        <f>IMPRODUCT(IMPOWER(IMPRODUCT("i",A1030,import_viscoanalyse_PARAM!$G$2),-import_viscoanalyse_PARAM!$D$2),import_viscoanalyse_PARAM!$C$2)</f>
        <v>415.727385019467-121.984749399995i</v>
      </c>
      <c r="C1030" s="348" t="str">
        <f>IMPOWER(IMPRODUCT("i",A1030,import_viscoanalyse_PARAM!$G$2),-import_viscoanalyse_PARAM!$E$2)</f>
        <v>1396946.51016265-1523404.95331871i</v>
      </c>
      <c r="D1030" s="348" t="str">
        <f>IMPOWER(IMPRODUCT("i",A1030,import_viscoanalyse_PARAM!$F$2,import_viscoanalyse_PARAM!$G$2),-1)</f>
        <v>5.17992012641812E-07-8455987689.76038i</v>
      </c>
      <c r="E1030" s="348" t="str">
        <f t="shared" si="51"/>
        <v>1397363.23754819-8457511216.69845i</v>
      </c>
      <c r="F1030" s="348" t="str">
        <f>IMSUM(import_viscoanalyse_PARAM!$A$2,IMDIV((import_viscoanalyse_PARAM!$B$2-import_viscoanalyse_PARAM!$A$2),E1030))</f>
        <v>52.1947000004887+2.95778556790231E-06i</v>
      </c>
      <c r="G1030" s="348">
        <f t="shared" si="52"/>
        <v>52.194700000488702</v>
      </c>
      <c r="H1030" s="348">
        <f t="shared" si="53"/>
        <v>2.95778556790231E-6</v>
      </c>
    </row>
    <row r="1031" spans="1:8" x14ac:dyDescent="0.25">
      <c r="A1031" s="349">
        <v>1.2125078E-11</v>
      </c>
      <c r="B1031" s="348" t="str">
        <f>IMPRODUCT(IMPOWER(IMPRODUCT("i",A1031,import_viscoanalyse_PARAM!$G$2),-import_viscoanalyse_PARAM!$D$2),import_viscoanalyse_PARAM!$C$2)</f>
        <v>413.48213707539-121.325937838216i</v>
      </c>
      <c r="C1031" s="348" t="str">
        <f>IMPOWER(IMPRODUCT("i",A1031,import_viscoanalyse_PARAM!$G$2),-import_viscoanalyse_PARAM!$E$2)</f>
        <v>1375153.87270126-1499639.53953011i</v>
      </c>
      <c r="D1031" s="348" t="str">
        <f>IMPOWER(IMPRODUCT("i",A1031,import_viscoanalyse_PARAM!$F$2,import_viscoanalyse_PARAM!$G$2),-1)</f>
        <v>5.02781515345128E-07-8207683131.47209i</v>
      </c>
      <c r="E1031" s="348" t="str">
        <f t="shared" si="51"/>
        <v>1375568.35483884-8209182892.33756i</v>
      </c>
      <c r="F1031" s="348" t="str">
        <f>IMSUM(import_viscoanalyse_PARAM!$A$2,IMDIV((import_viscoanalyse_PARAM!$B$2-import_viscoanalyse_PARAM!$A$2),E1031))</f>
        <v>52.1947000005106+3.04725877419138E-06i</v>
      </c>
      <c r="G1031" s="348">
        <f t="shared" si="52"/>
        <v>52.194700000510601</v>
      </c>
      <c r="H1031" s="348">
        <f t="shared" si="53"/>
        <v>3.0472587741913801E-6</v>
      </c>
    </row>
    <row r="1032" spans="1:8" x14ac:dyDescent="0.25">
      <c r="A1032" s="349">
        <v>1.2491894E-11</v>
      </c>
      <c r="B1032" s="348" t="str">
        <f>IMPRODUCT(IMPOWER(IMPRODUCT("i",A1032,import_viscoanalyse_PARAM!$G$2),-import_viscoanalyse_PARAM!$D$2),import_viscoanalyse_PARAM!$C$2)</f>
        <v>411.249017123906-120.670684930955i</v>
      </c>
      <c r="C1032" s="348" t="str">
        <f>IMPOWER(IMPRODUCT("i",A1032,import_viscoanalyse_PARAM!$G$2),-import_viscoanalyse_PARAM!$E$2)</f>
        <v>1353701.22302438-1476244.89088621i</v>
      </c>
      <c r="D1032" s="348" t="str">
        <f>IMPOWER(IMPRODUCT("i",A1032,import_viscoanalyse_PARAM!$F$2,import_viscoanalyse_PARAM!$G$2),-1)</f>
        <v>4.88017676944576E-07-7966670079.68394i</v>
      </c>
      <c r="E1032" s="348" t="str">
        <f t="shared" si="51"/>
        <v>1354113.47204199-7968146445.24551i</v>
      </c>
      <c r="F1032" s="348" t="str">
        <f>IMSUM(import_viscoanalyse_PARAM!$A$2,IMDIV((import_viscoanalyse_PARAM!$B$2-import_viscoanalyse_PARAM!$A$2),E1032))</f>
        <v>52.1947000005335+3.13943835614134E-06i</v>
      </c>
      <c r="G1032" s="348">
        <f t="shared" si="52"/>
        <v>52.194700000533501</v>
      </c>
      <c r="H1032" s="348">
        <f t="shared" si="53"/>
        <v>3.1394383561413399E-6</v>
      </c>
    </row>
    <row r="1033" spans="1:8" x14ac:dyDescent="0.25">
      <c r="A1033" s="349">
        <v>1.2869808000000001E-11</v>
      </c>
      <c r="B1033" s="348" t="str">
        <f>IMPRODUCT(IMPOWER(IMPRODUCT("i",A1033,import_viscoanalyse_PARAM!$G$2),-import_viscoanalyse_PARAM!$D$2),import_viscoanalyse_PARAM!$C$2)</f>
        <v>409.027952900719-120.018969474072i</v>
      </c>
      <c r="C1033" s="348" t="str">
        <f>IMPOWER(IMPRODUCT("i",A1033,import_viscoanalyse_PARAM!$G$2),-import_viscoanalyse_PARAM!$E$2)</f>
        <v>1332583.19289957-1453215.15319588i</v>
      </c>
      <c r="D1033" s="348" t="str">
        <f>IMPOWER(IMPRODUCT("i",A1033,import_viscoanalyse_PARAM!$F$2,import_viscoanalyse_PARAM!$G$2),-1)</f>
        <v>4.7368733787776E-07-7732733710.4317i</v>
      </c>
      <c r="E1033" s="348" t="str">
        <f t="shared" si="51"/>
        <v>1332993.22085294-7734187045.60386i</v>
      </c>
      <c r="F1033" s="348" t="str">
        <f>IMSUM(import_viscoanalyse_PARAM!$A$2,IMDIV((import_viscoanalyse_PARAM!$B$2-import_viscoanalyse_PARAM!$A$2),E1033))</f>
        <v>52.1947000005574+3.23440646178043E-06i</v>
      </c>
      <c r="G1033" s="348">
        <f t="shared" si="52"/>
        <v>52.194700000557397</v>
      </c>
      <c r="H1033" s="348">
        <f t="shared" si="53"/>
        <v>3.2344064617804298E-6</v>
      </c>
    </row>
    <row r="1034" spans="1:8" x14ac:dyDescent="0.25">
      <c r="A1034" s="349">
        <v>1.3259155E-11</v>
      </c>
      <c r="B1034" s="348" t="str">
        <f>IMPRODUCT(IMPOWER(IMPRODUCT("i",A1034,import_viscoanalyse_PARAM!$G$2),-import_viscoanalyse_PARAM!$D$2),import_viscoanalyse_PARAM!$C$2)</f>
        <v>406.81888377843-119.37077367798i</v>
      </c>
      <c r="C1034" s="348" t="str">
        <f>IMPOWER(IMPRODUCT("i",A1034,import_viscoanalyse_PARAM!$G$2),-import_viscoanalyse_PARAM!$E$2)</f>
        <v>1311794.60510591-1430544.68057079i</v>
      </c>
      <c r="D1034" s="348" t="str">
        <f>IMPOWER(IMPRODUCT("i",A1034,import_viscoanalyse_PARAM!$F$2,import_viscoanalyse_PARAM!$G$2),-1)</f>
        <v>4.59777798096325E-07-7505666701.11205i</v>
      </c>
      <c r="E1034" s="348" t="str">
        <f t="shared" si="51"/>
        <v>1312202.42399015-7507097365.16339i</v>
      </c>
      <c r="F1034" s="348" t="str">
        <f>IMSUM(import_viscoanalyse_PARAM!$A$2,IMDIV((import_viscoanalyse_PARAM!$B$2-import_viscoanalyse_PARAM!$A$2),E1034))</f>
        <v>52.1947000005825+3.33224724802145E-06i</v>
      </c>
      <c r="G1034" s="348">
        <f t="shared" si="52"/>
        <v>52.1947000005825</v>
      </c>
      <c r="H1034" s="348">
        <f t="shared" si="53"/>
        <v>3.3322472480214502E-6</v>
      </c>
    </row>
    <row r="1035" spans="1:8" x14ac:dyDescent="0.25">
      <c r="A1035" s="349">
        <v>1.366028E-11</v>
      </c>
      <c r="B1035" s="348" t="str">
        <f>IMPRODUCT(IMPOWER(IMPRODUCT("i",A1035,import_viscoanalyse_PARAM!$G$2),-import_viscoanalyse_PARAM!$D$2),import_viscoanalyse_PARAM!$C$2)</f>
        <v>404.621749733675-118.726079930334i</v>
      </c>
      <c r="C1035" s="348" t="str">
        <f>IMPOWER(IMPRODUCT("i",A1035,import_viscoanalyse_PARAM!$G$2),-import_viscoanalyse_PARAM!$E$2)</f>
        <v>1291330.36444558-1408227.91657084i</v>
      </c>
      <c r="D1035" s="348" t="str">
        <f>IMPOWER(IMPRODUCT("i",A1035,import_viscoanalyse_PARAM!$F$2,import_viscoanalyse_PARAM!$G$2),-1)</f>
        <v>4.46276730090298E-07-7285267810.64396i</v>
      </c>
      <c r="E1035" s="348" t="str">
        <f t="shared" si="51"/>
        <v>1291735.98619576-7286676157.28661i</v>
      </c>
      <c r="F1035" s="348" t="str">
        <f>IMSUM(import_viscoanalyse_PARAM!$A$2,IMDIV((import_viscoanalyse_PARAM!$B$2-import_viscoanalyse_PARAM!$A$2),E1035))</f>
        <v>52.1947000006086+3.43304738318148E-06i</v>
      </c>
      <c r="G1035" s="348">
        <f t="shared" si="52"/>
        <v>52.194700000608599</v>
      </c>
      <c r="H1035" s="348">
        <f t="shared" si="53"/>
        <v>3.4330473831814798E-6</v>
      </c>
    </row>
    <row r="1036" spans="1:8" x14ac:dyDescent="0.25">
      <c r="A1036" s="349">
        <v>1.4073541E-11</v>
      </c>
      <c r="B1036" s="348" t="str">
        <f>IMPRODUCT(IMPOWER(IMPRODUCT("i",A1036,import_viscoanalyse_PARAM!$G$2),-import_viscoanalyse_PARAM!$D$2),import_viscoanalyse_PARAM!$C$2)</f>
        <v>402.436477258764-118.084866662147i</v>
      </c>
      <c r="C1036" s="348" t="str">
        <f>IMPOWER(IMPRODUCT("i",A1036,import_viscoanalyse_PARAM!$G$2),-import_viscoanalyse_PARAM!$E$2)</f>
        <v>1271185.32721024-1386259.25185401i</v>
      </c>
      <c r="D1036" s="348" t="str">
        <f>IMPOWER(IMPRODUCT("i",A1036,import_viscoanalyse_PARAM!$F$2,import_viscoanalyse_PARAM!$G$2),-1)</f>
        <v>4.33172084446828E-07-7071340337.75746i</v>
      </c>
      <c r="E1036" s="348" t="str">
        <f t="shared" si="51"/>
        <v>1271588.76368793-7072726715.09418i</v>
      </c>
      <c r="F1036" s="348" t="str">
        <f>IMSUM(import_viscoanalyse_PARAM!$A$2,IMDIV((import_viscoanalyse_PARAM!$B$2-import_viscoanalyse_PARAM!$A$2),E1036))</f>
        <v>52.1947000006359+3.53689680078017E-06i</v>
      </c>
      <c r="G1036" s="348">
        <f t="shared" si="52"/>
        <v>52.194700000635898</v>
      </c>
      <c r="H1036" s="348">
        <f t="shared" si="53"/>
        <v>3.5368968007801701E-6</v>
      </c>
    </row>
    <row r="1037" spans="1:8" x14ac:dyDescent="0.25">
      <c r="A1037" s="349">
        <v>1.4499304000000001E-11</v>
      </c>
      <c r="B1037" s="348" t="str">
        <f>IMPRODUCT(IMPOWER(IMPRODUCT("i",A1037,import_viscoanalyse_PARAM!$G$2),-import_viscoanalyse_PARAM!$D$2),import_viscoanalyse_PARAM!$C$2)</f>
        <v>400.263008364255-117.447116857879i</v>
      </c>
      <c r="C1037" s="348" t="str">
        <f>IMPOWER(IMPRODUCT("i",A1037,import_viscoanalyse_PARAM!$G$2),-import_viscoanalyse_PARAM!$E$2)</f>
        <v>1251354.56975652-1364633.31706461i</v>
      </c>
      <c r="D1037" s="348" t="str">
        <f>IMPOWER(IMPRODUCT("i",A1037,import_viscoanalyse_PARAM!$F$2,import_viscoanalyse_PARAM!$G$2),-1)</f>
        <v>4.20452256916461E-07-6863694848.2757i</v>
      </c>
      <c r="E1037" s="348" t="str">
        <f t="shared" si="51"/>
        <v>1251755.8327653-6865059599.03988i</v>
      </c>
      <c r="F1037" s="348" t="str">
        <f>IMSUM(import_viscoanalyse_PARAM!$A$2,IMDIV((import_viscoanalyse_PARAM!$B$2-import_viscoanalyse_PARAM!$A$2),E1037))</f>
        <v>52.1947000006644+3.64388744298908E-06i</v>
      </c>
      <c r="G1037" s="348">
        <f t="shared" si="52"/>
        <v>52.194700000664398</v>
      </c>
      <c r="H1037" s="348">
        <f t="shared" si="53"/>
        <v>3.6438874429890799E-6</v>
      </c>
    </row>
    <row r="1038" spans="1:8" x14ac:dyDescent="0.25">
      <c r="A1038" s="349">
        <v>1.4937947E-11</v>
      </c>
      <c r="B1038" s="348" t="str">
        <f>IMPRODUCT(IMPOWER(IMPRODUCT("i",A1038,import_viscoanalyse_PARAM!$G$2),-import_viscoanalyse_PARAM!$D$2),import_viscoanalyse_PARAM!$C$2)</f>
        <v>398.101280268786-116.812812095915i</v>
      </c>
      <c r="C1038" s="348" t="str">
        <f>IMPOWER(IMPRODUCT("i",A1038,import_viscoanalyse_PARAM!$G$2),-import_viscoanalyse_PARAM!$E$2)</f>
        <v>1231833.19767764-1343344.77473017i</v>
      </c>
      <c r="D1038" s="348" t="str">
        <f>IMPOWER(IMPRODUCT("i",A1038,import_viscoanalyse_PARAM!$F$2,import_viscoanalyse_PARAM!$G$2),-1)</f>
        <v>4.08105952613024E-07-6662146958.23884i</v>
      </c>
      <c r="E1038" s="348" t="str">
        <f t="shared" si="51"/>
        <v>1232232.29895832-6663490419.82638i</v>
      </c>
      <c r="F1038" s="348" t="str">
        <f>IMSUM(import_viscoanalyse_PARAM!$A$2,IMDIV((import_viscoanalyse_PARAM!$B$2-import_viscoanalyse_PARAM!$A$2),E1038))</f>
        <v>52.1947000006942+3.75411426571979E-06i</v>
      </c>
      <c r="G1038" s="348">
        <f t="shared" si="52"/>
        <v>52.194700000694198</v>
      </c>
      <c r="H1038" s="348">
        <f t="shared" si="53"/>
        <v>3.7541142657197901E-6</v>
      </c>
    </row>
    <row r="1039" spans="1:8" x14ac:dyDescent="0.25">
      <c r="A1039" s="349">
        <v>1.5389860999999999E-11</v>
      </c>
      <c r="B1039" s="348" t="str">
        <f>IMPRODUCT(IMPOWER(IMPRODUCT("i",A1039,import_viscoanalyse_PARAM!$G$2),-import_viscoanalyse_PARAM!$D$2),import_viscoanalyse_PARAM!$C$2)</f>
        <v>395.951223111059-116.181931877214i</v>
      </c>
      <c r="C1039" s="348" t="str">
        <f>IMPOWER(IMPRODUCT("i",A1039,import_viscoanalyse_PARAM!$G$2),-import_viscoanalyse_PARAM!$E$2)</f>
        <v>1212616.32668903-1322388.29841676i</v>
      </c>
      <c r="D1039" s="348" t="str">
        <f>IMPOWER(IMPRODUCT("i",A1039,import_viscoanalyse_PARAM!$F$2,import_viscoanalyse_PARAM!$G$2),-1)</f>
        <v>3.9612216708896E-07-6466517024.96749i</v>
      </c>
      <c r="E1039" s="348" t="str">
        <f t="shared" si="51"/>
        <v>1213013.27791254-6467839529.44784i</v>
      </c>
      <c r="F1039" s="348" t="str">
        <f>IMSUM(import_viscoanalyse_PARAM!$A$2,IMDIV((import_viscoanalyse_PARAM!$B$2-import_viscoanalyse_PARAM!$A$2),E1039))</f>
        <v>52.1947000007254+3.86767548981827E-06i</v>
      </c>
      <c r="G1039" s="348">
        <f t="shared" si="52"/>
        <v>52.194700000725398</v>
      </c>
      <c r="H1039" s="348">
        <f t="shared" si="53"/>
        <v>3.86767548981827E-6</v>
      </c>
    </row>
    <row r="1040" spans="1:8" x14ac:dyDescent="0.25">
      <c r="A1040" s="349">
        <v>1.5855445999999999E-11</v>
      </c>
      <c r="B1040" s="348" t="str">
        <f>IMPRODUCT(IMPOWER(IMPRODUCT("i",A1040,import_viscoanalyse_PARAM!$G$2),-import_viscoanalyse_PARAM!$D$2),import_viscoanalyse_PARAM!$C$2)</f>
        <v>393.812780834838-115.554459753483i</v>
      </c>
      <c r="C1040" s="348" t="str">
        <f>IMPOWER(IMPRODUCT("i",A1040,import_viscoanalyse_PARAM!$G$2),-import_viscoanalyse_PARAM!$E$2)</f>
        <v>1193699.26864633-1301758.7755862i</v>
      </c>
      <c r="D1040" s="348" t="str">
        <f>IMPOWER(IMPRODUCT("i",A1040,import_viscoanalyse_PARAM!$F$2,import_viscoanalyse_PARAM!$G$2),-1)</f>
        <v>3.84490293777789E-07-6276631901.01263i</v>
      </c>
      <c r="E1040" s="348" t="str">
        <f t="shared" si="51"/>
        <v>1194094.08142755-6277933775.34268i</v>
      </c>
      <c r="F1040" s="348" t="str">
        <f>IMSUM(import_viscoanalyse_PARAM!$A$2,IMDIV((import_viscoanalyse_PARAM!$B$2-import_viscoanalyse_PARAM!$A$2),E1040))</f>
        <v>52.1947000007579+3.98467159581108E-06i</v>
      </c>
      <c r="G1040" s="348">
        <f t="shared" si="52"/>
        <v>52.194700000757898</v>
      </c>
      <c r="H1040" s="348">
        <f t="shared" si="53"/>
        <v>3.9846715958110803E-6</v>
      </c>
    </row>
    <row r="1041" spans="1:8" x14ac:dyDescent="0.25">
      <c r="A1041" s="349">
        <v>1.6335116E-11</v>
      </c>
      <c r="B1041" s="348" t="str">
        <f>IMPRODUCT(IMPOWER(IMPRODUCT("i",A1041,import_viscoanalyse_PARAM!$G$2),-import_viscoanalyse_PARAM!$D$2),import_viscoanalyse_PARAM!$C$2)</f>
        <v>391.68588870369-114.930376729444i</v>
      </c>
      <c r="C1041" s="348" t="str">
        <f>IMPOWER(IMPRODUCT("i",A1041,import_viscoanalyse_PARAM!$G$2),-import_viscoanalyse_PARAM!$E$2)</f>
        <v>1175077.32839628-1281451.08605697i</v>
      </c>
      <c r="D1041" s="348" t="str">
        <f>IMPOWER(IMPRODUCT("i",A1041,import_viscoanalyse_PARAM!$F$2,import_viscoanalyse_PARAM!$G$2),-1)</f>
        <v>3.7319998771468E-07-6092322709.45508i</v>
      </c>
      <c r="E1041" s="348" t="str">
        <f t="shared" si="51"/>
        <v>1175470.01428536-6093604275.47151i</v>
      </c>
      <c r="F1041" s="348" t="str">
        <f>IMSUM(import_viscoanalyse_PARAM!$A$2,IMDIV((import_viscoanalyse_PARAM!$B$2-import_viscoanalyse_PARAM!$A$2),E1041))</f>
        <v>52.1947000007919+4.10520658025589E-06i</v>
      </c>
      <c r="G1041" s="348">
        <f t="shared" si="52"/>
        <v>52.194700000791897</v>
      </c>
      <c r="H1041" s="348">
        <f t="shared" si="53"/>
        <v>4.1052065802558902E-6</v>
      </c>
    </row>
    <row r="1042" spans="1:8" x14ac:dyDescent="0.25">
      <c r="A1042" s="349">
        <v>1.6829298E-11</v>
      </c>
      <c r="B1042" s="348" t="str">
        <f>IMPRODUCT(IMPOWER(IMPRODUCT("i",A1042,import_viscoanalyse_PARAM!$G$2),-import_viscoanalyse_PARAM!$D$2),import_viscoanalyse_PARAM!$C$2)</f>
        <v>389.570480529384-114.309663383824i</v>
      </c>
      <c r="C1042" s="348" t="str">
        <f>IMPOWER(IMPRODUCT("i",A1042,import_viscoanalyse_PARAM!$G$2),-import_viscoanalyse_PARAM!$E$2)</f>
        <v>1156745.86904665-1261460.17318261i</v>
      </c>
      <c r="D1042" s="348" t="str">
        <f>IMPOWER(IMPRODUCT("i",A1042,import_viscoanalyse_PARAM!$F$2,import_viscoanalyse_PARAM!$G$2),-1)</f>
        <v>3.62241199277467E-07-5913425394.71243i</v>
      </c>
      <c r="E1042" s="348" t="str">
        <f t="shared" si="51"/>
        <v>1157136.43952754-5914686969.19528i</v>
      </c>
      <c r="F1042" s="348" t="str">
        <f>IMSUM(import_viscoanalyse_PARAM!$A$2,IMDIV((import_viscoanalyse_PARAM!$B$2-import_viscoanalyse_PARAM!$A$2),E1042))</f>
        <v>52.1947000008274+4.22938770434307E-06i</v>
      </c>
      <c r="G1042" s="348">
        <f t="shared" si="52"/>
        <v>52.194700000827403</v>
      </c>
      <c r="H1042" s="348">
        <f t="shared" si="53"/>
        <v>4.2293877043430703E-6</v>
      </c>
    </row>
    <row r="1043" spans="1:8" x14ac:dyDescent="0.25">
      <c r="A1043" s="349">
        <v>1.733843E-11</v>
      </c>
      <c r="B1043" s="348" t="str">
        <f>IMPRODUCT(IMPOWER(IMPRODUCT("i",A1043,import_viscoanalyse_PARAM!$G$2),-import_viscoanalyse_PARAM!$D$2),import_viscoanalyse_PARAM!$C$2)</f>
        <v>387.466498660956-113.692302800396i</v>
      </c>
      <c r="C1043" s="348" t="str">
        <f>IMPOWER(IMPRODUCT("i",A1043,import_viscoanalyse_PARAM!$G$2),-import_viscoanalyse_PARAM!$E$2)</f>
        <v>1138700.39684965-1241781.1364193i</v>
      </c>
      <c r="D1043" s="348" t="str">
        <f>IMPOWER(IMPRODUCT("i",A1043,import_viscoanalyse_PARAM!$F$2,import_viscoanalyse_PARAM!$G$2),-1)</f>
        <v>3.51604216213226E-07-5739781408.60408i</v>
      </c>
      <c r="E1043" s="348" t="str">
        <f t="shared" si="51"/>
        <v>1139088.86334866-5741023303.4328i</v>
      </c>
      <c r="F1043" s="348" t="str">
        <f>IMSUM(import_viscoanalyse_PARAM!$A$2,IMDIV((import_viscoanalyse_PARAM!$B$2-import_viscoanalyse_PARAM!$A$2),E1043))</f>
        <v>52.1947000008645+4.35732499121666E-06i</v>
      </c>
      <c r="G1043" s="348">
        <f t="shared" si="52"/>
        <v>52.194700000864501</v>
      </c>
      <c r="H1043" s="348">
        <f t="shared" si="53"/>
        <v>4.3573249912166603E-6</v>
      </c>
    </row>
    <row r="1044" spans="1:8" x14ac:dyDescent="0.25">
      <c r="A1044" s="349">
        <v>1.7862963999999999E-11</v>
      </c>
      <c r="B1044" s="348" t="str">
        <f>IMPRODUCT(IMPOWER(IMPRODUCT("i",A1044,import_viscoanalyse_PARAM!$G$2),-import_viscoanalyse_PARAM!$D$2),import_viscoanalyse_PARAM!$C$2)</f>
        <v>385.373882378076-113.078277162308i</v>
      </c>
      <c r="C1044" s="348" t="str">
        <f>IMPOWER(IMPRODUCT("i",A1044,import_viscoanalyse_PARAM!$G$2),-import_viscoanalyse_PARAM!$E$2)</f>
        <v>1120936.4584548-1222409.11927741i</v>
      </c>
      <c r="D1044" s="348" t="str">
        <f>IMPOWER(IMPRODUCT("i",A1044,import_viscoanalyse_PARAM!$F$2,import_viscoanalyse_PARAM!$G$2),-1)</f>
        <v>3.41279593382033E-07-5571236563.44957i</v>
      </c>
      <c r="E1044" s="348" t="str">
        <f t="shared" si="51"/>
        <v>1121322.83233752-5572459085.64712i</v>
      </c>
      <c r="F1044" s="348" t="str">
        <f>IMSUM(import_viscoanalyse_PARAM!$A$2,IMDIV((import_viscoanalyse_PARAM!$B$2-import_viscoanalyse_PARAM!$A$2),E1044))</f>
        <v>52.1947000009033+4.48913197972293E-06i</v>
      </c>
      <c r="G1044" s="348">
        <f t="shared" si="52"/>
        <v>52.194700000903303</v>
      </c>
      <c r="H1044" s="348">
        <f t="shared" si="53"/>
        <v>4.4891319797229299E-6</v>
      </c>
    </row>
    <row r="1045" spans="1:8" x14ac:dyDescent="0.25">
      <c r="A1045" s="349">
        <v>1.8403368000000001E-11</v>
      </c>
      <c r="B1045" s="348" t="str">
        <f>IMPRODUCT(IMPOWER(IMPRODUCT("i",A1045,import_viscoanalyse_PARAM!$G$2),-import_viscoanalyse_PARAM!$D$2),import_viscoanalyse_PARAM!$C$2)</f>
        <v>383.292562378842-112.467566134657i</v>
      </c>
      <c r="C1045" s="348" t="str">
        <f>IMPOWER(IMPRODUCT("i",A1045,import_viscoanalyse_PARAM!$G$2),-import_viscoanalyse_PARAM!$E$2)</f>
        <v>1103449.59526079-1203339.25954123i</v>
      </c>
      <c r="D1045" s="348" t="str">
        <f>IMPOWER(IMPRODUCT("i",A1045,import_viscoanalyse_PARAM!$F$2,import_viscoanalyse_PARAM!$G$2),-1)</f>
        <v>3.31258120280911E-07-5407640501.91156i</v>
      </c>
      <c r="E1045" s="348" t="str">
        <f t="shared" si="51"/>
        <v>1103833.8878235-5408843953.63867i</v>
      </c>
      <c r="F1045" s="348" t="str">
        <f>IMSUM(import_viscoanalyse_PARAM!$A$2,IMDIV((import_viscoanalyse_PARAM!$B$2-import_viscoanalyse_PARAM!$A$2),E1045))</f>
        <v>52.1947000009438+4.62492622685392E-06i</v>
      </c>
      <c r="G1045" s="348">
        <f t="shared" si="52"/>
        <v>52.194700000943797</v>
      </c>
      <c r="H1045" s="348">
        <f t="shared" si="53"/>
        <v>4.6249262268539198E-6</v>
      </c>
    </row>
    <row r="1046" spans="1:8" x14ac:dyDescent="0.25">
      <c r="A1046" s="349">
        <v>1.896012E-11</v>
      </c>
      <c r="B1046" s="348" t="str">
        <f>IMPRODUCT(IMPOWER(IMPRODUCT("i",A1046,import_viscoanalyse_PARAM!$G$2),-import_viscoanalyse_PARAM!$D$2),import_viscoanalyse_PARAM!$C$2)</f>
        <v>381.222485740611-111.860154188625i</v>
      </c>
      <c r="C1046" s="348" t="str">
        <f>IMPOWER(IMPRODUCT("i",A1046,import_viscoanalyse_PARAM!$G$2),-import_viscoanalyse_PARAM!$E$2)</f>
        <v>1086235.55267079-1184566.91746694i</v>
      </c>
      <c r="D1046" s="348" t="str">
        <f>IMPOWER(IMPRODUCT("i",A1046,import_viscoanalyse_PARAM!$F$2,import_viscoanalyse_PARAM!$G$2),-1)</f>
        <v>3.2153093390326E-07-5248848539.37545i</v>
      </c>
      <c r="E1046" s="348" t="str">
        <f t="shared" si="51"/>
        <v>1086617.77515685-5250033218.15307i</v>
      </c>
      <c r="F1046" s="348" t="str">
        <f>IMSUM(import_viscoanalyse_PARAM!$A$2,IMDIV((import_viscoanalyse_PARAM!$B$2-import_viscoanalyse_PARAM!$A$2),E1046))</f>
        <v>52.1947000009862+4.76482779992492E-06i</v>
      </c>
      <c r="G1046" s="348">
        <f t="shared" si="52"/>
        <v>52.194700000986202</v>
      </c>
      <c r="H1046" s="348">
        <f t="shared" si="53"/>
        <v>4.7648277999249204E-6</v>
      </c>
    </row>
    <row r="1047" spans="1:8" x14ac:dyDescent="0.25">
      <c r="A1047" s="349">
        <v>1.9533714999999998E-11</v>
      </c>
      <c r="B1047" s="348" t="str">
        <f>IMPRODUCT(IMPOWER(IMPRODUCT("i",A1047,import_viscoanalyse_PARAM!$G$2),-import_viscoanalyse_PARAM!$D$2),import_viscoanalyse_PARAM!$C$2)</f>
        <v>379.16359005102-111.256023010873i</v>
      </c>
      <c r="C1047" s="348" t="str">
        <f>IMPOWER(IMPRODUCT("i",A1047,import_viscoanalyse_PARAM!$G$2),-import_viscoanalyse_PARAM!$E$2)</f>
        <v>1069290.060346-1166087.43614378i</v>
      </c>
      <c r="D1047" s="348" t="str">
        <f>IMPOWER(IMPRODUCT("i",A1047,import_viscoanalyse_PARAM!$F$2,import_viscoanalyse_PARAM!$G$2),-1)</f>
        <v>3.12089384457483E-07-5094719471.86613i</v>
      </c>
      <c r="E1047" s="348" t="str">
        <f t="shared" si="51"/>
        <v>1069670.22393636-5095885670.5583i</v>
      </c>
      <c r="F1047" s="348" t="str">
        <f>IMSUM(import_viscoanalyse_PARAM!$A$2,IMDIV((import_viscoanalyse_PARAM!$B$2-import_viscoanalyse_PARAM!$A$2),E1047))</f>
        <v>52.1947000010304+4.90896103542992E-06i</v>
      </c>
      <c r="G1047" s="348">
        <f t="shared" si="52"/>
        <v>52.194700001030398</v>
      </c>
      <c r="H1047" s="348">
        <f t="shared" si="53"/>
        <v>4.9089610354299202E-6</v>
      </c>
    </row>
    <row r="1048" spans="1:8" x14ac:dyDescent="0.25">
      <c r="A1048" s="349">
        <v>2.0124663000000001E-11</v>
      </c>
      <c r="B1048" s="348" t="str">
        <f>IMPRODUCT(IMPOWER(IMPRODUCT("i",A1048,import_viscoanalyse_PARAM!$G$2),-import_viscoanalyse_PARAM!$D$2),import_viscoanalyse_PARAM!$C$2)</f>
        <v>377.115813316085-110.655154410825i</v>
      </c>
      <c r="C1048" s="348" t="str">
        <f>IMPOWER(IMPRODUCT("i",A1048,import_viscoanalyse_PARAM!$G$2),-import_viscoanalyse_PARAM!$E$2)</f>
        <v>1052608.91565719-1147896.2324999i</v>
      </c>
      <c r="D1048" s="348" t="str">
        <f>IMPOWER(IMPRODUCT("i",A1048,import_viscoanalyse_PARAM!$F$2,import_viscoanalyse_PARAM!$G$2),-1)</f>
        <v>3.02925077081682E-07-4945116257.02171i</v>
      </c>
      <c r="E1048" s="348" t="str">
        <f t="shared" si="51"/>
        <v>1052987.03147081-4946264263.90936i</v>
      </c>
      <c r="F1048" s="348" t="str">
        <f>IMSUM(import_viscoanalyse_PARAM!$A$2,IMDIV((import_viscoanalyse_PARAM!$B$2-import_viscoanalyse_PARAM!$A$2),E1048))</f>
        <v>52.1947000010767+0.0000050574540363361i</v>
      </c>
      <c r="G1048" s="348">
        <f t="shared" si="52"/>
        <v>52.194700001076697</v>
      </c>
      <c r="H1048" s="348">
        <f t="shared" si="53"/>
        <v>5.0574540363361001E-6</v>
      </c>
    </row>
    <row r="1049" spans="1:8" x14ac:dyDescent="0.25">
      <c r="A1049" s="349">
        <v>2.0733488E-11</v>
      </c>
      <c r="B1049" s="348" t="str">
        <f>IMPRODUCT(IMPOWER(IMPRODUCT("i",A1049,import_viscoanalyse_PARAM!$G$2),-import_viscoanalyse_PARAM!$D$2),import_viscoanalyse_PARAM!$C$2)</f>
        <v>375.079098737074-110.057531722322i</v>
      </c>
      <c r="C1049" s="348" t="str">
        <f>IMPOWER(IMPRODUCT("i",A1049,import_viscoanalyse_PARAM!$G$2),-import_viscoanalyse_PARAM!$E$2)</f>
        <v>1036188.02092552-1129988.83791453i</v>
      </c>
      <c r="D1049" s="348" t="str">
        <f>IMPOWER(IMPRODUCT("i",A1049,import_viscoanalyse_PARAM!$F$2,import_viscoanalyse_PARAM!$G$2),-1)</f>
        <v>2.94029884914582E-07-4799906227.47042i</v>
      </c>
      <c r="E1049" s="348" t="str">
        <f t="shared" si="51"/>
        <v>1036564.10002455-4801036326.36587i</v>
      </c>
      <c r="F1049" s="348" t="str">
        <f>IMSUM(import_viscoanalyse_PARAM!$A$2,IMDIV((import_viscoanalyse_PARAM!$B$2-import_viscoanalyse_PARAM!$A$2),E1049))</f>
        <v>52.194700001125+5.21043842066629E-06i</v>
      </c>
      <c r="G1049" s="348">
        <f t="shared" si="52"/>
        <v>52.194700001125</v>
      </c>
      <c r="H1049" s="348">
        <f t="shared" si="53"/>
        <v>5.2104384206662898E-6</v>
      </c>
    </row>
    <row r="1050" spans="1:8" x14ac:dyDescent="0.25">
      <c r="A1050" s="349">
        <v>2.1360733000000001E-11</v>
      </c>
      <c r="B1050" s="348" t="str">
        <f>IMPRODUCT(IMPOWER(IMPRODUCT("i",A1050,import_viscoanalyse_PARAM!$G$2),-import_viscoanalyse_PARAM!$D$2),import_viscoanalyse_PARAM!$C$2)</f>
        <v>373.0533794986-109.463135340066i</v>
      </c>
      <c r="C1050" s="348" t="str">
        <f>IMPOWER(IMPRODUCT("i",A1050,import_viscoanalyse_PARAM!$G$2),-import_viscoanalyse_PARAM!$E$2)</f>
        <v>1020023.25963836-1112360.76322812i</v>
      </c>
      <c r="D1050" s="348" t="str">
        <f>IMPOWER(IMPRODUCT("i",A1050,import_viscoanalyse_PARAM!$F$2,import_viscoanalyse_PARAM!$G$2),-1)</f>
        <v>2.85395875250062E-07-4658959885.33649i</v>
      </c>
      <c r="E1050" s="348" t="str">
        <f t="shared" si="51"/>
        <v>1020397.31301814-4660072355.56285i</v>
      </c>
      <c r="F1050" s="348" t="str">
        <f>IMSUM(import_viscoanalyse_PARAM!$A$2,IMDIV((import_viscoanalyse_PARAM!$B$2-import_viscoanalyse_PARAM!$A$2),E1050))</f>
        <v>52.1947000011754+5.36805057774317E-06i</v>
      </c>
      <c r="G1050" s="348">
        <f t="shared" si="52"/>
        <v>52.194700001175399</v>
      </c>
      <c r="H1050" s="348">
        <f t="shared" si="53"/>
        <v>5.3680505777431699E-6</v>
      </c>
    </row>
    <row r="1051" spans="1:8" x14ac:dyDescent="0.25">
      <c r="A1051" s="349">
        <v>2.2006952999999999E-11</v>
      </c>
      <c r="B1051" s="348" t="str">
        <f>IMPRODUCT(IMPOWER(IMPRODUCT("i",A1051,import_viscoanalyse_PARAM!$G$2),-import_viscoanalyse_PARAM!$D$2),import_viscoanalyse_PARAM!$C$2)</f>
        <v>371.038603433682-108.871949956971i</v>
      </c>
      <c r="C1051" s="348" t="str">
        <f>IMPOWER(IMPRODUCT("i",A1051,import_viscoanalyse_PARAM!$G$2),-import_viscoanalyse_PARAM!$E$2)</f>
        <v>1004110.69349611-1095007.71362688i</v>
      </c>
      <c r="D1051" s="348" t="str">
        <f>IMPOWER(IMPRODUCT("i",A1051,import_viscoanalyse_PARAM!$F$2,import_viscoanalyse_PARAM!$G$2),-1)</f>
        <v>2.77015409198987E-07-4522152529.1749i</v>
      </c>
      <c r="E1051" s="348" t="str">
        <f t="shared" si="51"/>
        <v>1004482.73209982-4523247645.76048i</v>
      </c>
      <c r="F1051" s="348" t="str">
        <f>IMSUM(import_viscoanalyse_PARAM!$A$2,IMDIV((import_viscoanalyse_PARAM!$B$2-import_viscoanalyse_PARAM!$A$2),E1051))</f>
        <v>52.1947000012281+5.53042990909243E-06i</v>
      </c>
      <c r="G1051" s="348">
        <f t="shared" si="52"/>
        <v>52.194700001228099</v>
      </c>
      <c r="H1051" s="348">
        <f t="shared" si="53"/>
        <v>5.5304299090924303E-6</v>
      </c>
    </row>
    <row r="1052" spans="1:8" x14ac:dyDescent="0.25">
      <c r="A1052" s="349">
        <v>2.2672722999999999E-11</v>
      </c>
      <c r="B1052" s="348" t="str">
        <f>IMPRODUCT(IMPOWER(IMPRODUCT("i",A1052,import_viscoanalyse_PARAM!$G$2),-import_viscoanalyse_PARAM!$D$2),import_viscoanalyse_PARAM!$C$2)</f>
        <v>369.034708431254-108.283957348103i</v>
      </c>
      <c r="C1052" s="348" t="str">
        <f>IMPOWER(IMPRODUCT("i",A1052,import_viscoanalyse_PARAM!$G$2),-import_viscoanalyse_PARAM!$E$2)</f>
        <v>988446.364358705-1077925.37266055i</v>
      </c>
      <c r="D1052" s="348" t="str">
        <f>IMPOWER(IMPRODUCT("i",A1052,import_viscoanalyse_PARAM!$F$2,import_viscoanalyse_PARAM!$G$2),-1)</f>
        <v>2.68881029002026E-07-4389362414.40358i</v>
      </c>
      <c r="E1052" s="348" t="str">
        <f t="shared" si="51"/>
        <v>988816.399067405-4390440448.0602i</v>
      </c>
      <c r="F1052" s="348" t="str">
        <f>IMSUM(import_viscoanalyse_PARAM!$A$2,IMDIV((import_viscoanalyse_PARAM!$B$2-import_viscoanalyse_PARAM!$A$2),E1052))</f>
        <v>52.1947000012832+5.69772083850066E-06i</v>
      </c>
      <c r="G1052" s="348">
        <f t="shared" si="52"/>
        <v>52.194700001283202</v>
      </c>
      <c r="H1052" s="348">
        <f t="shared" si="53"/>
        <v>5.6977208385006601E-6</v>
      </c>
    </row>
    <row r="1053" spans="1:8" x14ac:dyDescent="0.25">
      <c r="A1053" s="349">
        <v>2.3358635000000001E-11</v>
      </c>
      <c r="B1053" s="348" t="str">
        <f>IMPRODUCT(IMPOWER(IMPRODUCT("i",A1053,import_viscoanalyse_PARAM!$G$2),-import_viscoanalyse_PARAM!$D$2),import_viscoanalyse_PARAM!$C$2)</f>
        <v>367.041634147101-107.699139806973i</v>
      </c>
      <c r="C1053" s="348" t="str">
        <f>IMPOWER(IMPRODUCT("i",A1053,import_viscoanalyse_PARAM!$G$2),-import_viscoanalyse_PARAM!$E$2)</f>
        <v>973026.387578083-1061109.50402366i</v>
      </c>
      <c r="D1053" s="348" t="str">
        <f>IMPOWER(IMPRODUCT("i",A1053,import_viscoanalyse_PARAM!$F$2,import_viscoanalyse_PARAM!$G$2),-1)</f>
        <v>2.60985502385644E-07-4260471477.39512i</v>
      </c>
      <c r="E1053" s="348" t="str">
        <f t="shared" si="51"/>
        <v>973394.429212491-4261532694.59828i</v>
      </c>
      <c r="F1053" s="348" t="str">
        <f>IMSUM(import_viscoanalyse_PARAM!$A$2,IMDIV((import_viscoanalyse_PARAM!$B$2-import_viscoanalyse_PARAM!$A$2),E1053))</f>
        <v>52.1947000013408+5.87007205801186E-06i</v>
      </c>
      <c r="G1053" s="348">
        <f t="shared" si="52"/>
        <v>52.194700001340799</v>
      </c>
      <c r="H1053" s="348">
        <f t="shared" si="53"/>
        <v>5.8700720580118601E-6</v>
      </c>
    </row>
    <row r="1054" spans="1:8" x14ac:dyDescent="0.25">
      <c r="A1054" s="349">
        <v>2.4065297E-11</v>
      </c>
      <c r="B1054" s="348" t="str">
        <f>IMPRODUCT(IMPOWER(IMPRODUCT("i",A1054,import_viscoanalyse_PARAM!$G$2),-import_viscoanalyse_PARAM!$D$2),import_viscoanalyse_PARAM!$C$2)</f>
        <v>365.05932599121-107.117481315511i</v>
      </c>
      <c r="C1054" s="348" t="str">
        <f>IMPOWER(IMPRODUCT("i",A1054,import_viscoanalyse_PARAM!$G$2),-import_viscoanalyse_PARAM!$E$2)</f>
        <v>957846.980833253-1044555.98300099i</v>
      </c>
      <c r="D1054" s="348" t="str">
        <f>IMPOWER(IMPRODUCT("i",A1054,import_viscoanalyse_PARAM!$F$2,import_viscoanalyse_PARAM!$G$2),-1)</f>
        <v>2.53321830622655E-07-4135365467.06169i</v>
      </c>
      <c r="E1054" s="348" t="str">
        <f t="shared" si="51"/>
        <v>958213.040159498-4136410130.16217i</v>
      </c>
      <c r="F1054" s="348" t="str">
        <f>IMSUM(import_viscoanalyse_PARAM!$A$2,IMDIV((import_viscoanalyse_PARAM!$B$2-import_viscoanalyse_PARAM!$A$2),E1054))</f>
        <v>52.194700001401+6.04763627648451E-06i</v>
      </c>
      <c r="G1054" s="348">
        <f t="shared" si="52"/>
        <v>52.194700001401003</v>
      </c>
      <c r="H1054" s="348">
        <f t="shared" si="53"/>
        <v>6.0476362764845098E-6</v>
      </c>
    </row>
    <row r="1055" spans="1:8" x14ac:dyDescent="0.25">
      <c r="A1055" s="349">
        <v>2.4793338E-11</v>
      </c>
      <c r="B1055" s="348" t="str">
        <f>IMPRODUCT(IMPOWER(IMPRODUCT("i",A1055,import_viscoanalyse_PARAM!$G$2),-import_viscoanalyse_PARAM!$D$2),import_viscoanalyse_PARAM!$C$2)</f>
        <v>363.087722340075-106.538963791849i</v>
      </c>
      <c r="C1055" s="348" t="str">
        <f>IMPOWER(IMPRODUCT("i",A1055,import_viscoanalyse_PARAM!$G$2),-import_viscoanalyse_PARAM!$E$2)</f>
        <v>942904.364646578-1028260.68797808i</v>
      </c>
      <c r="D1055" s="348" t="str">
        <f>IMPOWER(IMPRODUCT("i",A1055,import_viscoanalyse_PARAM!$F$2,import_viscoanalyse_PARAM!$G$2),-1)</f>
        <v>2.45883192110634E-07-4013933023.7979i</v>
      </c>
      <c r="E1055" s="348" t="str">
        <f t="shared" si="51"/>
        <v>943268.452369164-4014961391.02484i</v>
      </c>
      <c r="F1055" s="348" t="str">
        <f>IMSUM(import_viscoanalyse_PARAM!$A$2,IMDIV((import_viscoanalyse_PARAM!$B$2-import_viscoanalyse_PARAM!$A$2),E1055))</f>
        <v>52.1947000014638+6.23057147577154E-06i</v>
      </c>
      <c r="G1055" s="348">
        <f t="shared" si="52"/>
        <v>52.194700001463801</v>
      </c>
      <c r="H1055" s="348">
        <f t="shared" si="53"/>
        <v>6.2305714757715404E-6</v>
      </c>
    </row>
    <row r="1056" spans="1:8" x14ac:dyDescent="0.25">
      <c r="A1056" s="349">
        <v>2.5543403E-11</v>
      </c>
      <c r="B1056" s="348" t="str">
        <f>IMPRODUCT(IMPOWER(IMPRODUCT("i",A1056,import_viscoanalyse_PARAM!$G$2),-import_viscoanalyse_PARAM!$D$2),import_viscoanalyse_PARAM!$C$2)</f>
        <v>361.126770037907-105.963571638758i</v>
      </c>
      <c r="C1056" s="348" t="str">
        <f>IMPOWER(IMPRODUCT("i",A1056,import_viscoanalyse_PARAM!$G$2),-import_viscoanalyse_PARAM!$E$2)</f>
        <v>928194.880019923-1012219.62872636i</v>
      </c>
      <c r="D1056" s="348" t="str">
        <f>IMPOWER(IMPRODUCT("i",A1056,import_viscoanalyse_PARAM!$F$2,import_viscoanalyse_PARAM!$G$2),-1)</f>
        <v>2.3866299609797E-07-3896066556.53451i</v>
      </c>
      <c r="E1056" s="348" t="str">
        <f t="shared" si="51"/>
        <v>928557.0067902-3897078882.12681i</v>
      </c>
      <c r="F1056" s="348" t="str">
        <f>IMSUM(import_viscoanalyse_PARAM!$A$2,IMDIV((import_viscoanalyse_PARAM!$B$2-import_viscoanalyse_PARAM!$A$2),E1056))</f>
        <v>52.1947000015295+6.41903965417114E-06i</v>
      </c>
      <c r="G1056" s="348">
        <f t="shared" si="52"/>
        <v>52.194700001529498</v>
      </c>
      <c r="H1056" s="348">
        <f t="shared" si="53"/>
        <v>6.4190396541711404E-6</v>
      </c>
    </row>
    <row r="1057" spans="1:8" x14ac:dyDescent="0.25">
      <c r="A1057" s="349">
        <v>2.6316161E-11</v>
      </c>
      <c r="B1057" s="348" t="str">
        <f>IMPRODUCT(IMPOWER(IMPRODUCT("i",A1057,import_viscoanalyse_PARAM!$G$2),-import_viscoanalyse_PARAM!$D$2),import_viscoanalyse_PARAM!$C$2)</f>
        <v>359.17640461042-105.391285937879i</v>
      </c>
      <c r="C1057" s="348" t="str">
        <f>IMPOWER(IMPRODUCT("i",A1057,import_viscoanalyse_PARAM!$G$2),-import_viscoanalyse_PARAM!$E$2)</f>
        <v>913714.83824427-996428.782616779i</v>
      </c>
      <c r="D1057" s="348" t="str">
        <f>IMPOWER(IMPRODUCT("i",A1057,import_viscoanalyse_PARAM!$F$2,import_viscoanalyse_PARAM!$G$2),-1)</f>
        <v>2.31654802937172E-07-3781660940.90941i</v>
      </c>
      <c r="E1057" s="348" t="str">
        <f t="shared" si="51"/>
        <v>914075.014649112-3782657475.08331i</v>
      </c>
      <c r="F1057" s="348" t="str">
        <f>IMSUM(import_viscoanalyse_PARAM!$A$2,IMDIV((import_viscoanalyse_PARAM!$B$2-import_viscoanalyse_PARAM!$A$2),E1057))</f>
        <v>52.1947000015981+6.61320883638531E-06i</v>
      </c>
      <c r="G1057" s="348">
        <f t="shared" si="52"/>
        <v>52.1947000015981</v>
      </c>
      <c r="H1057" s="348">
        <f t="shared" si="53"/>
        <v>6.6132088363853101E-6</v>
      </c>
    </row>
    <row r="1058" spans="1:8" x14ac:dyDescent="0.25">
      <c r="A1058" s="349">
        <v>2.7112296000000001E-11</v>
      </c>
      <c r="B1058" s="348" t="str">
        <f>IMPRODUCT(IMPOWER(IMPRODUCT("i",A1058,import_viscoanalyse_PARAM!$G$2),-import_viscoanalyse_PARAM!$D$2),import_viscoanalyse_PARAM!$C$2)</f>
        <v>357.236575184538-104.822091761787i</v>
      </c>
      <c r="C1058" s="348" t="str">
        <f>IMPOWER(IMPRODUCT("i",A1058,import_viscoanalyse_PARAM!$G$2),-import_viscoanalyse_PARAM!$E$2)</f>
        <v>899460.706625042-980884.297157947i</v>
      </c>
      <c r="D1058" s="348" t="str">
        <f>IMPOWER(IMPRODUCT("i",A1058,import_viscoanalyse_PARAM!$F$2,import_viscoanalyse_PARAM!$G$2),-1)</f>
        <v>2.24852409789192E-07-3670614918.3523i</v>
      </c>
      <c r="E1058" s="348" t="str">
        <f t="shared" si="51"/>
        <v>899818.943200451-3671595907.47155i</v>
      </c>
      <c r="F1058" s="348" t="str">
        <f>IMSUM(import_viscoanalyse_PARAM!$A$2,IMDIV((import_viscoanalyse_PARAM!$B$2-import_viscoanalyse_PARAM!$A$2),E1058))</f>
        <v>52.1947000016698+6.81325081189103E-06i</v>
      </c>
      <c r="G1058" s="348">
        <f t="shared" si="52"/>
        <v>52.194700001669801</v>
      </c>
      <c r="H1058" s="348">
        <f t="shared" si="53"/>
        <v>6.8132508118910304E-6</v>
      </c>
    </row>
    <row r="1059" spans="1:8" x14ac:dyDescent="0.25">
      <c r="A1059" s="349">
        <v>2.7932517E-11</v>
      </c>
      <c r="B1059" s="348" t="str">
        <f>IMPRODUCT(IMPOWER(IMPRODUCT("i",A1059,import_viscoanalyse_PARAM!$G$2),-import_viscoanalyse_PARAM!$D$2),import_viscoanalyse_PARAM!$C$2)</f>
        <v>355.307220566026-104.255971154572i</v>
      </c>
      <c r="C1059" s="348" t="str">
        <f>IMPOWER(IMPRODUCT("i",A1059,import_viscoanalyse_PARAM!$G$2),-import_viscoanalyse_PARAM!$E$2)</f>
        <v>885428.929486764-965582.294797221i</v>
      </c>
      <c r="D1059" s="348" t="str">
        <f>IMPOWER(IMPRODUCT("i",A1059,import_viscoanalyse_PARAM!$F$2,import_viscoanalyse_PARAM!$G$2),-1)</f>
        <v>2.18249758534753E-07-3562829592.77831i</v>
      </c>
      <c r="E1059" s="348" t="str">
        <f t="shared" si="51"/>
        <v>885785.236707548-3563795279.32908i</v>
      </c>
      <c r="F1059" s="348" t="str">
        <f>IMSUM(import_viscoanalyse_PARAM!$A$2,IMDIV((import_viscoanalyse_PARAM!$B$2-import_viscoanalyse_PARAM!$A$2),E1059))</f>
        <v>52.1947000017447+7.01934364740233E-06i</v>
      </c>
      <c r="G1059" s="348">
        <f t="shared" si="52"/>
        <v>52.1947000017447</v>
      </c>
      <c r="H1059" s="348">
        <f t="shared" si="53"/>
        <v>7.01934364740233E-6</v>
      </c>
    </row>
    <row r="1060" spans="1:8" x14ac:dyDescent="0.25">
      <c r="A1060" s="349">
        <v>2.8777551000000001E-11</v>
      </c>
      <c r="B1060" s="348" t="str">
        <f>IMPRODUCT(IMPOWER(IMPRODUCT("i",A1060,import_viscoanalyse_PARAM!$G$2),-import_viscoanalyse_PARAM!$D$2),import_viscoanalyse_PARAM!$C$2)</f>
        <v>353.388288023772-103.692908643616i</v>
      </c>
      <c r="C1060" s="348" t="str">
        <f>IMPOWER(IMPRODUCT("i",A1060,import_viscoanalyse_PARAM!$G$2),-import_viscoanalyse_PARAM!$E$2)</f>
        <v>871616.065823247-950519.023031671i</v>
      </c>
      <c r="D1060" s="348" t="str">
        <f>IMPOWER(IMPRODUCT("i",A1060,import_viscoanalyse_PARAM!$F$2,import_viscoanalyse_PARAM!$G$2),-1)</f>
        <v>2.11840996842222E-07-3458209427.49379i</v>
      </c>
      <c r="E1060" s="348" t="str">
        <f t="shared" si="51"/>
        <v>871970.454111483-3459160050.20973i</v>
      </c>
      <c r="F1060" s="348" t="str">
        <f>IMSUM(import_viscoanalyse_PARAM!$A$2,IMDIV((import_viscoanalyse_PARAM!$B$2-import_viscoanalyse_PARAM!$A$2),E1060))</f>
        <v>52.1947000018229+0.0000072316699277743i</v>
      </c>
      <c r="G1060" s="348">
        <f t="shared" si="52"/>
        <v>52.194700001822902</v>
      </c>
      <c r="H1060" s="348">
        <f t="shared" si="53"/>
        <v>7.2316699277743004E-6</v>
      </c>
    </row>
    <row r="1061" spans="1:8" x14ac:dyDescent="0.25">
      <c r="A1061" s="349">
        <v>2.9648150000000001E-11</v>
      </c>
      <c r="B1061" s="348" t="str">
        <f>IMPRODUCT(IMPOWER(IMPRODUCT("i",A1061,import_viscoanalyse_PARAM!$G$2),-import_viscoanalyse_PARAM!$D$2),import_viscoanalyse_PARAM!$C$2)</f>
        <v>351.479718243326-103.132886824584i</v>
      </c>
      <c r="C1061" s="348" t="str">
        <f>IMPOWER(IMPRODUCT("i",A1061,import_viscoanalyse_PARAM!$G$2),-import_viscoanalyse_PARAM!$E$2)</f>
        <v>858018.678779219-935690.733885043i</v>
      </c>
      <c r="D1061" s="348" t="str">
        <f>IMPOWER(IMPRODUCT("i",A1061,import_viscoanalyse_PARAM!$F$2,import_viscoanalyse_PARAM!$G$2),-1)</f>
        <v>2.05620421190458E-07-3356661315.06968i</v>
      </c>
      <c r="E1061" s="348" t="str">
        <f t="shared" si="51"/>
        <v>858371.158497668-3357597108.93645i</v>
      </c>
      <c r="F1061" s="348" t="str">
        <f>IMSUM(import_viscoanalyse_PARAM!$A$2,IMDIV((import_viscoanalyse_PARAM!$B$2-import_viscoanalyse_PARAM!$A$2),E1061))</f>
        <v>52.1947000019047+7.45041851462101E-06i</v>
      </c>
      <c r="G1061" s="348">
        <f t="shared" si="52"/>
        <v>52.1947000019047</v>
      </c>
      <c r="H1061" s="348">
        <f t="shared" si="53"/>
        <v>7.4504185146210097E-6</v>
      </c>
    </row>
    <row r="1062" spans="1:8" x14ac:dyDescent="0.25">
      <c r="A1062" s="349">
        <v>3.0545088000000002E-11</v>
      </c>
      <c r="B1062" s="348" t="str">
        <f>IMPRODUCT(IMPOWER(IMPRODUCT("i",A1062,import_viscoanalyse_PARAM!$G$2),-import_viscoanalyse_PARAM!$D$2),import_viscoanalyse_PARAM!$C$2)</f>
        <v>349.581454097194-102.575888934848i</v>
      </c>
      <c r="C1062" s="348" t="str">
        <f>IMPOWER(IMPRODUCT("i",A1062,import_viscoanalyse_PARAM!$G$2),-import_viscoanalyse_PARAM!$E$2)</f>
        <v>844633.398874086-921093.752854851i</v>
      </c>
      <c r="D1062" s="348" t="str">
        <f>IMPOWER(IMPRODUCT("i",A1062,import_viscoanalyse_PARAM!$F$2,import_viscoanalyse_PARAM!$G$2),-1)</f>
        <v>1.99582502120076E-07-3258094989.55719i</v>
      </c>
      <c r="E1062" s="348" t="str">
        <f t="shared" si="51"/>
        <v>844983.980328383-3259016185.88593i</v>
      </c>
      <c r="F1062" s="348" t="str">
        <f>IMSUM(import_viscoanalyse_PARAM!$A$2,IMDIV((import_viscoanalyse_PARAM!$B$2-import_viscoanalyse_PARAM!$A$2),E1062))</f>
        <v>52.1947000019901+7.67578379226713E-06i</v>
      </c>
      <c r="G1062" s="348">
        <f t="shared" si="52"/>
        <v>52.1947000019901</v>
      </c>
      <c r="H1062" s="348">
        <f t="shared" si="53"/>
        <v>7.6757837922671295E-6</v>
      </c>
    </row>
    <row r="1063" spans="1:8" x14ac:dyDescent="0.25">
      <c r="A1063" s="349">
        <v>3.1469160000000002E-11</v>
      </c>
      <c r="B1063" s="348" t="str">
        <f>IMPRODUCT(IMPOWER(IMPRODUCT("i",A1063,import_viscoanalyse_PARAM!$G$2),-import_viscoanalyse_PARAM!$D$2),import_viscoanalyse_PARAM!$C$2)</f>
        <v>347.69344373973-102.02189976161i</v>
      </c>
      <c r="C1063" s="348" t="str">
        <f>IMPOWER(IMPRODUCT("i",A1063,import_viscoanalyse_PARAM!$G$2),-import_viscoanalyse_PARAM!$E$2)</f>
        <v>831456.943970332-906724.500688408i</v>
      </c>
      <c r="D1063" s="348" t="str">
        <f>IMPOWER(IMPRODUCT("i",A1063,import_viscoanalyse_PARAM!$F$2,import_viscoanalyse_PARAM!$G$2),-1)</f>
        <v>1.93721888049058E-07-3162423088.77591i</v>
      </c>
      <c r="E1063" s="348" t="str">
        <f t="shared" si="51"/>
        <v>831805.637414266-3163329915.2985i</v>
      </c>
      <c r="F1063" s="348" t="str">
        <f>IMSUM(import_viscoanalyse_PARAM!$A$2,IMDIV((import_viscoanalyse_PARAM!$B$2-import_viscoanalyse_PARAM!$A$2),E1063))</f>
        <v>52.1947000020794+7.90796541623656E-06i</v>
      </c>
      <c r="G1063" s="348">
        <f t="shared" si="52"/>
        <v>52.194700002079401</v>
      </c>
      <c r="H1063" s="348">
        <f t="shared" si="53"/>
        <v>7.9079654162365596E-6</v>
      </c>
    </row>
    <row r="1064" spans="1:8" x14ac:dyDescent="0.25">
      <c r="A1064" s="349">
        <v>3.2421187000000003E-11</v>
      </c>
      <c r="B1064" s="348" t="str">
        <f>IMPRODUCT(IMPOWER(IMPRODUCT("i",A1064,import_viscoanalyse_PARAM!$G$2),-import_viscoanalyse_PARAM!$D$2),import_viscoanalyse_PARAM!$C$2)</f>
        <v>345.815631439582-101.470902951902i</v>
      </c>
      <c r="C1064" s="348" t="str">
        <f>IMPOWER(IMPRODUCT("i",A1064,import_viscoanalyse_PARAM!$G$2),-import_viscoanalyse_PARAM!$E$2)</f>
        <v>818486.053687043-892579.421859144i</v>
      </c>
      <c r="D1064" s="348" t="str">
        <f>IMPOWER(IMPRODUCT("i",A1064,import_viscoanalyse_PARAM!$F$2,import_viscoanalyse_PARAM!$G$2),-1)</f>
        <v>1.88033371218577E-07-3069560598.39461i</v>
      </c>
      <c r="E1064" s="348" t="str">
        <f t="shared" si="51"/>
        <v>818832.869318671-3070453279.28737i</v>
      </c>
      <c r="F1064" s="348" t="str">
        <f>IMSUM(import_viscoanalyse_PARAM!$A$2,IMDIV((import_viscoanalyse_PARAM!$B$2-import_viscoanalyse_PARAM!$A$2),E1064))</f>
        <v>52.1947000021727+8.14716956928545E-06i</v>
      </c>
      <c r="G1064" s="348">
        <f t="shared" si="52"/>
        <v>52.194700002172702</v>
      </c>
      <c r="H1064" s="348">
        <f t="shared" si="53"/>
        <v>8.1471695692854507E-6</v>
      </c>
    </row>
    <row r="1065" spans="1:8" x14ac:dyDescent="0.25">
      <c r="A1065" s="349">
        <v>3.3402016000000003E-11</v>
      </c>
      <c r="B1065" s="348" t="str">
        <f>IMPRODUCT(IMPOWER(IMPRODUCT("i",A1065,import_viscoanalyse_PARAM!$G$2),-import_viscoanalyse_PARAM!$D$2),import_viscoanalyse_PARAM!$C$2)</f>
        <v>343.947959621941-100.922881611846i</v>
      </c>
      <c r="C1065" s="348" t="str">
        <f>IMPOWER(IMPRODUCT("i",A1065,import_viscoanalyse_PARAM!$G$2),-import_viscoanalyse_PARAM!$E$2)</f>
        <v>805717.503999025-878655.000487306i</v>
      </c>
      <c r="D1065" s="348" t="str">
        <f>IMPOWER(IMPRODUCT("i",A1065,import_viscoanalyse_PARAM!$F$2,import_viscoanalyse_PARAM!$G$2),-1)</f>
        <v>1.82511890615162E-07-2979424899.6343i</v>
      </c>
      <c r="E1065" s="348" t="str">
        <f t="shared" si="51"/>
        <v>806062.451958829-2980303655.55767i</v>
      </c>
      <c r="F1065" s="348" t="str">
        <f>IMSUM(import_viscoanalyse_PARAM!$A$2,IMDIV((import_viscoanalyse_PARAM!$B$2-import_viscoanalyse_PARAM!$A$2),E1065))</f>
        <v>52.1947000022702+8.39360896110653E-06i</v>
      </c>
      <c r="G1065" s="348">
        <f t="shared" si="52"/>
        <v>52.194700002270203</v>
      </c>
      <c r="H1065" s="348">
        <f t="shared" si="53"/>
        <v>8.3936089611065307E-6</v>
      </c>
    </row>
    <row r="1066" spans="1:8" x14ac:dyDescent="0.25">
      <c r="A1066" s="349">
        <v>3.4412518E-11</v>
      </c>
      <c r="B1066" s="348" t="str">
        <f>IMPRODUCT(IMPOWER(IMPRODUCT("i",A1066,import_viscoanalyse_PARAM!$G$2),-import_viscoanalyse_PARAM!$D$2),import_viscoanalyse_PARAM!$C$2)</f>
        <v>342.090374210871-100.377819874218i</v>
      </c>
      <c r="C1066" s="348" t="str">
        <f>IMPOWER(IMPRODUCT("i",A1066,import_viscoanalyse_PARAM!$G$2),-import_viscoanalyse_PARAM!$E$2)</f>
        <v>793148.143162005-864947.799517287i</v>
      </c>
      <c r="D1066" s="348" t="str">
        <f>IMPOWER(IMPRODUCT("i",A1066,import_viscoanalyse_PARAM!$F$2,import_viscoanalyse_PARAM!$G$2),-1)</f>
        <v>1.77152543458688E-07-2891935956.80454i</v>
      </c>
      <c r="E1066" s="348" t="str">
        <f t="shared" si="51"/>
        <v>793491.233536393-2892801004.98188i</v>
      </c>
      <c r="F1066" s="348" t="str">
        <f>IMSUM(import_viscoanalyse_PARAM!$A$2,IMDIV((import_viscoanalyse_PARAM!$B$2-import_viscoanalyse_PARAM!$A$2),E1066))</f>
        <v>52.194700002372+8.64750232551766E-06i</v>
      </c>
      <c r="G1066" s="348">
        <f t="shared" si="52"/>
        <v>52.194700002372002</v>
      </c>
      <c r="H1066" s="348">
        <f t="shared" si="53"/>
        <v>8.6475023255176604E-6</v>
      </c>
    </row>
    <row r="1067" spans="1:8" x14ac:dyDescent="0.25">
      <c r="A1067" s="349">
        <v>3.5453590000000002E-11</v>
      </c>
      <c r="B1067" s="348" t="str">
        <f>IMPRODUCT(IMPOWER(IMPRODUCT("i",A1067,import_viscoanalyse_PARAM!$G$2),-import_viscoanalyse_PARAM!$D$2),import_viscoanalyse_PARAM!$C$2)</f>
        <v>340.242821965419-99.8357021167973i</v>
      </c>
      <c r="C1067" s="348" t="str">
        <f>IMPOWER(IMPRODUCT("i",A1067,import_viscoanalyse_PARAM!$G$2),-import_viscoanalyse_PARAM!$E$2)</f>
        <v>780774.87207143-851454.439298403i</v>
      </c>
      <c r="D1067" s="348" t="str">
        <f>IMPOWER(IMPRODUCT("i",A1067,import_viscoanalyse_PARAM!$F$2,import_viscoanalyse_PARAM!$G$2),-1)</f>
        <v>1.71950572297978E-07-2807016106.64487i</v>
      </c>
      <c r="E1067" s="348" t="str">
        <f t="shared" si="51"/>
        <v>781116.114893567-2807867660.91987i</v>
      </c>
      <c r="F1067" s="348" t="str">
        <f>IMSUM(import_viscoanalyse_PARAM!$A$2,IMDIV((import_viscoanalyse_PARAM!$B$2-import_viscoanalyse_PARAM!$A$2),E1067))</f>
        <v>52.1947000024784+8.90907492267134E-06i</v>
      </c>
      <c r="G1067" s="348">
        <f t="shared" si="52"/>
        <v>52.194700002478399</v>
      </c>
      <c r="H1067" s="348">
        <f t="shared" si="53"/>
        <v>8.9090749226713408E-6</v>
      </c>
    </row>
    <row r="1068" spans="1:8" x14ac:dyDescent="0.25">
      <c r="A1068" s="349">
        <v>3.6526158000000001E-11</v>
      </c>
      <c r="B1068" s="348" t="str">
        <f>IMPRODUCT(IMPOWER(IMPRODUCT("i",A1068,import_viscoanalyse_PARAM!$G$2),-import_viscoanalyse_PARAM!$D$2),import_viscoanalyse_PARAM!$C$2)</f>
        <v>338.405246669082-99.2965118442666i</v>
      </c>
      <c r="C1068" s="348" t="str">
        <f>IMPOWER(IMPRODUCT("i",A1068,import_viscoanalyse_PARAM!$G$2),-import_viscoanalyse_PARAM!$E$2)</f>
        <v>768594.618197799-838171.569160729i</v>
      </c>
      <c r="D1068" s="348" t="str">
        <f>IMPOWER(IMPRODUCT("i",A1068,import_viscoanalyse_PARAM!$F$2,import_viscoanalyse_PARAM!$G$2),-1)</f>
        <v>1.66901350273902E-07-2724589817.75152i</v>
      </c>
      <c r="E1068" s="348" t="str">
        <f t="shared" si="51"/>
        <v>768934.023444635-2725428088.61719i</v>
      </c>
      <c r="F1068" s="348" t="str">
        <f>IMSUM(import_viscoanalyse_PARAM!$A$2,IMDIV((import_viscoanalyse_PARAM!$B$2-import_viscoanalyse_PARAM!$A$2),E1068))</f>
        <v>52.1947000025896+9.17855929248831E-06i</v>
      </c>
      <c r="G1068" s="348">
        <f t="shared" si="52"/>
        <v>52.194700002589599</v>
      </c>
      <c r="H1068" s="348">
        <f t="shared" si="53"/>
        <v>9.1785592924883101E-6</v>
      </c>
    </row>
    <row r="1069" spans="1:8" x14ac:dyDescent="0.25">
      <c r="A1069" s="349">
        <v>3.7631173000000002E-11</v>
      </c>
      <c r="B1069" s="348" t="str">
        <f>IMPRODUCT(IMPOWER(IMPRODUCT("i",A1069,import_viscoanalyse_PARAM!$G$2),-import_viscoanalyse_PARAM!$D$2),import_viscoanalyse_PARAM!$C$2)</f>
        <v>336.577597515172-98.7602341486787i</v>
      </c>
      <c r="C1069" s="348" t="str">
        <f>IMPOWER(IMPRODUCT("i",A1069,import_viscoanalyse_PARAM!$G$2),-import_viscoanalyse_PARAM!$E$2)</f>
        <v>756604.390683573-825095.927499643i</v>
      </c>
      <c r="D1069" s="348" t="str">
        <f>IMPOWER(IMPRODUCT("i",A1069,import_viscoanalyse_PARAM!$F$2,import_viscoanalyse_PARAM!$G$2),-1)</f>
        <v>1.62000400320178E-07-2644584004.02197i</v>
      </c>
      <c r="E1069" s="348" t="str">
        <f t="shared" si="51"/>
        <v>756941.96828125-2645409198.7097i</v>
      </c>
      <c r="F1069" s="348" t="str">
        <f>IMSUM(import_viscoanalyse_PARAM!$A$2,IMDIV((import_viscoanalyse_PARAM!$B$2-import_viscoanalyse_PARAM!$A$2),E1069))</f>
        <v>52.1947000027057+9.45619424931044E-06i</v>
      </c>
      <c r="G1069" s="348">
        <f t="shared" si="52"/>
        <v>52.194700002705702</v>
      </c>
      <c r="H1069" s="348">
        <f t="shared" si="53"/>
        <v>9.4561942493104393E-6</v>
      </c>
    </row>
    <row r="1070" spans="1:8" x14ac:dyDescent="0.25">
      <c r="A1070" s="349">
        <v>3.8769617999999998E-11</v>
      </c>
      <c r="B1070" s="348" t="str">
        <f>IMPRODUCT(IMPOWER(IMPRODUCT("i",A1070,import_viscoanalyse_PARAM!$G$2),-import_viscoanalyse_PARAM!$D$2),import_viscoanalyse_PARAM!$C$2)</f>
        <v>334.759818589459-98.2268526234099i</v>
      </c>
      <c r="C1070" s="348" t="str">
        <f>IMPOWER(IMPRODUCT("i",A1070,import_viscoanalyse_PARAM!$G$2),-import_viscoanalyse_PARAM!$E$2)</f>
        <v>744801.209942925-812224.265002612i</v>
      </c>
      <c r="D1070" s="348" t="str">
        <f>IMPOWER(IMPRODUCT("i",A1070,import_viscoanalyse_PARAM!$F$2,import_viscoanalyse_PARAM!$G$2),-1)</f>
        <v>1.57243362328664E-07-2566927488.64287i</v>
      </c>
      <c r="E1070" s="348" t="str">
        <f t="shared" si="51"/>
        <v>745136.969761672-2567739811.13473i</v>
      </c>
      <c r="F1070" s="348" t="str">
        <f>IMSUM(import_viscoanalyse_PARAM!$A$2,IMDIV((import_viscoanalyse_PARAM!$B$2-import_viscoanalyse_PARAM!$A$2),E1070))</f>
        <v>52.1947000028271+9.74222664030668E-06i</v>
      </c>
      <c r="G1070" s="348">
        <f t="shared" si="52"/>
        <v>52.194700002827098</v>
      </c>
      <c r="H1070" s="348">
        <f t="shared" si="53"/>
        <v>9.7422266403066799E-6</v>
      </c>
    </row>
    <row r="1071" spans="1:8" x14ac:dyDescent="0.25">
      <c r="A1071" s="349">
        <v>3.9942504999999998E-11</v>
      </c>
      <c r="B1071" s="348" t="str">
        <f>IMPRODUCT(IMPOWER(IMPRODUCT("i",A1071,import_viscoanalyse_PARAM!$G$2),-import_viscoanalyse_PARAM!$D$2),import_viscoanalyse_PARAM!$C$2)</f>
        <v>332.951855630984-97.6963513469456i</v>
      </c>
      <c r="C1071" s="348" t="str">
        <f>IMPOWER(IMPRODUCT("i",A1071,import_viscoanalyse_PARAM!$G$2),-import_viscoanalyse_PARAM!$E$2)</f>
        <v>733182.151973523-799553.392972284i</v>
      </c>
      <c r="D1071" s="348" t="str">
        <f>IMPOWER(IMPRODUCT("i",A1071,import_viscoanalyse_PARAM!$F$2,import_viscoanalyse_PARAM!$G$2),-1)</f>
        <v>1.52626008071299E-07-2491551247.68423i</v>
      </c>
      <c r="E1071" s="348" t="str">
        <f t="shared" si="51"/>
        <v>733516.103829307-2492350898.77355i</v>
      </c>
      <c r="F1071" s="348" t="str">
        <f>IMSUM(import_viscoanalyse_PARAM!$A$2,IMDIV((import_viscoanalyse_PARAM!$B$2-import_viscoanalyse_PARAM!$A$2),E1071))</f>
        <v>52.1947000029539+0.0000100369105913429i</v>
      </c>
      <c r="G1071" s="348">
        <f t="shared" si="52"/>
        <v>52.194700002953901</v>
      </c>
      <c r="H1071" s="348">
        <f t="shared" si="53"/>
        <v>1.0036910591342901E-5</v>
      </c>
    </row>
    <row r="1072" spans="1:8" x14ac:dyDescent="0.25">
      <c r="A1072" s="349">
        <v>4.1150874000000002E-11</v>
      </c>
      <c r="B1072" s="348" t="str">
        <f>IMPRODUCT(IMPOWER(IMPRODUCT("i",A1072,import_viscoanalyse_PARAM!$G$2),-import_viscoanalyse_PARAM!$D$2),import_viscoanalyse_PARAM!$C$2)</f>
        <v>331.153658597355-97.168715635604i</v>
      </c>
      <c r="C1072" s="348" t="str">
        <f>IMPOWER(IMPRODUCT("i",A1072,import_viscoanalyse_PARAM!$G$2),-import_viscoanalyse_PARAM!$E$2)</f>
        <v>721744.363415168-787080.199748313i</v>
      </c>
      <c r="D1072" s="348" t="str">
        <f>IMPOWER(IMPRODUCT("i",A1072,import_viscoanalyse_PARAM!$F$2,import_viscoanalyse_PARAM!$G$2),-1)</f>
        <v>1.48144243315898E-07-2418388444.6387i</v>
      </c>
      <c r="E1072" s="348" t="str">
        <f t="shared" si="51"/>
        <v>722076.517073914-2419175622.00716i</v>
      </c>
      <c r="F1072" s="348" t="str">
        <f>IMSUM(import_viscoanalyse_PARAM!$A$2,IMDIV((import_viscoanalyse_PARAM!$B$2-import_viscoanalyse_PARAM!$A$2),E1072))</f>
        <v>52.1947000030864+0.00001034050725536i</v>
      </c>
      <c r="G1072" s="348">
        <f t="shared" si="52"/>
        <v>52.194700003086403</v>
      </c>
      <c r="H1072" s="348">
        <f t="shared" si="53"/>
        <v>1.0340507255359999E-5</v>
      </c>
    </row>
    <row r="1073" spans="1:8" x14ac:dyDescent="0.25">
      <c r="A1073" s="349">
        <v>4.2395800000000002E-11</v>
      </c>
      <c r="B1073" s="348" t="str">
        <f>IMPRODUCT(IMPOWER(IMPRODUCT("i",A1073,import_viscoanalyse_PARAM!$G$2),-import_viscoanalyse_PARAM!$D$2),import_viscoanalyse_PARAM!$C$2)</f>
        <v>329.365172420081-96.6439293309202i</v>
      </c>
      <c r="C1073" s="348" t="str">
        <f>IMPOWER(IMPRODUCT("i",A1073,import_viscoanalyse_PARAM!$G$2),-import_viscoanalyse_PARAM!$E$2)</f>
        <v>710485.001667858-774801.585404618i</v>
      </c>
      <c r="D1073" s="348" t="str">
        <f>IMPOWER(IMPRODUCT("i",A1073,import_viscoanalyse_PARAM!$F$2,import_viscoanalyse_PARAM!$G$2),-1)</f>
        <v>1.43794080793802E-07-2347373989.13061i</v>
      </c>
      <c r="E1073" s="348" t="str">
        <f t="shared" si="51"/>
        <v>710815.366840422-2348148887.35994i</v>
      </c>
      <c r="F1073" s="348" t="str">
        <f>IMSUM(import_viscoanalyse_PARAM!$A$2,IMDIV((import_viscoanalyse_PARAM!$B$2-import_viscoanalyse_PARAM!$A$2),E1073))</f>
        <v>52.1947000032249+0.000010653286570693i</v>
      </c>
      <c r="G1073" s="348">
        <f t="shared" si="52"/>
        <v>52.194700003224902</v>
      </c>
      <c r="H1073" s="348">
        <f t="shared" si="53"/>
        <v>1.0653286570693E-5</v>
      </c>
    </row>
    <row r="1074" spans="1:8" x14ac:dyDescent="0.25">
      <c r="A1074" s="349">
        <v>4.3678387999999998E-11</v>
      </c>
      <c r="B1074" s="348" t="str">
        <f>IMPRODUCT(IMPOWER(IMPRODUCT("i",A1074,import_viscoanalyse_PARAM!$G$2),-import_viscoanalyse_PARAM!$D$2),import_viscoanalyse_PARAM!$C$2)</f>
        <v>327.586346000399-96.1219774392481i</v>
      </c>
      <c r="C1074" s="348" t="str">
        <f>IMPOWER(IMPRODUCT("i",A1074,import_viscoanalyse_PARAM!$G$2),-import_viscoanalyse_PARAM!$E$2)</f>
        <v>699401.291691847-762714.523691254i</v>
      </c>
      <c r="D1074" s="348" t="str">
        <f>IMPOWER(IMPRODUCT("i",A1074,import_viscoanalyse_PARAM!$F$2,import_viscoanalyse_PARAM!$G$2),-1)</f>
        <v>1.39571659341409E-07-2278444849.39287i</v>
      </c>
      <c r="E1074" s="348" t="str">
        <f t="shared" si="51"/>
        <v>699729.878037987-2279207660.03854i</v>
      </c>
      <c r="F1074" s="348" t="str">
        <f>IMSUM(import_viscoanalyse_PARAM!$A$2,IMDIV((import_viscoanalyse_PARAM!$B$2-import_viscoanalyse_PARAM!$A$2),E1074))</f>
        <v>52.1947000033695+0.0000109755260044196i</v>
      </c>
      <c r="G1074" s="348">
        <f t="shared" si="52"/>
        <v>52.194700003369498</v>
      </c>
      <c r="H1074" s="348">
        <f t="shared" si="53"/>
        <v>1.0975526004419601E-5</v>
      </c>
    </row>
    <row r="1075" spans="1:8" x14ac:dyDescent="0.25">
      <c r="A1075" s="349">
        <v>4.4999778000000001E-11</v>
      </c>
      <c r="B1075" s="348" t="str">
        <f>IMPRODUCT(IMPOWER(IMPRODUCT("i",A1075,import_viscoanalyse_PARAM!$G$2),-import_viscoanalyse_PARAM!$D$2),import_viscoanalyse_PARAM!$C$2)</f>
        <v>325.817126312047-95.6028444013627i</v>
      </c>
      <c r="C1075" s="348" t="str">
        <f>IMPOWER(IMPRODUCT("i",A1075,import_viscoanalyse_PARAM!$G$2),-import_viscoanalyse_PARAM!$E$2)</f>
        <v>688490.487961102-750816.020543722i</v>
      </c>
      <c r="D1075" s="348" t="str">
        <f>IMPOWER(IMPRODUCT("i",A1075,import_viscoanalyse_PARAM!$F$2,import_viscoanalyse_PARAM!$G$2),-1)</f>
        <v>1.35473225901645E-07-2211539758.4491i</v>
      </c>
      <c r="E1075" s="348" t="str">
        <f t="shared" si="51"/>
        <v>688817.30508755-2212290670.07249i</v>
      </c>
      <c r="F1075" s="348" t="str">
        <f>IMSUM(import_viscoanalyse_PARAM!$A$2,IMDIV((import_viscoanalyse_PARAM!$B$2-import_viscoanalyse_PARAM!$A$2),E1075))</f>
        <v>52.1947000035207+0.0000113075118081395i</v>
      </c>
      <c r="G1075" s="348">
        <f t="shared" si="52"/>
        <v>52.194700003520701</v>
      </c>
      <c r="H1075" s="348">
        <f t="shared" si="53"/>
        <v>1.13075118081395E-5</v>
      </c>
    </row>
    <row r="1076" spans="1:8" x14ac:dyDescent="0.25">
      <c r="A1076" s="349">
        <v>4.6361144000000003E-11</v>
      </c>
      <c r="B1076" s="348" t="str">
        <f>IMPRODUCT(IMPOWER(IMPRODUCT("i",A1076,import_viscoanalyse_PARAM!$G$2),-import_viscoanalyse_PARAM!$D$2),import_viscoanalyse_PARAM!$C$2)</f>
        <v>324.057461321966-95.0865149494723i</v>
      </c>
      <c r="C1076" s="348" t="str">
        <f>IMPOWER(IMPRODUCT("i",A1076,import_viscoanalyse_PARAM!$G$2),-import_viscoanalyse_PARAM!$E$2)</f>
        <v>677749.892235158-739103.133463606i</v>
      </c>
      <c r="D1076" s="348" t="str">
        <f>IMPOWER(IMPRODUCT("i",A1076,import_viscoanalyse_PARAM!$F$2,import_viscoanalyse_PARAM!$G$2),-1)</f>
        <v>1.31495139345955E-07-2146599276.50584i</v>
      </c>
      <c r="E1076" s="348" t="str">
        <f t="shared" si="51"/>
        <v>678074.949696611-2147338474.72582i</v>
      </c>
      <c r="F1076" s="348" t="str">
        <f>IMSUM(import_viscoanalyse_PARAM!$A$2,IMDIV((import_viscoanalyse_PARAM!$B$2-import_viscoanalyse_PARAM!$A$2),E1076))</f>
        <v>52.1947000036786+0.0000116495387662666i</v>
      </c>
      <c r="G1076" s="348">
        <f t="shared" si="52"/>
        <v>52.194700003678598</v>
      </c>
      <c r="H1076" s="348">
        <f t="shared" si="53"/>
        <v>1.16495387662666E-5</v>
      </c>
    </row>
    <row r="1077" spans="1:8" x14ac:dyDescent="0.25">
      <c r="A1077" s="349">
        <v>4.7763693999999998E-11</v>
      </c>
      <c r="B1077" s="348" t="str">
        <f>IMPRODUCT(IMPOWER(IMPRODUCT("i",A1077,import_viscoanalyse_PARAM!$G$2),-import_viscoanalyse_PARAM!$D$2),import_viscoanalyse_PARAM!$C$2)</f>
        <v>322.307301154337-94.5729744487709i</v>
      </c>
      <c r="C1077" s="348" t="str">
        <f>IMPOWER(IMPRODUCT("i",A1077,import_viscoanalyse_PARAM!$G$2),-import_viscoanalyse_PARAM!$E$2)</f>
        <v>667176.859670098-727572.978182759i</v>
      </c>
      <c r="D1077" s="348" t="str">
        <f>IMPOWER(IMPRODUCT("i",A1077,import_viscoanalyse_PARAM!$F$2,import_viscoanalyse_PARAM!$G$2),-1)</f>
        <v>1.27633869577129E-07-2083565776.30665i</v>
      </c>
      <c r="E1077" s="348" t="str">
        <f t="shared" si="51"/>
        <v>667500.16697138-2084293443.85781i</v>
      </c>
      <c r="F1077" s="348" t="str">
        <f>IMSUM(import_viscoanalyse_PARAM!$A$2,IMDIV((import_viscoanalyse_PARAM!$B$2-import_viscoanalyse_PARAM!$A$2),E1077))</f>
        <v>52.1947000038436+0.0000120019101955565i</v>
      </c>
      <c r="G1077" s="348">
        <f t="shared" si="52"/>
        <v>52.1947000038436</v>
      </c>
      <c r="H1077" s="348">
        <f t="shared" si="53"/>
        <v>1.2001910195556501E-5</v>
      </c>
    </row>
    <row r="1078" spans="1:8" x14ac:dyDescent="0.25">
      <c r="A1078" s="349">
        <v>4.9208676000000002E-11</v>
      </c>
      <c r="B1078" s="348" t="str">
        <f>IMPRODUCT(IMPOWER(IMPRODUCT("i",A1078,import_viscoanalyse_PARAM!$G$2),-import_viscoanalyse_PARAM!$D$2),import_viscoanalyse_PARAM!$C$2)</f>
        <v>320.566591935802-94.0622070914765i</v>
      </c>
      <c r="C1078" s="348" t="str">
        <f>IMPOWER(IMPRODUCT("i",A1078,import_viscoanalyse_PARAM!$G$2),-import_viscoanalyse_PARAM!$E$2)</f>
        <v>656768.760980543-716222.687400005i</v>
      </c>
      <c r="D1078" s="348" t="str">
        <f>IMPOWER(IMPRODUCT("i",A1078,import_viscoanalyse_PARAM!$F$2,import_viscoanalyse_PARAM!$G$2),-1)</f>
        <v>1.23885980807894E-07-2022383170.16258i</v>
      </c>
      <c r="E1078" s="348" t="str">
        <f t="shared" si="51"/>
        <v>657090.327572603-2023099486.91219i</v>
      </c>
      <c r="F1078" s="348" t="str">
        <f>IMSUM(import_viscoanalyse_PARAM!$A$2,IMDIV((import_viscoanalyse_PARAM!$B$2-import_viscoanalyse_PARAM!$A$2),E1078))</f>
        <v>52.1947000040161+0.000012364939452023i</v>
      </c>
      <c r="G1078" s="348">
        <f t="shared" si="52"/>
        <v>52.194700004016099</v>
      </c>
      <c r="H1078" s="348">
        <f t="shared" si="53"/>
        <v>1.2364939452023001E-5</v>
      </c>
    </row>
    <row r="1079" spans="1:8" x14ac:dyDescent="0.25">
      <c r="A1079" s="349">
        <v>5.0697371999999998E-11</v>
      </c>
      <c r="B1079" s="348" t="str">
        <f>IMPRODUCT(IMPOWER(IMPRODUCT("i",A1079,import_viscoanalyse_PARAM!$G$2),-import_viscoanalyse_PARAM!$D$2),import_viscoanalyse_PARAM!$C$2)</f>
        <v>318.83528463444-93.5541984904043i</v>
      </c>
      <c r="C1079" s="348" t="str">
        <f>IMPOWER(IMPRODUCT("i",A1079,import_viscoanalyse_PARAM!$G$2),-import_viscoanalyse_PARAM!$E$2)</f>
        <v>646523.035156381-705049.46827005i</v>
      </c>
      <c r="D1079" s="348" t="str">
        <f>IMPOWER(IMPRODUCT("i",A1079,import_viscoanalyse_PARAM!$F$2,import_viscoanalyse_PARAM!$G$2),-1)</f>
        <v>1.20248147981278E-07-1962997178.00724i</v>
      </c>
      <c r="E1079" s="348" t="str">
        <f t="shared" si="51"/>
        <v>646842.870441136-1963702321.02971i</v>
      </c>
      <c r="F1079" s="348" t="str">
        <f>IMSUM(import_viscoanalyse_PARAM!$A$2,IMDIV((import_viscoanalyse_PARAM!$B$2-import_viscoanalyse_PARAM!$A$2),E1079))</f>
        <v>52.1947000041962+0.0000127389484229958i</v>
      </c>
      <c r="G1079" s="348">
        <f t="shared" si="52"/>
        <v>52.1947000041962</v>
      </c>
      <c r="H1079" s="348">
        <f t="shared" si="53"/>
        <v>1.27389484229958E-5</v>
      </c>
    </row>
    <row r="1080" spans="1:8" x14ac:dyDescent="0.25">
      <c r="A1080" s="349">
        <v>5.2231105000000002E-11</v>
      </c>
      <c r="B1080" s="348" t="str">
        <f>IMPRODUCT(IMPOWER(IMPRODUCT("i",A1080,import_viscoanalyse_PARAM!$G$2),-import_viscoanalyse_PARAM!$D$2),import_viscoanalyse_PARAM!$C$2)</f>
        <v>317.113327834307-93.0489335588396i</v>
      </c>
      <c r="C1080" s="348" t="str">
        <f>IMPOWER(IMPRODUCT("i",A1080,import_viscoanalyse_PARAM!$G$2),-import_viscoanalyse_PARAM!$E$2)</f>
        <v>636437.145338341-694050.554284689i</v>
      </c>
      <c r="D1080" s="348" t="str">
        <f>IMPOWER(IMPRODUCT("i",A1080,import_viscoanalyse_PARAM!$F$2,import_viscoanalyse_PARAM!$G$2),-1)</f>
        <v>1.16717138006517E-07-1905355021.08147i</v>
      </c>
      <c r="E1080" s="348" t="str">
        <f t="shared" si="51"/>
        <v>636755.258666292-1906049164.68469i</v>
      </c>
      <c r="F1080" s="348" t="str">
        <f>IMSUM(import_viscoanalyse_PARAM!$A$2,IMDIV((import_viscoanalyse_PARAM!$B$2-import_viscoanalyse_PARAM!$A$2),E1080))</f>
        <v>52.1947000043844+0.0000131242692852189i</v>
      </c>
      <c r="G1080" s="348">
        <f t="shared" si="52"/>
        <v>52.194700004384401</v>
      </c>
      <c r="H1080" s="348">
        <f t="shared" si="53"/>
        <v>1.31242692852189E-5</v>
      </c>
    </row>
    <row r="1081" spans="1:8" x14ac:dyDescent="0.25">
      <c r="A1081" s="349">
        <v>5.3811237999999997E-11</v>
      </c>
      <c r="B1081" s="348" t="str">
        <f>IMPRODUCT(IMPOWER(IMPRODUCT("i",A1081,import_viscoanalyse_PARAM!$G$2),-import_viscoanalyse_PARAM!$D$2),import_viscoanalyse_PARAM!$C$2)</f>
        <v>315.40067048671-92.5463973178242i</v>
      </c>
      <c r="C1081" s="348" t="str">
        <f>IMPOWER(IMPRODUCT("i",A1081,import_viscoanalyse_PARAM!$G$2),-import_viscoanalyse_PARAM!$E$2)</f>
        <v>626508.594874983-683223.222783362i</v>
      </c>
      <c r="D1081" s="348" t="str">
        <f>IMPOWER(IMPRODUCT("i",A1081,import_viscoanalyse_PARAM!$F$2,import_viscoanalyse_PARAM!$G$2),-1)</f>
        <v>1.13289813003705E-07-1849405474.90068i</v>
      </c>
      <c r="E1081" s="348" t="str">
        <f t="shared" si="51"/>
        <v>626824.995545583-1850088790.66986i</v>
      </c>
      <c r="F1081" s="348" t="str">
        <f>IMSUM(import_viscoanalyse_PARAM!$A$2,IMDIV((import_viscoanalyse_PARAM!$B$2-import_viscoanalyse_PARAM!$A$2),E1081))</f>
        <v>52.1947000045811+0.0000135212442530342i</v>
      </c>
      <c r="G1081" s="348">
        <f t="shared" si="52"/>
        <v>52.194700004581101</v>
      </c>
      <c r="H1081" s="348">
        <f t="shared" si="53"/>
        <v>1.35212442530342E-5</v>
      </c>
    </row>
    <row r="1082" spans="1:8" x14ac:dyDescent="0.25">
      <c r="A1082" s="349">
        <v>5.5439173999999999E-11</v>
      </c>
      <c r="B1082" s="348" t="str">
        <f>IMPRODUCT(IMPOWER(IMPRODUCT("i",A1082,import_viscoanalyse_PARAM!$G$2),-import_viscoanalyse_PARAM!$D$2),import_viscoanalyse_PARAM!$C$2)</f>
        <v>313.697263144424-92.0465752583151i</v>
      </c>
      <c r="C1082" s="348" t="str">
        <f>IMPOWER(IMPRODUCT("i",A1082,import_viscoanalyse_PARAM!$G$2),-import_viscoanalyse_PARAM!$E$2)</f>
        <v>616734.933728443-672564.80193877i</v>
      </c>
      <c r="D1082" s="348" t="str">
        <f>IMPOWER(IMPRODUCT("i",A1082,import_viscoanalyse_PARAM!$F$2,import_viscoanalyse_PARAM!$G$2),-1)</f>
        <v>1.09963129871269E-07-1795098862.19415i</v>
      </c>
      <c r="E1082" s="348" t="str">
        <f t="shared" si="51"/>
        <v>617049.630991697-1795771519.04266i</v>
      </c>
      <c r="F1082" s="348" t="str">
        <f>IMSUM(import_viscoanalyse_PARAM!$A$2,IMDIV((import_viscoanalyse_PARAM!$B$2-import_viscoanalyse_PARAM!$A$2),E1082))</f>
        <v>52.1947000047866+0.0000139302255777873i</v>
      </c>
      <c r="G1082" s="348">
        <f t="shared" si="52"/>
        <v>52.194700004786597</v>
      </c>
      <c r="H1082" s="348">
        <f t="shared" si="53"/>
        <v>1.39302255777873E-5</v>
      </c>
    </row>
    <row r="1083" spans="1:8" x14ac:dyDescent="0.25">
      <c r="A1083" s="349">
        <v>5.7116359999999998E-11</v>
      </c>
      <c r="B1083" s="348" t="str">
        <f>IMPRODUCT(IMPOWER(IMPRODUCT("i",A1083,import_viscoanalyse_PARAM!$G$2),-import_viscoanalyse_PARAM!$D$2),import_viscoanalyse_PARAM!$C$2)</f>
        <v>312.003055004351-91.5494524734195i</v>
      </c>
      <c r="C1083" s="348" t="str">
        <f>IMPOWER(IMPRODUCT("i",A1083,import_viscoanalyse_PARAM!$G$2),-import_viscoanalyse_PARAM!$E$2)</f>
        <v>607113.74077572-662072.651455995i</v>
      </c>
      <c r="D1083" s="348" t="str">
        <f>IMPOWER(IMPRODUCT("i",A1083,import_viscoanalyse_PARAM!$F$2,import_viscoanalyse_PARAM!$G$2),-1)</f>
        <v>1.06734131700933E-07-1742386912.75815i</v>
      </c>
      <c r="E1083" s="348" t="str">
        <f t="shared" si="51"/>
        <v>607426.743830831-1743049076.95906i</v>
      </c>
      <c r="F1083" s="348" t="str">
        <f>IMSUM(import_viscoanalyse_PARAM!$A$2,IMDIV((import_viscoanalyse_PARAM!$B$2-import_viscoanalyse_PARAM!$A$2),E1083))</f>
        <v>52.1947000050013+0.000014351576552114i</v>
      </c>
      <c r="G1083" s="348">
        <f t="shared" si="52"/>
        <v>52.194700005001302</v>
      </c>
      <c r="H1083" s="348">
        <f t="shared" si="53"/>
        <v>1.4351576552113999E-5</v>
      </c>
    </row>
    <row r="1084" spans="1:8" x14ac:dyDescent="0.25">
      <c r="A1084" s="349">
        <v>5.8844284999999999E-11</v>
      </c>
      <c r="B1084" s="348" t="str">
        <f>IMPRODUCT(IMPOWER(IMPRODUCT("i",A1084,import_viscoanalyse_PARAM!$G$2),-import_viscoanalyse_PARAM!$D$2),import_viscoanalyse_PARAM!$C$2)</f>
        <v>310.31799732587-91.055014661428i</v>
      </c>
      <c r="C1084" s="348" t="str">
        <f>IMPOWER(IMPRODUCT("i",A1084,import_viscoanalyse_PARAM!$G$2),-import_viscoanalyse_PARAM!$E$2)</f>
        <v>597642.642809973-651744.183293884i</v>
      </c>
      <c r="D1084" s="348" t="str">
        <f>IMPOWER(IMPRODUCT("i",A1084,import_viscoanalyse_PARAM!$F$2,import_viscoanalyse_PARAM!$G$2),-1)</f>
        <v>1.03599951813806E-07-1691222829.3433i</v>
      </c>
      <c r="E1084" s="348" t="str">
        <f t="shared" si="51"/>
        <v>597953.960807403-1691874664.58161i</v>
      </c>
      <c r="F1084" s="348" t="str">
        <f>IMSUM(import_viscoanalyse_PARAM!$A$2,IMDIV((import_viscoanalyse_PARAM!$B$2-import_viscoanalyse_PARAM!$A$2),E1084))</f>
        <v>52.1947000052256+0.0000147856710068332i</v>
      </c>
      <c r="G1084" s="348">
        <f t="shared" si="52"/>
        <v>52.194700005225599</v>
      </c>
      <c r="H1084" s="348">
        <f t="shared" si="53"/>
        <v>1.47856710068332E-5</v>
      </c>
    </row>
    <row r="1085" spans="1:8" x14ac:dyDescent="0.25">
      <c r="A1085" s="349">
        <v>6.0624485000000004E-11</v>
      </c>
      <c r="B1085" s="348" t="str">
        <f>IMPRODUCT(IMPOWER(IMPRODUCT("i",A1085,import_viscoanalyse_PARAM!$G$2),-import_viscoanalyse_PARAM!$D$2),import_viscoanalyse_PARAM!$C$2)</f>
        <v>308.642039728363-90.5632470394143i</v>
      </c>
      <c r="C1085" s="348" t="str">
        <f>IMPOWER(IMPRODUCT("i",A1085,import_viscoanalyse_PARAM!$G$2),-import_viscoanalyse_PARAM!$E$2)</f>
        <v>588319.292950701-641576.838120816i</v>
      </c>
      <c r="D1085" s="348" t="str">
        <f>IMPOWER(IMPRODUCT("i",A1085,import_viscoanalyse_PARAM!$F$2,import_viscoanalyse_PARAM!$G$2),-1)</f>
        <v>1.00557804169683E-07-1641561131.09057i</v>
      </c>
      <c r="E1085" s="348" t="str">
        <f t="shared" si="51"/>
        <v>588628.93499053-1642202798.49194i</v>
      </c>
      <c r="F1085" s="348" t="str">
        <f>IMSUM(import_viscoanalyse_PARAM!$A$2,IMDIV((import_viscoanalyse_PARAM!$B$2-import_viscoanalyse_PARAM!$A$2),E1085))</f>
        <v>52.1947000054601+0.0000152328945663861i</v>
      </c>
      <c r="G1085" s="348">
        <f t="shared" si="52"/>
        <v>52.194700005460099</v>
      </c>
      <c r="H1085" s="348">
        <f t="shared" si="53"/>
        <v>1.52328945663861E-5</v>
      </c>
    </row>
    <row r="1086" spans="1:8" x14ac:dyDescent="0.25">
      <c r="A1086" s="349">
        <v>6.2458539999999994E-11</v>
      </c>
      <c r="B1086" s="348" t="str">
        <f>IMPRODUCT(IMPOWER(IMPRODUCT("i",A1086,import_viscoanalyse_PARAM!$G$2),-import_viscoanalyse_PARAM!$D$2),import_viscoanalyse_PARAM!$C$2)</f>
        <v>306.975134405713-90.0741355798754i</v>
      </c>
      <c r="C1086" s="348" t="str">
        <f>IMPOWER(IMPRODUCT("i",A1086,import_viscoanalyse_PARAM!$G$2),-import_viscoanalyse_PARAM!$E$2)</f>
        <v>579141.393705272-631568.110463864i</v>
      </c>
      <c r="D1086" s="348" t="str">
        <f>IMPOWER(IMPRODUCT("i",A1086,import_viscoanalyse_PARAM!$F$2,import_viscoanalyse_PARAM!$G$2),-1)</f>
        <v>9.7604988693586E-08-1593357740.48486i</v>
      </c>
      <c r="E1086" s="348" t="str">
        <f t="shared" si="51"/>
        <v>579449.368839775-1593989398.66946i</v>
      </c>
      <c r="F1086" s="348" t="str">
        <f>IMSUM(import_viscoanalyse_PARAM!$A$2,IMDIV((import_viscoanalyse_PARAM!$B$2-import_viscoanalyse_PARAM!$A$2),E1086))</f>
        <v>52.194700005705+0.000015693643894455i</v>
      </c>
      <c r="G1086" s="348">
        <f t="shared" si="52"/>
        <v>52.194700005705002</v>
      </c>
      <c r="H1086" s="348">
        <f t="shared" si="53"/>
        <v>1.5693643894455001E-5</v>
      </c>
    </row>
    <row r="1087" spans="1:8" x14ac:dyDescent="0.25">
      <c r="A1087" s="349">
        <v>6.4348081E-11</v>
      </c>
      <c r="B1087" s="348" t="str">
        <f>IMPRODUCT(IMPOWER(IMPRODUCT("i",A1087,import_viscoanalyse_PARAM!$G$2),-import_viscoanalyse_PARAM!$D$2),import_viscoanalyse_PARAM!$C$2)</f>
        <v>305.317230913232-89.5876654810869i</v>
      </c>
      <c r="C1087" s="348" t="str">
        <f>IMPOWER(IMPRODUCT("i",A1087,import_viscoanalyse_PARAM!$G$2),-import_viscoanalyse_PARAM!$E$2)</f>
        <v>570106.667490878-621715.516562266i</v>
      </c>
      <c r="D1087" s="348" t="str">
        <f>IMPOWER(IMPRODUCT("i",A1087,import_viscoanalyse_PARAM!$F$2,import_viscoanalyse_PARAM!$G$2),-1)</f>
        <v>9.47388794782845E-08-1546569790.76631i</v>
      </c>
      <c r="E1087" s="348" t="str">
        <f t="shared" si="51"/>
        <v>570412.984721886-1547191595.87054i</v>
      </c>
      <c r="F1087" s="348" t="str">
        <f>IMSUM(import_viscoanalyse_PARAM!$A$2,IMDIV((import_viscoanalyse_PARAM!$B$2-import_viscoanalyse_PARAM!$A$2),E1087))</f>
        <v>52.1947000059609+0.0000161683284517591i</v>
      </c>
      <c r="G1087" s="348">
        <f t="shared" si="52"/>
        <v>52.194700005960897</v>
      </c>
      <c r="H1087" s="348">
        <f t="shared" si="53"/>
        <v>1.6168328451759099E-5</v>
      </c>
    </row>
    <row r="1088" spans="1:8" x14ac:dyDescent="0.25">
      <c r="A1088" s="349">
        <v>6.6294785000000001E-11</v>
      </c>
      <c r="B1088" s="348" t="str">
        <f>IMPRODUCT(IMPOWER(IMPRODUCT("i",A1088,import_viscoanalyse_PARAM!$G$2),-import_viscoanalyse_PARAM!$D$2),import_viscoanalyse_PARAM!$C$2)</f>
        <v>303.668282018945-89.1038228840119i</v>
      </c>
      <c r="C1088" s="348" t="str">
        <f>IMPOWER(IMPRODUCT("i",A1088,import_viscoanalyse_PARAM!$G$2),-import_viscoanalyse_PARAM!$E$2)</f>
        <v>561212.888293247-612016.628892031i</v>
      </c>
      <c r="D1088" s="348" t="str">
        <f>IMPOWER(IMPRODUCT("i",A1088,import_viscoanalyse_PARAM!$F$2,import_viscoanalyse_PARAM!$G$2),-1)</f>
        <v>9.19569328193444E-08-1501155757.09889i</v>
      </c>
      <c r="E1088" s="348" t="str">
        <f t="shared" si="51"/>
        <v>561517.556575358-1501767862.8316i</v>
      </c>
      <c r="F1088" s="348" t="str">
        <f>IMSUM(import_viscoanalyse_PARAM!$A$2,IMDIV((import_viscoanalyse_PARAM!$B$2-import_viscoanalyse_PARAM!$A$2),E1088))</f>
        <v>52.1947000062283+0.0000166573692391805i</v>
      </c>
      <c r="G1088" s="348">
        <f t="shared" si="52"/>
        <v>52.194700006228302</v>
      </c>
      <c r="H1088" s="348">
        <f t="shared" si="53"/>
        <v>1.6657369239180501E-5</v>
      </c>
    </row>
    <row r="1089" spans="1:8" x14ac:dyDescent="0.25">
      <c r="A1089" s="349">
        <v>6.8300382999999994E-11</v>
      </c>
      <c r="B1089" s="348" t="str">
        <f>IMPRODUCT(IMPOWER(IMPRODUCT("i",A1089,import_viscoanalyse_PARAM!$G$2),-import_viscoanalyse_PARAM!$D$2),import_viscoanalyse_PARAM!$C$2)</f>
        <v>302.028237980507-88.6225931930104i</v>
      </c>
      <c r="C1089" s="348" t="str">
        <f>IMPOWER(IMPRODUCT("i",A1089,import_viscoanalyse_PARAM!$G$2),-import_viscoanalyse_PARAM!$E$2)</f>
        <v>552457.849907716-602469.04153204i</v>
      </c>
      <c r="D1089" s="348" t="str">
        <f>IMPOWER(IMPRODUCT("i",A1089,import_viscoanalyse_PARAM!$F$2,import_viscoanalyse_PARAM!$G$2),-1)</f>
        <v>8.92566750396975E-08-1457075257.812i</v>
      </c>
      <c r="E1089" s="348" t="str">
        <f t="shared" si="51"/>
        <v>552760.878145786-1457677815.47613i</v>
      </c>
      <c r="F1089" s="348" t="str">
        <f>IMSUM(import_viscoanalyse_PARAM!$A$2,IMDIV((import_viscoanalyse_PARAM!$B$2-import_viscoanalyse_PARAM!$A$2),E1089))</f>
        <v>52.1947000065076+0.0000171612008066824i</v>
      </c>
      <c r="G1089" s="348">
        <f t="shared" si="52"/>
        <v>52.194700006507603</v>
      </c>
      <c r="H1089" s="348">
        <f t="shared" si="53"/>
        <v>1.7161200806682399E-5</v>
      </c>
    </row>
    <row r="1090" spans="1:8" x14ac:dyDescent="0.25">
      <c r="A1090" s="349">
        <v>7.0366655E-11</v>
      </c>
      <c r="B1090" s="348" t="str">
        <f>IMPRODUCT(IMPOWER(IMPRODUCT("i",A1090,import_viscoanalyse_PARAM!$G$2),-import_viscoanalyse_PARAM!$D$2),import_viscoanalyse_PARAM!$C$2)</f>
        <v>300.397052077355-88.143962699107i</v>
      </c>
      <c r="C1090" s="348" t="str">
        <f>IMPOWER(IMPRODUCT("i",A1090,import_viscoanalyse_PARAM!$G$2),-import_viscoanalyse_PARAM!$E$2)</f>
        <v>543839.395244921-593070.402122629i</v>
      </c>
      <c r="D1090" s="348" t="str">
        <f>IMPOWER(IMPRODUCT("i",A1090,import_viscoanalyse_PARAM!$F$2,import_viscoanalyse_PARAM!$G$2),-1)</f>
        <v>8.66357096343131E-08-1414289171.03397i</v>
      </c>
      <c r="E1090" s="348" t="str">
        <f t="shared" si="51"/>
        <v>544140.792297085-1414882329.58006i</v>
      </c>
      <c r="F1090" s="348" t="str">
        <f>IMSUM(import_viscoanalyse_PARAM!$A$2,IMDIV((import_viscoanalyse_PARAM!$B$2-import_viscoanalyse_PARAM!$A$2),E1090))</f>
        <v>52.1947000067995+0.0000176802699963854i</v>
      </c>
      <c r="G1090" s="348">
        <f t="shared" si="52"/>
        <v>52.194700006799501</v>
      </c>
      <c r="H1090" s="348">
        <f t="shared" si="53"/>
        <v>1.7680269996385401E-5</v>
      </c>
    </row>
    <row r="1091" spans="1:8" x14ac:dyDescent="0.25">
      <c r="A1091" s="349">
        <v>7.2495437999999998E-11</v>
      </c>
      <c r="B1091" s="348" t="str">
        <f>IMPRODUCT(IMPOWER(IMPRODUCT("i",A1091,import_viscoanalyse_PARAM!$G$2),-import_viscoanalyse_PARAM!$D$2),import_viscoanalyse_PARAM!$C$2)</f>
        <v>298.77467534245-87.6679170341563i</v>
      </c>
      <c r="C1091" s="348" t="str">
        <f>IMPOWER(IMPRODUCT("i",A1091,import_viscoanalyse_PARAM!$G$2),-import_viscoanalyse_PARAM!$E$2)</f>
        <v>535355.387643476-583818.380581353i</v>
      </c>
      <c r="D1091" s="348" t="str">
        <f>IMPOWER(IMPRODUCT("i",A1091,import_viscoanalyse_PARAM!$F$2,import_viscoanalyse_PARAM!$G$2),-1)</f>
        <v>8.40917064397608E-08-1372759457.89007i</v>
      </c>
      <c r="E1091" s="348" t="str">
        <f t="shared" ref="E1091:E1154" si="54">IMSUM(1,B1091,C1091,D1091)</f>
        <v>535655.162318903-1373343363.93857i</v>
      </c>
      <c r="F1091" s="348" t="str">
        <f>IMSUM(import_viscoanalyse_PARAM!$A$2,IMDIV((import_viscoanalyse_PARAM!$B$2-import_viscoanalyse_PARAM!$A$2),E1091))</f>
        <v>52.1947000071045+0.0000182150379513779i</v>
      </c>
      <c r="G1091" s="348">
        <f t="shared" ref="G1091:G1154" si="55">IMREAL(F1091)</f>
        <v>52.194700007104501</v>
      </c>
      <c r="H1091" s="348">
        <f t="shared" ref="H1091:H1154" si="56">IMAGINARY(F1091)</f>
        <v>1.8215037951377901E-5</v>
      </c>
    </row>
    <row r="1092" spans="1:8" x14ac:dyDescent="0.25">
      <c r="A1092" s="349">
        <v>7.4688621999999996E-11</v>
      </c>
      <c r="B1092" s="348" t="str">
        <f>IMPRODUCT(IMPOWER(IMPRODUCT("i",A1092,import_viscoanalyse_PARAM!$G$2),-import_viscoanalyse_PARAM!$D$2),import_viscoanalyse_PARAM!$C$2)</f>
        <v>297.161061048883-87.1944424873212i</v>
      </c>
      <c r="C1092" s="348" t="str">
        <f>IMPOWER(IMPRODUCT("i",A1092,import_viscoanalyse_PARAM!$G$2),-import_viscoanalyse_PARAM!$E$2)</f>
        <v>527003.734128542-574710.694467036i</v>
      </c>
      <c r="D1092" s="348" t="str">
        <f>IMPOWER(IMPRODUCT("i",A1092,import_viscoanalyse_PARAM!$F$2,import_viscoanalyse_PARAM!$G$2),-1)</f>
        <v>8.16224068308273E-08-1332449247.33493i</v>
      </c>
      <c r="E1092" s="348" t="str">
        <f t="shared" si="54"/>
        <v>527301.895189672-1333024045.22384i</v>
      </c>
      <c r="F1092" s="348" t="str">
        <f>IMSUM(import_viscoanalyse_PARAM!$A$2,IMDIV((import_viscoanalyse_PARAM!$B$2-import_viscoanalyse_PARAM!$A$2),E1092))</f>
        <v>52.1947000074232+0.0000187659791099411i</v>
      </c>
      <c r="G1092" s="348">
        <f t="shared" si="55"/>
        <v>52.194700007423201</v>
      </c>
      <c r="H1092" s="348">
        <f t="shared" si="56"/>
        <v>1.8765979109941101E-5</v>
      </c>
    </row>
    <row r="1093" spans="1:8" x14ac:dyDescent="0.25">
      <c r="A1093" s="349">
        <v>7.6948155000000004E-11</v>
      </c>
      <c r="B1093" s="348" t="str">
        <f>IMPRODUCT(IMPOWER(IMPRODUCT("i",A1093,import_viscoanalyse_PARAM!$G$2),-import_viscoanalyse_PARAM!$D$2),import_viscoanalyse_PARAM!$C$2)</f>
        <v>295.556162061766-86.7235252280543i</v>
      </c>
      <c r="C1093" s="348" t="str">
        <f>IMPOWER(IMPRODUCT("i",A1093,import_viscoanalyse_PARAM!$G$2),-import_viscoanalyse_PARAM!$E$2)</f>
        <v>518782.37087547-565745.093127508i</v>
      </c>
      <c r="D1093" s="348" t="str">
        <f>IMPOWER(IMPRODUCT("i",A1093,import_viscoanalyse_PARAM!$F$2,import_viscoanalyse_PARAM!$G$2),-1)</f>
        <v>7.92256174370637E-08-1293322733.578i</v>
      </c>
      <c r="E1093" s="348" t="str">
        <f t="shared" si="54"/>
        <v>519078.927037611-1293888565.39465i</v>
      </c>
      <c r="F1093" s="348" t="str">
        <f>IMSUM(import_viscoanalyse_PARAM!$A$2,IMDIV((import_viscoanalyse_PARAM!$B$2-import_viscoanalyse_PARAM!$A$2),E1093))</f>
        <v>52.1947000077562+0.0000193335824606282i</v>
      </c>
      <c r="G1093" s="348">
        <f t="shared" si="55"/>
        <v>52.194700007756197</v>
      </c>
      <c r="H1093" s="348">
        <f t="shared" si="56"/>
        <v>1.93335824606282E-5</v>
      </c>
    </row>
    <row r="1094" spans="1:8" x14ac:dyDescent="0.25">
      <c r="A1094" s="349">
        <v>7.9276046000000002E-11</v>
      </c>
      <c r="B1094" s="348" t="str">
        <f>IMPRODUCT(IMPOWER(IMPRODUCT("i",A1094,import_viscoanalyse_PARAM!$G$2),-import_viscoanalyse_PARAM!$D$2),import_viscoanalyse_PARAM!$C$2)</f>
        <v>293.959930086777-86.2551510855997i</v>
      </c>
      <c r="C1094" s="348" t="str">
        <f>IMPOWER(IMPRODUCT("i",A1094,import_viscoanalyse_PARAM!$G$2),-import_viscoanalyse_PARAM!$E$2)</f>
        <v>510689.259094349-556919.353211607i</v>
      </c>
      <c r="D1094" s="348" t="str">
        <f>IMPOWER(IMPRODUCT("i",A1094,import_viscoanalyse_PARAM!$F$2,import_viscoanalyse_PARAM!$G$2),-1)</f>
        <v>7.6899207239951E-08-1255345128.69604i</v>
      </c>
      <c r="E1094" s="348" t="str">
        <f t="shared" si="54"/>
        <v>510984.219024513-1255902134.3044i</v>
      </c>
      <c r="F1094" s="348" t="str">
        <f>IMSUM(import_viscoanalyse_PARAM!$A$2,IMDIV((import_viscoanalyse_PARAM!$B$2-import_viscoanalyse_PARAM!$A$2),E1094))</f>
        <v>52.1947000081041+0.0000199183522948506i</v>
      </c>
      <c r="G1094" s="348">
        <f t="shared" si="55"/>
        <v>52.1947000081041</v>
      </c>
      <c r="H1094" s="348">
        <f t="shared" si="56"/>
        <v>1.9918352294850601E-5</v>
      </c>
    </row>
    <row r="1095" spans="1:8" x14ac:dyDescent="0.25">
      <c r="A1095" s="349">
        <v>8.1674361999999998E-11</v>
      </c>
      <c r="B1095" s="348" t="str">
        <f>IMPRODUCT(IMPOWER(IMPRODUCT("i",A1095,import_viscoanalyse_PARAM!$G$2),-import_viscoanalyse_PARAM!$D$2),import_viscoanalyse_PARAM!$C$2)</f>
        <v>292.372319022363-85.7893065326165i</v>
      </c>
      <c r="C1095" s="348" t="str">
        <f>IMPOWER(IMPRODUCT("i",A1095,import_viscoanalyse_PARAM!$G$2),-import_viscoanalyse_PARAM!$E$2)</f>
        <v>502722.401636647-548231.296779129i</v>
      </c>
      <c r="D1095" s="348" t="str">
        <f>IMPOWER(IMPRODUCT("i",A1095,import_viscoanalyse_PARAM!$F$2,import_viscoanalyse_PARAM!$G$2),-1)</f>
        <v>7.46411106402996E-08-1218482712.70712i</v>
      </c>
      <c r="E1095" s="348" t="str">
        <f t="shared" si="54"/>
        <v>503015.773955744-1219031029.79321i</v>
      </c>
      <c r="F1095" s="348" t="str">
        <f>IMSUM(import_viscoanalyse_PARAM!$A$2,IMDIV((import_viscoanalyse_PARAM!$B$2-import_viscoanalyse_PARAM!$A$2),E1095))</f>
        <v>52.1947000084676+0.0000205208074522088i</v>
      </c>
      <c r="G1095" s="348">
        <f t="shared" si="55"/>
        <v>52.194700008467599</v>
      </c>
      <c r="H1095" s="348">
        <f t="shared" si="56"/>
        <v>2.0520807452208801E-5</v>
      </c>
    </row>
    <row r="1096" spans="1:8" x14ac:dyDescent="0.25">
      <c r="A1096" s="349">
        <v>8.4145232999999996E-11</v>
      </c>
      <c r="B1096" s="348" t="str">
        <f>IMPRODUCT(IMPOWER(IMPRODUCT("i",A1096,import_viscoanalyse_PARAM!$G$2),-import_viscoanalyse_PARAM!$D$2),import_viscoanalyse_PARAM!$C$2)</f>
        <v>290.793282651349-85.3259780078376i</v>
      </c>
      <c r="C1096" s="348" t="str">
        <f>IMPOWER(IMPRODUCT("i",A1096,import_viscoanalyse_PARAM!$G$2),-import_viscoanalyse_PARAM!$E$2)</f>
        <v>494879.830598505-539678.777781913i</v>
      </c>
      <c r="D1096" s="348" t="str">
        <f>IMPOWER(IMPRODUCT("i",A1096,import_viscoanalyse_PARAM!$F$2,import_viscoanalyse_PARAM!$G$2),-1)</f>
        <v>7.24493221204567E-08-1182702746.43346i</v>
      </c>
      <c r="E1096" s="348" t="str">
        <f t="shared" si="54"/>
        <v>495171.623881229-1183242510.53722i</v>
      </c>
      <c r="F1096" s="348" t="str">
        <f>IMSUM(import_viscoanalyse_PARAM!$A$2,IMDIV((import_viscoanalyse_PARAM!$B$2-import_viscoanalyse_PARAM!$A$2),E1096))</f>
        <v>52.1947000088474+0.0000211414825754047i</v>
      </c>
      <c r="G1096" s="348">
        <f t="shared" si="55"/>
        <v>52.194700008847398</v>
      </c>
      <c r="H1096" s="348">
        <f t="shared" si="56"/>
        <v>2.1141482575404699E-5</v>
      </c>
    </row>
    <row r="1097" spans="1:8" x14ac:dyDescent="0.25">
      <c r="A1097" s="349">
        <v>8.6690856000000003E-11</v>
      </c>
      <c r="B1097" s="348" t="str">
        <f>IMPRODUCT(IMPOWER(IMPRODUCT("i",A1097,import_viscoanalyse_PARAM!$G$2),-import_viscoanalyse_PARAM!$D$2),import_viscoanalyse_PARAM!$C$2)</f>
        <v>289.222773417648-84.8651515571225i</v>
      </c>
      <c r="C1097" s="348" t="str">
        <f>IMPOWER(IMPRODUCT("i",A1097,import_viscoanalyse_PARAM!$G$2),-import_viscoanalyse_PARAM!$E$2)</f>
        <v>487159.600955147-531259.675122013i</v>
      </c>
      <c r="D1097" s="348" t="str">
        <f>IMPOWER(IMPRODUCT("i",A1097,import_viscoanalyse_PARAM!$F$2,import_viscoanalyse_PARAM!$G$2),-1)</f>
        <v>7.0321892893962E-08-1147973416.80861i</v>
      </c>
      <c r="E1097" s="348" t="str">
        <f t="shared" si="54"/>
        <v>487449.823728635-1148504761.34888i</v>
      </c>
      <c r="F1097" s="348" t="str">
        <f>IMSUM(import_viscoanalyse_PARAM!$A$2,IMDIV((import_viscoanalyse_PARAM!$B$2-import_viscoanalyse_PARAM!$A$2),E1097))</f>
        <v>52.1947000092443+0.000021780929113862i</v>
      </c>
      <c r="G1097" s="348">
        <f t="shared" si="55"/>
        <v>52.194700009244301</v>
      </c>
      <c r="H1097" s="348">
        <f t="shared" si="56"/>
        <v>2.1780929113862E-5</v>
      </c>
    </row>
    <row r="1098" spans="1:8" x14ac:dyDescent="0.25">
      <c r="A1098" s="349">
        <v>8.9313489999999998E-11</v>
      </c>
      <c r="B1098" s="348" t="str">
        <f>IMPRODUCT(IMPOWER(IMPRODUCT("i",A1098,import_viscoanalyse_PARAM!$G$2),-import_viscoanalyse_PARAM!$D$2),import_viscoanalyse_PARAM!$C$2)</f>
        <v>287.66074676319-84.4068141060278i</v>
      </c>
      <c r="C1098" s="348" t="str">
        <f>IMPOWER(IMPRODUCT("i",A1098,import_viscoanalyse_PARAM!$G$2),-import_viscoanalyse_PARAM!$E$2)</f>
        <v>479559.811480794-522971.915465373i</v>
      </c>
      <c r="D1098" s="348" t="str">
        <f>IMPOWER(IMPRODUCT("i",A1098,import_viscoanalyse_PARAM!$F$2,import_viscoanalyse_PARAM!$G$2),-1)</f>
        <v>6.82569351003738E-08-1114263905.3561i</v>
      </c>
      <c r="E1098" s="348" t="str">
        <f t="shared" si="54"/>
        <v>479848.472227625-1114786961.67838i</v>
      </c>
      <c r="F1098" s="348" t="str">
        <f>IMSUM(import_viscoanalyse_PARAM!$A$2,IMDIV((import_viscoanalyse_PARAM!$B$2-import_viscoanalyse_PARAM!$A$2),E1098))</f>
        <v>52.1947000096589+0.0000224397140665416i</v>
      </c>
      <c r="G1098" s="348">
        <f t="shared" si="55"/>
        <v>52.194700009658902</v>
      </c>
      <c r="H1098" s="348">
        <f t="shared" si="56"/>
        <v>2.24397140665416E-5</v>
      </c>
    </row>
    <row r="1099" spans="1:8" x14ac:dyDescent="0.25">
      <c r="A1099" s="349">
        <v>9.2015464999999995E-11</v>
      </c>
      <c r="B1099" s="348" t="str">
        <f>IMPRODUCT(IMPOWER(IMPRODUCT("i",A1099,import_viscoanalyse_PARAM!$G$2),-import_viscoanalyse_PARAM!$D$2),import_viscoanalyse_PARAM!$C$2)</f>
        <v>286.10715671619-83.9509521652878i</v>
      </c>
      <c r="C1099" s="348" t="str">
        <f>IMPOWER(IMPRODUCT("i",A1099,import_viscoanalyse_PARAM!$G$2),-import_viscoanalyse_PARAM!$E$2)</f>
        <v>472078.582459657-514813.448935123i</v>
      </c>
      <c r="D1099" s="348" t="str">
        <f>IMPOWER(IMPRODUCT("i",A1099,import_viscoanalyse_PARAM!$F$2,import_viscoanalyse_PARAM!$G$2),-1)</f>
        <v>6.62526140634934E-08-1081544261.80842i</v>
      </c>
      <c r="E1099" s="348" t="str">
        <f t="shared" si="54"/>
        <v>472365.689616439-1082059159.20831i</v>
      </c>
      <c r="F1099" s="348" t="str">
        <f>IMSUM(import_viscoanalyse_PARAM!$A$2,IMDIV((import_viscoanalyse_PARAM!$B$2-import_viscoanalyse_PARAM!$A$2),E1099))</f>
        <v>52.1947000100922+0.0000231184222414393i</v>
      </c>
      <c r="G1099" s="348">
        <f t="shared" si="55"/>
        <v>52.194700010092198</v>
      </c>
      <c r="H1099" s="348">
        <f t="shared" si="56"/>
        <v>2.31184222414393E-5</v>
      </c>
    </row>
    <row r="1100" spans="1:8" x14ac:dyDescent="0.25">
      <c r="A1100" s="349">
        <v>9.4799182999999998E-11</v>
      </c>
      <c r="B1100" s="348" t="str">
        <f>IMPRODUCT(IMPOWER(IMPRODUCT("i",A1100,import_viscoanalyse_PARAM!$G$2),-import_viscoanalyse_PARAM!$D$2),import_viscoanalyse_PARAM!$C$2)</f>
        <v>284.561956743281-83.4975520808567i</v>
      </c>
      <c r="C1100" s="348" t="str">
        <f>IMPOWER(IMPRODUCT("i",A1100,import_viscoanalyse_PARAM!$G$2),-import_viscoanalyse_PARAM!$E$2)</f>
        <v>464714.05968436-506782.253471948i</v>
      </c>
      <c r="D1100" s="348" t="str">
        <f>IMPOWER(IMPRODUCT("i",A1100,import_viscoanalyse_PARAM!$F$2,import_viscoanalyse_PARAM!$G$2),-1)</f>
        <v>6.43071479900611E-08-1049785399.18834i</v>
      </c>
      <c r="E1100" s="348" t="str">
        <f t="shared" si="54"/>
        <v>464999.621641168-1050292264.93936i</v>
      </c>
      <c r="F1100" s="348" t="str">
        <f>IMSUM(import_viscoanalyse_PARAM!$A$2,IMDIV((import_viscoanalyse_PARAM!$B$2-import_viscoanalyse_PARAM!$A$2),E1100))</f>
        <v>52.1947000105449+0.000023817656505431i</v>
      </c>
      <c r="G1100" s="348">
        <f t="shared" si="55"/>
        <v>52.194700010544899</v>
      </c>
      <c r="H1100" s="348">
        <f t="shared" si="56"/>
        <v>2.3817656505431001E-5</v>
      </c>
    </row>
    <row r="1101" spans="1:8" x14ac:dyDescent="0.25">
      <c r="A1101" s="349">
        <v>9.7667116E-11</v>
      </c>
      <c r="B1101" s="348" t="str">
        <f>IMPRODUCT(IMPOWER(IMPRODUCT("i",A1101,import_viscoanalyse_PARAM!$G$2),-import_viscoanalyse_PARAM!$D$2),import_viscoanalyse_PARAM!$C$2)</f>
        <v>283.025102065696-83.0466007135308i</v>
      </c>
      <c r="C1101" s="348" t="str">
        <f>IMPOWER(IMPRODUCT("i",A1101,import_viscoanalyse_PARAM!$G$2),-import_viscoanalyse_PARAM!$E$2)</f>
        <v>457464.425070333-498876.346409355i</v>
      </c>
      <c r="D1101" s="348" t="str">
        <f>IMPOWER(IMPRODUCT("i",A1101,import_viscoanalyse_PARAM!$F$2,import_viscoanalyse_PARAM!$G$2),-1)</f>
        <v>6.24188093208147E-08-1018959115.86438i</v>
      </c>
      <c r="E1101" s="348" t="str">
        <f t="shared" si="54"/>
        <v>457748.450172461-1019458075.25739i</v>
      </c>
      <c r="F1101" s="348" t="str">
        <f>IMSUM(import_viscoanalyse_PARAM!$A$2,IMDIV((import_viscoanalyse_PARAM!$B$2-import_viscoanalyse_PARAM!$A$2),E1101))</f>
        <v>52.1947000110179+0.0000245380372805177i</v>
      </c>
      <c r="G1101" s="348">
        <f t="shared" si="55"/>
        <v>52.1947000110179</v>
      </c>
      <c r="H1101" s="348">
        <f t="shared" si="56"/>
        <v>2.4538037280517701E-5</v>
      </c>
    </row>
    <row r="1102" spans="1:8" x14ac:dyDescent="0.25">
      <c r="A1102" s="349">
        <v>1.0062181E-10</v>
      </c>
      <c r="B1102" s="348" t="str">
        <f>IMPRODUCT(IMPOWER(IMPRODUCT("i",A1102,import_viscoanalyse_PARAM!$G$2),-import_viscoanalyse_PARAM!$D$2),import_viscoanalyse_PARAM!$C$2)</f>
        <v>281.496548491766-82.5980850963754i</v>
      </c>
      <c r="C1102" s="348" t="str">
        <f>IMPOWER(IMPRODUCT("i",A1102,import_viscoanalyse_PARAM!$G$2),-import_viscoanalyse_PARAM!$E$2)</f>
        <v>450327.890421273-491093.777674749i</v>
      </c>
      <c r="D1102" s="348" t="str">
        <f>IMPOWER(IMPRODUCT("i",A1102,import_viscoanalyse_PARAM!$F$2,import_viscoanalyse_PARAM!$G$2),-1)</f>
        <v>6.05859215861641E-08-989038044.221065i</v>
      </c>
      <c r="E1102" s="348" t="str">
        <f t="shared" si="54"/>
        <v>450610.386969825-989529220.596825i</v>
      </c>
      <c r="F1102" s="348" t="str">
        <f>IMSUM(import_viscoanalyse_PARAM!$A$2,IMDIV((import_viscoanalyse_PARAM!$B$2-import_viscoanalyse_PARAM!$A$2),E1102))</f>
        <v>52.1947000115121+0.0000252802035471547i</v>
      </c>
      <c r="G1102" s="348">
        <f t="shared" si="55"/>
        <v>52.194700011512097</v>
      </c>
      <c r="H1102" s="348">
        <f t="shared" si="56"/>
        <v>2.5280203547154699E-5</v>
      </c>
    </row>
    <row r="1103" spans="1:8" x14ac:dyDescent="0.25">
      <c r="A1103" s="349">
        <v>1.036659E-10</v>
      </c>
      <c r="B1103" s="348" t="str">
        <f>IMPRODUCT(IMPOWER(IMPRODUCT("i",A1103,import_viscoanalyse_PARAM!$G$2),-import_viscoanalyse_PARAM!$D$2),import_viscoanalyse_PARAM!$C$2)</f>
        <v>279.976246099889-82.151990581152i</v>
      </c>
      <c r="C1103" s="348" t="str">
        <f>IMPOWER(IMPRODUCT("i",A1103,import_viscoanalyse_PARAM!$G$2),-import_viscoanalyse_PARAM!$E$2)</f>
        <v>443302.667872967-483432.597557689i</v>
      </c>
      <c r="D1103" s="348" t="str">
        <f>IMPOWER(IMPRODUCT("i",A1103,import_viscoanalyse_PARAM!$F$2,import_viscoanalyse_PARAM!$G$2),-1)</f>
        <v>5.88068505701286E-08-959995506.414197i</v>
      </c>
      <c r="E1103" s="348" t="str">
        <f t="shared" si="54"/>
        <v>443583.644119126-960479021.163745i</v>
      </c>
      <c r="F1103" s="348" t="str">
        <f>IMSUM(import_viscoanalyse_PARAM!$A$2,IMDIV((import_viscoanalyse_PARAM!$B$2-import_viscoanalyse_PARAM!$A$2),E1103))</f>
        <v>52.1947000120284+0.0000260448166104406i</v>
      </c>
      <c r="G1103" s="348">
        <f t="shared" si="55"/>
        <v>52.194700012028399</v>
      </c>
      <c r="H1103" s="348">
        <f t="shared" si="56"/>
        <v>2.6044816610440601E-5</v>
      </c>
    </row>
    <row r="1104" spans="1:8" x14ac:dyDescent="0.25">
      <c r="A1104" s="349">
        <v>1.0680207E-10</v>
      </c>
      <c r="B1104" s="348" t="str">
        <f>IMPRODUCT(IMPOWER(IMPRODUCT("i",A1104,import_viscoanalyse_PARAM!$G$2),-import_viscoanalyse_PARAM!$D$2),import_viscoanalyse_PARAM!$C$2)</f>
        <v>278.464160314714-81.7083070225933i</v>
      </c>
      <c r="C1104" s="348" t="str">
        <f>IMPOWER(IMPRODUCT("i",A1104,import_viscoanalyse_PARAM!$G$2),-import_viscoanalyse_PARAM!$E$2)</f>
        <v>436387.066772007-475890.962358534i</v>
      </c>
      <c r="D1104" s="348" t="str">
        <f>IMPOWER(IMPRODUCT("i",A1104,import_viscoanalyse_PARAM!$F$2,import_viscoanalyse_PARAM!$G$2),-1)</f>
        <v>5.70800274799717E-08-931805892.604731i</v>
      </c>
      <c r="E1104" s="348" t="str">
        <f t="shared" si="54"/>
        <v>436666.530932379-932281865.275396i</v>
      </c>
      <c r="F1104" s="348" t="str">
        <f>IMSUM(import_viscoanalyse_PARAM!$A$2,IMDIV((import_viscoanalyse_PARAM!$B$2-import_viscoanalyse_PARAM!$A$2),E1104))</f>
        <v>52.1947000125679+0.0000268325500513786i</v>
      </c>
      <c r="G1104" s="348">
        <f t="shared" si="55"/>
        <v>52.1947000125679</v>
      </c>
      <c r="H1104" s="348">
        <f t="shared" si="56"/>
        <v>2.6832550051378601E-5</v>
      </c>
    </row>
    <row r="1105" spans="1:8" x14ac:dyDescent="0.25">
      <c r="A1105" s="349">
        <v>1.1003312E-10</v>
      </c>
      <c r="B1105" s="348" t="str">
        <f>IMPRODUCT(IMPOWER(IMPRODUCT("i",A1105,import_viscoanalyse_PARAM!$G$2),-import_viscoanalyse_PARAM!$D$2),import_viscoanalyse_PARAM!$C$2)</f>
        <v>276.960239809185-81.2670193600642i</v>
      </c>
      <c r="C1105" s="348" t="str">
        <f>IMPOWER(IMPRODUCT("i",A1105,import_viscoanalyse_PARAM!$G$2),-import_viscoanalyse_PARAM!$E$2)</f>
        <v>429579.345155869-468466.972423778i</v>
      </c>
      <c r="D1105" s="348" t="str">
        <f>IMPOWER(IMPRODUCT("i",A1105,import_viscoanalyse_PARAM!$F$2,import_viscoanalyse_PARAM!$G$2),-1)</f>
        <v>5.54039101183159E-08-904444027.110956i</v>
      </c>
      <c r="E1105" s="348" t="str">
        <f t="shared" si="54"/>
        <v>429857.305395734-904912575.350399i</v>
      </c>
      <c r="F1105" s="348" t="str">
        <f>IMSUM(import_viscoanalyse_PARAM!$A$2,IMDIV((import_viscoanalyse_PARAM!$B$2-import_viscoanalyse_PARAM!$A$2),E1105))</f>
        <v>52.1947000131317+0.0000276441065542332i</v>
      </c>
      <c r="G1105" s="348">
        <f t="shared" si="55"/>
        <v>52.194700013131701</v>
      </c>
      <c r="H1105" s="348">
        <f t="shared" si="56"/>
        <v>2.7644106554233198E-5</v>
      </c>
    </row>
    <row r="1106" spans="1:8" x14ac:dyDescent="0.25">
      <c r="A1106" s="349">
        <v>1.1336191999999999E-10</v>
      </c>
      <c r="B1106" s="348" t="str">
        <f>IMPRODUCT(IMPOWER(IMPRODUCT("i",A1106,import_viscoanalyse_PARAM!$G$2),-import_viscoanalyse_PARAM!$D$2),import_viscoanalyse_PARAM!$C$2)</f>
        <v>275.464440728154-80.8281147253749i</v>
      </c>
      <c r="C1106" s="348" t="str">
        <f>IMPOWER(IMPRODUCT("i",A1106,import_viscoanalyse_PARAM!$G$2),-import_viscoanalyse_PARAM!$E$2)</f>
        <v>422877.821276306-461158.793765082i</v>
      </c>
      <c r="D1106" s="348" t="str">
        <f>IMPOWER(IMPRODUCT("i",A1106,import_viscoanalyse_PARAM!$F$2,import_viscoanalyse_PARAM!$G$2),-1)</f>
        <v>5.3777009868198E-08-877885608.927434i</v>
      </c>
      <c r="E1106" s="348" t="str">
        <f t="shared" si="54"/>
        <v>423154.285717088-878346848.549314i</v>
      </c>
      <c r="F1106" s="348" t="str">
        <f>IMSUM(import_viscoanalyse_PARAM!$A$2,IMDIV((import_viscoanalyse_PARAM!$B$2-import_viscoanalyse_PARAM!$A$2),E1106))</f>
        <v>52.1947000137207+0.0000284802063505422i</v>
      </c>
      <c r="G1106" s="348">
        <f t="shared" si="55"/>
        <v>52.194700013720698</v>
      </c>
      <c r="H1106" s="348">
        <f t="shared" si="56"/>
        <v>2.8480206350542199E-5</v>
      </c>
    </row>
    <row r="1107" spans="1:8" x14ac:dyDescent="0.25">
      <c r="A1107" s="349">
        <v>1.1679143E-10</v>
      </c>
      <c r="B1107" s="348" t="str">
        <f>IMPRODUCT(IMPOWER(IMPRODUCT("i",A1107,import_viscoanalyse_PARAM!$G$2),-import_viscoanalyse_PARAM!$D$2),import_viscoanalyse_PARAM!$C$2)</f>
        <v>273.976718078875-80.391579916535i</v>
      </c>
      <c r="C1107" s="348" t="str">
        <f>IMPOWER(IMPRODUCT("i",A1107,import_viscoanalyse_PARAM!$G$2),-import_viscoanalyse_PARAM!$E$2)</f>
        <v>416280.833522286-453964.614354243i</v>
      </c>
      <c r="D1107" s="348" t="str">
        <f>IMPOWER(IMPRODUCT("i",A1107,import_viscoanalyse_PARAM!$F$2,import_viscoanalyse_PARAM!$G$2),-1)</f>
        <v>5.21978803626077E-08-852107026.760295i</v>
      </c>
      <c r="E1107" s="348" t="str">
        <f t="shared" si="54"/>
        <v>416555.810240417-852561071.766229i</v>
      </c>
      <c r="F1107" s="348" t="str">
        <f>IMSUM(import_viscoanalyse_PARAM!$A$2,IMDIV((import_viscoanalyse_PARAM!$B$2-import_viscoanalyse_PARAM!$A$2),E1107))</f>
        <v>52.1947000143361+0.0000293415922408766i</v>
      </c>
      <c r="G1107" s="348">
        <f t="shared" si="55"/>
        <v>52.1947000143361</v>
      </c>
      <c r="H1107" s="348">
        <f t="shared" si="56"/>
        <v>2.9341592240876599E-5</v>
      </c>
    </row>
    <row r="1108" spans="1:8" x14ac:dyDescent="0.25">
      <c r="A1108" s="349">
        <v>1.2032469000000001E-10</v>
      </c>
      <c r="B1108" s="348" t="str">
        <f>IMPRODUCT(IMPOWER(IMPRODUCT("i",A1108,import_viscoanalyse_PARAM!$G$2),-import_viscoanalyse_PARAM!$D$2),import_viscoanalyse_PARAM!$C$2)</f>
        <v>272.497031161153-79.9574029910955i</v>
      </c>
      <c r="C1108" s="348" t="str">
        <f>IMPOWER(IMPRODUCT("i",A1108,import_viscoanalyse_PARAM!$G$2),-import_viscoanalyse_PARAM!$E$2)</f>
        <v>409786.764037664-446882.669878848i</v>
      </c>
      <c r="D1108" s="348" t="str">
        <f>IMPOWER(IMPRODUCT("i",A1108,import_viscoanalyse_PARAM!$F$2,import_viscoanalyse_PARAM!$G$2),-1)</f>
        <v>5.06651219339763E-08-827085431.663141i</v>
      </c>
      <c r="E1108" s="348" t="str">
        <f t="shared" si="54"/>
        <v>410060.261068876-827532394.290423i</v>
      </c>
      <c r="F1108" s="348" t="str">
        <f>IMSUM(import_viscoanalyse_PARAM!$A$2,IMDIV((import_viscoanalyse_PARAM!$B$2-import_viscoanalyse_PARAM!$A$2),E1108))</f>
        <v>52.1947000149791+0.0000302290270812905i</v>
      </c>
      <c r="G1108" s="348">
        <f t="shared" si="55"/>
        <v>52.194700014979098</v>
      </c>
      <c r="H1108" s="348">
        <f t="shared" si="56"/>
        <v>3.0229027081290499E-5</v>
      </c>
    </row>
    <row r="1109" spans="1:8" x14ac:dyDescent="0.25">
      <c r="A1109" s="349">
        <v>1.2396484000000001E-10</v>
      </c>
      <c r="B1109" s="348" t="str">
        <f>IMPRODUCT(IMPOWER(IMPRODUCT("i",A1109,import_viscoanalyse_PARAM!$G$2),-import_viscoanalyse_PARAM!$D$2),import_viscoanalyse_PARAM!$C$2)</f>
        <v>271.025336008268-79.5255710481276i</v>
      </c>
      <c r="C1109" s="348" t="str">
        <f>IMPOWER(IMPRODUCT("i",A1109,import_viscoanalyse_PARAM!$G$2),-import_viscoanalyse_PARAM!$E$2)</f>
        <v>403394.004744272-439911.206689614i</v>
      </c>
      <c r="D1109" s="348" t="str">
        <f>IMPOWER(IMPRODUCT("i",A1109,import_viscoanalyse_PARAM!$F$2,import_viscoanalyse_PARAM!$G$2),-1)</f>
        <v>4.91773723139392E-08-802798585.214836i</v>
      </c>
      <c r="E1109" s="348" t="str">
        <f t="shared" si="54"/>
        <v>403666.030080329-803238575.947097i</v>
      </c>
      <c r="F1109" s="348" t="str">
        <f>IMSUM(import_viscoanalyse_PARAM!$A$2,IMDIV((import_viscoanalyse_PARAM!$B$2-import_viscoanalyse_PARAM!$A$2),E1109))</f>
        <v>52.194700015651+0.0000311432988047478i</v>
      </c>
      <c r="G1109" s="348">
        <f t="shared" si="55"/>
        <v>52.194700015651001</v>
      </c>
      <c r="H1109" s="348">
        <f t="shared" si="56"/>
        <v>3.11432988047478E-5</v>
      </c>
    </row>
    <row r="1110" spans="1:8" x14ac:dyDescent="0.25">
      <c r="A1110" s="349">
        <v>1.2771511000000001E-10</v>
      </c>
      <c r="B1110" s="348" t="str">
        <f>IMPRODUCT(IMPOWER(IMPRODUCT("i",A1110,import_viscoanalyse_PARAM!$G$2),-import_viscoanalyse_PARAM!$D$2),import_viscoanalyse_PARAM!$C$2)</f>
        <v>269.56159086183-79.0960718346822i</v>
      </c>
      <c r="C1110" s="348" t="str">
        <f>IMPOWER(IMPRODUCT("i",A1110,import_viscoanalyse_PARAM!$G$2),-import_viscoanalyse_PARAM!$E$2)</f>
        <v>397100.981156651-433048.507770943i</v>
      </c>
      <c r="D1110" s="348" t="str">
        <f>IMPOWER(IMPRODUCT("i",A1110,import_viscoanalyse_PARAM!$F$2,import_viscoanalyse_PARAM!$G$2),-1)</f>
        <v>4.77333111995746E-08-779224934.061316i</v>
      </c>
      <c r="E1110" s="348" t="str">
        <f t="shared" si="54"/>
        <v>397371.542747561-779658061.665159i</v>
      </c>
      <c r="F1110" s="348" t="str">
        <f>IMSUM(import_viscoanalyse_PARAM!$A$2,IMDIV((import_viscoanalyse_PARAM!$B$2-import_viscoanalyse_PARAM!$A$2),E1110))</f>
        <v>52.194700016353+0.0000320852179073914i</v>
      </c>
      <c r="G1110" s="348">
        <f t="shared" si="55"/>
        <v>52.194700016353003</v>
      </c>
      <c r="H1110" s="348">
        <f t="shared" si="56"/>
        <v>3.2085217907391399E-5</v>
      </c>
    </row>
    <row r="1111" spans="1:8" x14ac:dyDescent="0.25">
      <c r="A1111" s="349">
        <v>1.3157884E-10</v>
      </c>
      <c r="B1111" s="348" t="str">
        <f>IMPRODUCT(IMPOWER(IMPRODUCT("i",A1111,import_viscoanalyse_PARAM!$G$2),-import_viscoanalyse_PARAM!$D$2),import_viscoanalyse_PARAM!$C$2)</f>
        <v>268.105749494362-78.6688917864673i</v>
      </c>
      <c r="C1111" s="348" t="str">
        <f>IMPOWER(IMPRODUCT("i",A1111,import_viscoanalyse_PARAM!$G$2),-import_viscoanalyse_PARAM!$E$2)</f>
        <v>390906.123293873-426292.861019542i</v>
      </c>
      <c r="D1111" s="348" t="str">
        <f>IMPOWER(IMPRODUCT("i",A1111,import_viscoanalyse_PARAM!$F$2,import_viscoanalyse_PARAM!$G$2),-1)</f>
        <v>4.63316524945645E-08-756343483.255998i</v>
      </c>
      <c r="E1111" s="348" t="str">
        <f t="shared" si="54"/>
        <v>391175.229043414-756769854.785909i</v>
      </c>
      <c r="F1111" s="348" t="str">
        <f>IMSUM(import_viscoanalyse_PARAM!$A$2,IMDIV((import_viscoanalyse_PARAM!$B$2-import_viscoanalyse_PARAM!$A$2),E1111))</f>
        <v>52.1947000170865+0.0000330556224696149i</v>
      </c>
      <c r="G1111" s="348">
        <f t="shared" si="55"/>
        <v>52.194700017086497</v>
      </c>
      <c r="H1111" s="348">
        <f t="shared" si="56"/>
        <v>3.3055622469614903E-5</v>
      </c>
    </row>
    <row r="1112" spans="1:8" x14ac:dyDescent="0.25">
      <c r="A1112" s="349">
        <v>1.3555945999999999E-10</v>
      </c>
      <c r="B1112" s="348" t="str">
        <f>IMPRODUCT(IMPOWER(IMPRODUCT("i",A1112,import_viscoanalyse_PARAM!$G$2),-import_viscoanalyse_PARAM!$D$2),import_viscoanalyse_PARAM!$C$2)</f>
        <v>266.657770210987-78.2440186691707i</v>
      </c>
      <c r="C1112" s="348" t="str">
        <f>IMPOWER(IMPRODUCT("i",A1112,import_viscoanalyse_PARAM!$G$2),-import_viscoanalyse_PARAM!$E$2)</f>
        <v>384807.904042854-419642.601080567i</v>
      </c>
      <c r="D1112" s="348" t="str">
        <f>IMPOWER(IMPRODUCT("i",A1112,import_viscoanalyse_PARAM!$F$2,import_viscoanalyse_PARAM!$G$2),-1)</f>
        <v>4.49711520724402E-08-734133922.991307i</v>
      </c>
      <c r="E1112" s="348" t="str">
        <f t="shared" si="54"/>
        <v>385075.56181311-734553643.836406i</v>
      </c>
      <c r="F1112" s="348" t="str">
        <f>IMSUM(import_viscoanalyse_PARAM!$A$2,IMDIV((import_viscoanalyse_PARAM!$B$2-import_viscoanalyse_PARAM!$A$2),E1112))</f>
        <v>52.1947000178529+0.0000340553731306065i</v>
      </c>
      <c r="G1112" s="348">
        <f t="shared" si="55"/>
        <v>52.194700017852902</v>
      </c>
      <c r="H1112" s="348">
        <f t="shared" si="56"/>
        <v>3.4055373130606503E-5</v>
      </c>
    </row>
    <row r="1113" spans="1:8" x14ac:dyDescent="0.25">
      <c r="A1113" s="349">
        <v>1.3966049999999999E-10</v>
      </c>
      <c r="B1113" s="348" t="str">
        <f>IMPRODUCT(IMPOWER(IMPRODUCT("i",A1113,import_viscoanalyse_PARAM!$G$2),-import_viscoanalyse_PARAM!$D$2),import_viscoanalyse_PARAM!$C$2)</f>
        <v>265.217612744422-77.8214406673696i</v>
      </c>
      <c r="C1113" s="348" t="str">
        <f>IMPOWER(IMPRODUCT("i",A1113,import_viscoanalyse_PARAM!$G$2),-import_viscoanalyse_PARAM!$E$2)</f>
        <v>378804.824970098-413096.09387498i</v>
      </c>
      <c r="D1113" s="348" t="str">
        <f>IMPOWER(IMPRODUCT("i",A1113,import_viscoanalyse_PARAM!$F$2,import_viscoanalyse_PARAM!$G$2),-1)</f>
        <v>4.36506033597036E-08-712576556.495095i</v>
      </c>
      <c r="E1113" s="348" t="str">
        <f t="shared" si="54"/>
        <v>379071.042582886-712989730.410411i</v>
      </c>
      <c r="F1113" s="348" t="str">
        <f>IMSUM(import_viscoanalyse_PARAM!$A$2,IMDIV((import_viscoanalyse_PARAM!$B$2-import_viscoanalyse_PARAM!$A$2),E1113))</f>
        <v>52.1947000186536+0.0000350853555976913i</v>
      </c>
      <c r="G1113" s="348">
        <f t="shared" si="55"/>
        <v>52.194700018653599</v>
      </c>
      <c r="H1113" s="348">
        <f t="shared" si="56"/>
        <v>3.5085355597691301E-5</v>
      </c>
    </row>
    <row r="1114" spans="1:8" x14ac:dyDescent="0.25">
      <c r="A1114" s="349">
        <v>1.4388560999999999E-10</v>
      </c>
      <c r="B1114" s="348" t="str">
        <f>IMPRODUCT(IMPOWER(IMPRODUCT("i",A1114,import_viscoanalyse_PARAM!$G$2),-import_viscoanalyse_PARAM!$D$2),import_viscoanalyse_PARAM!$C$2)</f>
        <v>263.785232419497-77.4011446722592i</v>
      </c>
      <c r="C1114" s="348" t="str">
        <f>IMPOWER(IMPRODUCT("i",A1114,import_viscoanalyse_PARAM!$G$2),-import_viscoanalyse_PARAM!$E$2)</f>
        <v>372895.391753166-406651.709806951i</v>
      </c>
      <c r="D1114" s="348" t="str">
        <f>IMPOWER(IMPRODUCT("i",A1114,import_viscoanalyse_PARAM!$F$2,import_viscoanalyse_PARAM!$G$2),-1)</f>
        <v>4.23688309798172E-08-691652196.271633i</v>
      </c>
      <c r="E1114" s="348" t="str">
        <f t="shared" si="54"/>
        <v>373160.176985628-692058925.382585i</v>
      </c>
      <c r="F1114" s="348" t="str">
        <f>IMSUM(import_viscoanalyse_PARAM!$A$2,IMDIV((import_viscoanalyse_PARAM!$B$2-import_viscoanalyse_PARAM!$A$2),E1114))</f>
        <v>52.1947000194903+0.0000361464856669118i</v>
      </c>
      <c r="G1114" s="348">
        <f t="shared" si="55"/>
        <v>52.194700019490298</v>
      </c>
      <c r="H1114" s="348">
        <f t="shared" si="56"/>
        <v>3.61464856669118E-5</v>
      </c>
    </row>
    <row r="1115" spans="1:8" x14ac:dyDescent="0.25">
      <c r="A1115" s="349">
        <v>1.4823854000000001E-10</v>
      </c>
      <c r="B1115" s="348" t="str">
        <f>IMPRODUCT(IMPOWER(IMPRODUCT("i",A1115,import_viscoanalyse_PARAM!$G$2),-import_viscoanalyse_PARAM!$D$2),import_viscoanalyse_PARAM!$C$2)</f>
        <v>262.360588400666-76.9831187016748i</v>
      </c>
      <c r="C1115" s="348" t="str">
        <f>IMPOWER(IMPRODUCT("i",A1115,import_viscoanalyse_PARAM!$G$2),-import_viscoanalyse_PARAM!$E$2)</f>
        <v>367078.148307888-400307.860980437i</v>
      </c>
      <c r="D1115" s="348" t="str">
        <f>IMPOWER(IMPRODUCT("i",A1115,import_viscoanalyse_PARAM!$F$2,import_viscoanalyse_PARAM!$G$2),-1)</f>
        <v>4.11246973325417E-08-671342271.506338i</v>
      </c>
      <c r="E1115" s="348" t="str">
        <f t="shared" si="54"/>
        <v>367341.50889633-671742656.350437i</v>
      </c>
      <c r="F1115" s="348" t="str">
        <f>IMSUM(import_viscoanalyse_PARAM!$A$2,IMDIV((import_viscoanalyse_PARAM!$B$2-import_viscoanalyse_PARAM!$A$2),E1115))</f>
        <v>52.1947000203645+0.0000372397041974232i</v>
      </c>
      <c r="G1115" s="348">
        <f t="shared" si="55"/>
        <v>52.1947000203645</v>
      </c>
      <c r="H1115" s="348">
        <f t="shared" si="56"/>
        <v>3.72397041974232E-5</v>
      </c>
    </row>
    <row r="1116" spans="1:8" x14ac:dyDescent="0.25">
      <c r="A1116" s="349">
        <v>1.5272316000000001E-10</v>
      </c>
      <c r="B1116" s="348" t="str">
        <f>IMPRODUCT(IMPOWER(IMPRODUCT("i",A1116,import_viscoanalyse_PARAM!$G$2),-import_viscoanalyse_PARAM!$D$2),import_viscoanalyse_PARAM!$C$2)</f>
        <v>260.943637920503-76.5673502065901i</v>
      </c>
      <c r="C1116" s="348" t="str">
        <f>IMPOWER(IMPRODUCT("i",A1116,import_viscoanalyse_PARAM!$G$2),-import_viscoanalyse_PARAM!$E$2)</f>
        <v>361351.652464335-394062.974673221i</v>
      </c>
      <c r="D1116" s="348" t="str">
        <f>IMPOWER(IMPRODUCT("i",A1116,import_viscoanalyse_PARAM!$F$2,import_viscoanalyse_PARAM!$G$2),-1)</f>
        <v>3.99170963363899E-08-651628725.914154i</v>
      </c>
      <c r="E1116" s="348" t="str">
        <f t="shared" si="54"/>
        <v>361613.596102295-652022865.456177i</v>
      </c>
      <c r="F1116" s="348" t="str">
        <f>IMSUM(import_viscoanalyse_PARAM!$A$2,IMDIV((import_viscoanalyse_PARAM!$B$2-import_viscoanalyse_PARAM!$A$2),E1116))</f>
        <v>52.1947000212779+0.0000383659821318223i</v>
      </c>
      <c r="G1116" s="348">
        <f t="shared" si="55"/>
        <v>52.194700021277903</v>
      </c>
      <c r="H1116" s="348">
        <f t="shared" si="56"/>
        <v>3.8365982131822297E-5</v>
      </c>
    </row>
    <row r="1117" spans="1:8" x14ac:dyDescent="0.25">
      <c r="A1117" s="349">
        <v>1.5734345000000001E-10</v>
      </c>
      <c r="B1117" s="348" t="str">
        <f>IMPRODUCT(IMPOWER(IMPRODUCT("i",A1117,import_viscoanalyse_PARAM!$G$2),-import_viscoanalyse_PARAM!$D$2),import_viscoanalyse_PARAM!$C$2)</f>
        <v>259.534340664977-76.1538273578675i</v>
      </c>
      <c r="C1117" s="348" t="str">
        <f>IMPOWER(IMPRODUCT("i",A1117,import_viscoanalyse_PARAM!$G$2),-import_viscoanalyse_PARAM!$E$2)</f>
        <v>355714.493516905-387915.512475718i</v>
      </c>
      <c r="D1117" s="348" t="str">
        <f>IMPOWER(IMPRODUCT("i",A1117,import_viscoanalyse_PARAM!$F$2,import_viscoanalyse_PARAM!$G$2),-1)</f>
        <v>3.87449562757006E-08-632494064.21674i</v>
      </c>
      <c r="E1117" s="348" t="str">
        <f t="shared" si="54"/>
        <v>355975.027857609-632882055.883043i</v>
      </c>
      <c r="F1117" s="348" t="str">
        <f>IMSUM(import_viscoanalyse_PARAM!$A$2,IMDIV((import_viscoanalyse_PARAM!$B$2-import_viscoanalyse_PARAM!$A$2),E1117))</f>
        <v>52.1947000222322+0.0000395263179819127i</v>
      </c>
      <c r="G1117" s="348">
        <f t="shared" si="55"/>
        <v>52.194700022232198</v>
      </c>
      <c r="H1117" s="348">
        <f t="shared" si="56"/>
        <v>3.95263179819127E-5</v>
      </c>
    </row>
    <row r="1118" spans="1:8" x14ac:dyDescent="0.25">
      <c r="A1118" s="349">
        <v>1.6210352E-10</v>
      </c>
      <c r="B1118" s="348" t="str">
        <f>IMPRODUCT(IMPOWER(IMPRODUCT("i",A1118,import_viscoanalyse_PARAM!$G$2),-import_viscoanalyse_PARAM!$D$2),import_viscoanalyse_PARAM!$C$2)</f>
        <v>258.132653635692-75.7425375387072i</v>
      </c>
      <c r="C1118" s="348" t="str">
        <f>IMPOWER(IMPRODUCT("i",A1118,import_viscoanalyse_PARAM!$G$2),-import_viscoanalyse_PARAM!$E$2)</f>
        <v>350165.271184924-381863.947346984i</v>
      </c>
      <c r="D1118" s="348" t="str">
        <f>IMPOWER(IMPRODUCT("i",A1118,import_viscoanalyse_PARAM!$F$2,import_viscoanalyse_PARAM!$G$2),-1)</f>
        <v>3.76072345037164E-08-613921265.672598i</v>
      </c>
      <c r="E1118" s="348" t="str">
        <f t="shared" si="54"/>
        <v>350424.403838597-614303205.362483i</v>
      </c>
      <c r="F1118" s="348" t="str">
        <f>IMSUM(import_viscoanalyse_PARAM!$A$2,IMDIV((import_viscoanalyse_PARAM!$B$2-import_viscoanalyse_PARAM!$A$2),E1118))</f>
        <v>52.1947000232294+0.0000407217428486179i</v>
      </c>
      <c r="G1118" s="348">
        <f t="shared" si="55"/>
        <v>52.194700023229402</v>
      </c>
      <c r="H1118" s="348">
        <f t="shared" si="56"/>
        <v>4.0721742848617897E-5</v>
      </c>
    </row>
    <row r="1119" spans="1:8" x14ac:dyDescent="0.25">
      <c r="A1119" s="349">
        <v>1.6700758999999999E-10</v>
      </c>
      <c r="B1119" s="348" t="str">
        <f>IMPRODUCT(IMPOWER(IMPRODUCT("i",A1119,import_viscoanalyse_PARAM!$G$2),-import_viscoanalyse_PARAM!$D$2),import_viscoanalyse_PARAM!$C$2)</f>
        <v>256.738538242362-75.3334694257609i</v>
      </c>
      <c r="C1119" s="348" t="str">
        <f>IMPOWER(IMPRODUCT("i",A1119,import_viscoanalyse_PARAM!$G$2),-import_viscoanalyse_PARAM!$E$2)</f>
        <v>344702.623513263-375906.79404104i</v>
      </c>
      <c r="D1119" s="348" t="str">
        <f>IMPOWER(IMPRODUCT("i",A1119,import_viscoanalyse_PARAM!$F$2,import_viscoanalyse_PARAM!$G$2),-1)</f>
        <v>3.65029223553127E-08-595893864.275171i</v>
      </c>
      <c r="E1119" s="348" t="str">
        <f t="shared" si="54"/>
        <v>344960.362051542-596269846.402681i</v>
      </c>
      <c r="F1119" s="348" t="str">
        <f>IMSUM(import_viscoanalyse_PARAM!$A$2,IMDIV((import_viscoanalyse_PARAM!$B$2-import_viscoanalyse_PARAM!$A$2),E1119))</f>
        <v>52.1947000242713+0.0000419533153961932i</v>
      </c>
      <c r="G1119" s="348">
        <f t="shared" si="55"/>
        <v>52.194700024271299</v>
      </c>
      <c r="H1119" s="348">
        <f t="shared" si="56"/>
        <v>4.1953315396193201E-5</v>
      </c>
    </row>
    <row r="1120" spans="1:8" x14ac:dyDescent="0.25">
      <c r="A1120" s="349">
        <v>1.7206002000000001E-10</v>
      </c>
      <c r="B1120" s="348" t="str">
        <f>IMPRODUCT(IMPOWER(IMPRODUCT("i",A1120,import_viscoanalyse_PARAM!$G$2),-import_viscoanalyse_PARAM!$D$2),import_viscoanalyse_PARAM!$C$2)</f>
        <v>255.351952520438-74.9266107055863i</v>
      </c>
      <c r="C1120" s="348" t="str">
        <f>IMPOWER(IMPRODUCT("i",A1120,import_viscoanalyse_PARAM!$G$2),-import_viscoanalyse_PARAM!$E$2)</f>
        <v>339325.1956684-370042.575078193i</v>
      </c>
      <c r="D1120" s="348" t="str">
        <f>IMPOWER(IMPRODUCT("i",A1120,import_viscoanalyse_PARAM!$F$2,import_viscoanalyse_PARAM!$G$2),-1)</f>
        <v>3.54310379047839E-08-578395830.526947i</v>
      </c>
      <c r="E1120" s="348" t="str">
        <f t="shared" si="54"/>
        <v>339581.547620956-578765948.028636i</v>
      </c>
      <c r="F1120" s="348" t="str">
        <f>IMSUM(import_viscoanalyse_PARAM!$A$2,IMDIV((import_viscoanalyse_PARAM!$B$2-import_viscoanalyse_PARAM!$A$2),E1120))</f>
        <v>52.1947000253599+0.0000432221293831431i</v>
      </c>
      <c r="G1120" s="348">
        <f t="shared" si="55"/>
        <v>52.1947000253599</v>
      </c>
      <c r="H1120" s="348">
        <f t="shared" si="56"/>
        <v>4.3222129383143102E-5</v>
      </c>
    </row>
    <row r="1121" spans="1:8" x14ac:dyDescent="0.25">
      <c r="A1121" s="349">
        <v>1.7726530999999999E-10</v>
      </c>
      <c r="B1121" s="348" t="str">
        <f>IMPRODUCT(IMPOWER(IMPRODUCT("i",A1121,import_viscoanalyse_PARAM!$G$2),-import_viscoanalyse_PARAM!$D$2),import_viscoanalyse_PARAM!$C$2)</f>
        <v>253.972852729984-74.521948543799i</v>
      </c>
      <c r="C1121" s="348" t="str">
        <f>IMPOWER(IMPRODUCT("i",A1121,import_viscoanalyse_PARAM!$G$2),-import_viscoanalyse_PARAM!$E$2)</f>
        <v>334031.646436466-364269.827831324i</v>
      </c>
      <c r="D1121" s="348" t="str">
        <f>IMPOWER(IMPRODUCT("i",A1121,import_viscoanalyse_PARAM!$F$2,import_viscoanalyse_PARAM!$G$2),-1)</f>
        <v>3.43906266291914E-08-561411582.268314i</v>
      </c>
      <c r="E1121" s="348" t="str">
        <f t="shared" si="54"/>
        <v>334286.61928923-561775926.618094i</v>
      </c>
      <c r="F1121" s="348" t="str">
        <f>IMSUM(import_viscoanalyse_PARAM!$A$2,IMDIV((import_viscoanalyse_PARAM!$B$2-import_viscoanalyse_PARAM!$A$2),E1121))</f>
        <v>52.1947000264973+0.0000445293136587324i</v>
      </c>
      <c r="G1121" s="348">
        <f t="shared" si="55"/>
        <v>52.194700026497301</v>
      </c>
      <c r="H1121" s="348">
        <f t="shared" si="56"/>
        <v>4.4529313658732403E-5</v>
      </c>
    </row>
    <row r="1122" spans="1:8" x14ac:dyDescent="0.25">
      <c r="A1122" s="349">
        <v>1.8262806000000001E-10</v>
      </c>
      <c r="B1122" s="348" t="str">
        <f>IMPRODUCT(IMPOWER(IMPRODUCT("i",A1122,import_viscoanalyse_PARAM!$G$2),-import_viscoanalyse_PARAM!$D$2),import_viscoanalyse_PARAM!$C$2)</f>
        <v>252.60120476699-74.1194729334348i</v>
      </c>
      <c r="C1122" s="348" t="str">
        <f>IMPOWER(IMPRODUCT("i",A1122,import_viscoanalyse_PARAM!$G$2),-import_viscoanalyse_PARAM!$E$2)</f>
        <v>328820.691414361-358587.151626871i</v>
      </c>
      <c r="D1122" s="348" t="str">
        <f>IMPOWER(IMPRODUCT("i",A1122,import_viscoanalyse_PARAM!$F$2,import_viscoanalyse_PARAM!$G$2),-1)</f>
        <v>3.33807690369041E-08-544926109.210069i</v>
      </c>
      <c r="E1122" s="348" t="str">
        <f t="shared" si="54"/>
        <v>329074.292619161-545284770.481169i</v>
      </c>
      <c r="F1122" s="348" t="str">
        <f>IMSUM(import_viscoanalyse_PARAM!$A$2,IMDIV((import_viscoanalyse_PARAM!$B$2-import_viscoanalyse_PARAM!$A$2),E1122))</f>
        <v>52.1947000276857+0.0000458760221145664i</v>
      </c>
      <c r="G1122" s="348">
        <f t="shared" si="55"/>
        <v>52.194700027685698</v>
      </c>
      <c r="H1122" s="348">
        <f t="shared" si="56"/>
        <v>4.5876022114566403E-5</v>
      </c>
    </row>
    <row r="1123" spans="1:8" x14ac:dyDescent="0.25">
      <c r="A1123" s="349">
        <v>1.8815306E-10</v>
      </c>
      <c r="B1123" s="348" t="str">
        <f>IMPRODUCT(IMPOWER(IMPRODUCT("i",A1123,import_viscoanalyse_PARAM!$G$2),-import_viscoanalyse_PARAM!$D$2),import_viscoanalyse_PARAM!$C$2)</f>
        <v>251.236961730355-73.7191701125449i</v>
      </c>
      <c r="C1123" s="348" t="str">
        <f>IMPOWER(IMPRODUCT("i",A1123,import_viscoanalyse_PARAM!$G$2),-import_viscoanalyse_PARAM!$E$2)</f>
        <v>323691.016937758-352993.113881173i</v>
      </c>
      <c r="D1123" s="348" t="str">
        <f>IMPOWER(IMPRODUCT("i",A1123,import_viscoanalyse_PARAM!$F$2,import_viscoanalyse_PARAM!$G$2),-1)</f>
        <v>3.24005630868712E-08-528924685.935924i</v>
      </c>
      <c r="E1123" s="348" t="str">
        <f t="shared" si="54"/>
        <v>323943.253899521-529277752.768975i</v>
      </c>
      <c r="F1123" s="348" t="str">
        <f>IMSUM(import_viscoanalyse_PARAM!$A$2,IMDIV((import_viscoanalyse_PARAM!$B$2-import_viscoanalyse_PARAM!$A$2),E1123))</f>
        <v>52.1947000289275+0.0000472634562821937i</v>
      </c>
      <c r="G1123" s="348">
        <f t="shared" si="55"/>
        <v>52.1947000289275</v>
      </c>
      <c r="H1123" s="348">
        <f t="shared" si="56"/>
        <v>4.7263456282193701E-5</v>
      </c>
    </row>
    <row r="1124" spans="1:8" x14ac:dyDescent="0.25">
      <c r="A1124" s="349">
        <v>1.938452E-10</v>
      </c>
      <c r="B1124" s="348" t="str">
        <f>IMPRODUCT(IMPOWER(IMPRODUCT("i",A1124,import_viscoanalyse_PARAM!$G$2),-import_viscoanalyse_PARAM!$D$2),import_viscoanalyse_PARAM!$C$2)</f>
        <v>249.880088169435-73.3210296790282i</v>
      </c>
      <c r="C1124" s="348" t="str">
        <f>IMPOWER(IMPRODUCT("i",A1124,import_viscoanalyse_PARAM!$G$2),-import_viscoanalyse_PARAM!$E$2)</f>
        <v>318641.372061946-347486.350407877i</v>
      </c>
      <c r="D1124" s="348" t="str">
        <f>IMPOWER(IMPRODUCT("i",A1124,import_viscoanalyse_PARAM!$F$2,import_viscoanalyse_PARAM!$G$2),-1)</f>
        <v>3.14491413278115E-08-513393151.692089i</v>
      </c>
      <c r="E1124" s="348" t="str">
        <f t="shared" si="54"/>
        <v>318892.252150147-513740711.363527i</v>
      </c>
      <c r="F1124" s="348" t="str">
        <f>IMSUM(import_viscoanalyse_PARAM!$A$2,IMDIV((import_viscoanalyse_PARAM!$B$2-import_viscoanalyse_PARAM!$A$2),E1124))</f>
        <v>52.1947000302249+0.0000486928427282202i</v>
      </c>
      <c r="G1124" s="348">
        <f t="shared" si="55"/>
        <v>52.194700030224901</v>
      </c>
      <c r="H1124" s="348">
        <f t="shared" si="56"/>
        <v>4.8692842728220202E-5</v>
      </c>
    </row>
    <row r="1125" spans="1:8" x14ac:dyDescent="0.25">
      <c r="A1125" s="349">
        <v>1.9970953999999999E-10</v>
      </c>
      <c r="B1125" s="348" t="str">
        <f>IMPRODUCT(IMPOWER(IMPRODUCT("i",A1125,import_viscoanalyse_PARAM!$G$2),-import_viscoanalyse_PARAM!$D$2),import_viscoanalyse_PARAM!$C$2)</f>
        <v>248.530543375227-72.925039687852i</v>
      </c>
      <c r="C1125" s="348" t="str">
        <f>IMPOWER(IMPRODUCT("i",A1125,import_viscoanalyse_PARAM!$G$2),-import_viscoanalyse_PARAM!$E$2)</f>
        <v>313670.50486602-342065.495956062i</v>
      </c>
      <c r="D1125" s="348" t="str">
        <f>IMPOWER(IMPRODUCT("i",A1125,import_viscoanalyse_PARAM!$F$2,import_viscoanalyse_PARAM!$G$2),-1)</f>
        <v>3.05256578655074E-08-498317697.63419i</v>
      </c>
      <c r="E1125" s="348" t="str">
        <f t="shared" si="54"/>
        <v>313920.035409426-498659836.055186i</v>
      </c>
      <c r="F1125" s="348" t="str">
        <f>IMSUM(import_viscoanalyse_PARAM!$A$2,IMDIV((import_viscoanalyse_PARAM!$B$2-import_viscoanalyse_PARAM!$A$2),E1125))</f>
        <v>52.1947000315805+0.0000501654506288966i</v>
      </c>
      <c r="G1125" s="348">
        <f t="shared" si="55"/>
        <v>52.194700031580503</v>
      </c>
      <c r="H1125" s="348">
        <f t="shared" si="56"/>
        <v>5.0165450628896602E-5</v>
      </c>
    </row>
    <row r="1126" spans="1:8" x14ac:dyDescent="0.25">
      <c r="A1126" s="349">
        <v>2.0575129999999999E-10</v>
      </c>
      <c r="B1126" s="348" t="str">
        <f>IMPRODUCT(IMPOWER(IMPRODUCT("i",A1126,import_viscoanalyse_PARAM!$G$2),-import_viscoanalyse_PARAM!$D$2),import_viscoanalyse_PARAM!$C$2)</f>
        <v>247.188285436638-72.5311878412598i</v>
      </c>
      <c r="C1126" s="348" t="str">
        <f>IMPOWER(IMPRODUCT("i",A1126,import_viscoanalyse_PARAM!$G$2),-import_viscoanalyse_PARAM!$E$2)</f>
        <v>308777.177906288-336729.201062568i</v>
      </c>
      <c r="D1126" s="348" t="str">
        <f>IMPOWER(IMPRODUCT("i",A1126,import_viscoanalyse_PARAM!$F$2,import_viscoanalyse_PARAM!$G$2),-1)</f>
        <v>2.96292907530493E-08-483684905.846928i</v>
      </c>
      <c r="E1126" s="348" t="str">
        <f t="shared" si="54"/>
        <v>309025.366191754-484021707.579178i</v>
      </c>
      <c r="F1126" s="348" t="str">
        <f>IMSUM(import_viscoanalyse_PARAM!$A$2,IMDIV((import_viscoanalyse_PARAM!$B$2-import_viscoanalyse_PARAM!$A$2),E1126))</f>
        <v>52.1947000329969+0.000051682589254572i</v>
      </c>
      <c r="G1126" s="348">
        <f t="shared" si="55"/>
        <v>52.194700032996899</v>
      </c>
      <c r="H1126" s="348">
        <f t="shared" si="56"/>
        <v>5.1682589254572E-5</v>
      </c>
    </row>
    <row r="1127" spans="1:8" x14ac:dyDescent="0.25">
      <c r="A1127" s="349">
        <v>2.1197584E-10</v>
      </c>
      <c r="B1127" s="348" t="str">
        <f>IMPRODUCT(IMPOWER(IMPRODUCT("i",A1127,import_viscoanalyse_PARAM!$G$2),-import_viscoanalyse_PARAM!$D$2),import_viscoanalyse_PARAM!$C$2)</f>
        <v>245.853276684937-72.139463086309i</v>
      </c>
      <c r="C1127" s="348" t="str">
        <f>IMPOWER(IMPRODUCT("i",A1127,import_viscoanalyse_PARAM!$G$2),-import_viscoanalyse_PARAM!$E$2)</f>
        <v>303960.187720076-331476.153321386i</v>
      </c>
      <c r="D1127" s="348" t="str">
        <f>IMPOWER(IMPRODUCT("i",A1127,import_viscoanalyse_PARAM!$F$2,import_viscoanalyse_PARAM!$G$2),-1)</f>
        <v>2.87592448767647E-08-469481796.455593i</v>
      </c>
      <c r="E1127" s="348" t="str">
        <f t="shared" si="54"/>
        <v>304207.04099679-469813344.748377i</v>
      </c>
      <c r="F1127" s="348" t="str">
        <f>IMSUM(import_viscoanalyse_PARAM!$A$2,IMDIV((import_viscoanalyse_PARAM!$B$2-import_viscoanalyse_PARAM!$A$2),E1127))</f>
        <v>52.1947000344769+0.0000532456029432184i</v>
      </c>
      <c r="G1127" s="348">
        <f t="shared" si="55"/>
        <v>52.194700034476902</v>
      </c>
      <c r="H1127" s="348">
        <f t="shared" si="56"/>
        <v>5.32456029432184E-5</v>
      </c>
    </row>
    <row r="1128" spans="1:8" x14ac:dyDescent="0.25">
      <c r="A1128" s="349">
        <v>2.1838868E-10</v>
      </c>
      <c r="B1128" s="348" t="str">
        <f>IMPRODUCT(IMPOWER(IMPRODUCT("i",A1128,import_viscoanalyse_PARAM!$G$2),-import_viscoanalyse_PARAM!$D$2),import_viscoanalyse_PARAM!$C$2)</f>
        <v>244.525479924314-71.7498545088245i</v>
      </c>
      <c r="C1128" s="348" t="str">
        <f>IMPOWER(IMPRODUCT("i",A1128,import_viscoanalyse_PARAM!$G$2),-import_viscoanalyse_PARAM!$E$2)</f>
        <v>299218.350388232-326305.061639199i</v>
      </c>
      <c r="D1128" s="348" t="str">
        <f>IMPOWER(IMPRODUCT("i",A1128,import_viscoanalyse_PARAM!$F$2,import_viscoanalyse_PARAM!$G$2),-1)</f>
        <v>2.79147485598515E-08-455695772.181888i</v>
      </c>
      <c r="E1128" s="348" t="str">
        <f t="shared" si="54"/>
        <v>299463.875868184-456022148.993382i</v>
      </c>
      <c r="F1128" s="348" t="str">
        <f>IMSUM(import_viscoanalyse_PARAM!$A$2,IMDIV((import_viscoanalyse_PARAM!$B$2-import_viscoanalyse_PARAM!$A$2),E1128))</f>
        <v>52.1947000360231+0.0000548558761182707i</v>
      </c>
      <c r="G1128" s="348">
        <f t="shared" si="55"/>
        <v>52.1947000360231</v>
      </c>
      <c r="H1128" s="348">
        <f t="shared" si="56"/>
        <v>5.4855876118270701E-5</v>
      </c>
    </row>
    <row r="1129" spans="1:8" x14ac:dyDescent="0.25">
      <c r="A1129" s="349">
        <v>2.2499552999999999E-10</v>
      </c>
      <c r="B1129" s="348" t="str">
        <f>IMPRODUCT(IMPOWER(IMPRODUCT("i",A1129,import_viscoanalyse_PARAM!$G$2),-import_viscoanalyse_PARAM!$D$2),import_viscoanalyse_PARAM!$C$2)</f>
        <v>243.204853438723-71.3623498682818i</v>
      </c>
      <c r="C1129" s="348" t="str">
        <f>IMPOWER(IMPRODUCT("i",A1129,import_viscoanalyse_PARAM!$G$2),-import_viscoanalyse_PARAM!$E$2)</f>
        <v>294550.483645939-321214.636726785i</v>
      </c>
      <c r="D1129" s="348" t="str">
        <f>IMPOWER(IMPRODUCT("i",A1129,import_viscoanalyse_PARAM!$F$2,import_viscoanalyse_PARAM!$G$2),-1)</f>
        <v>2.70950498017356E-08-442314556.953125i</v>
      </c>
      <c r="E1129" s="348" t="str">
        <f t="shared" si="54"/>
        <v>294794.688499405-442635842.952202i</v>
      </c>
      <c r="F1129" s="348" t="str">
        <f>IMSUM(import_viscoanalyse_PARAM!$A$2,IMDIV((import_viscoanalyse_PARAM!$B$2-import_viscoanalyse_PARAM!$A$2),E1129))</f>
        <v>52.1947000376388+0.0000565148408168737i</v>
      </c>
      <c r="G1129" s="348">
        <f t="shared" si="55"/>
        <v>52.194700037638803</v>
      </c>
      <c r="H1129" s="348">
        <f t="shared" si="56"/>
        <v>5.6514840816873701E-5</v>
      </c>
    </row>
    <row r="1130" spans="1:8" x14ac:dyDescent="0.25">
      <c r="A1130" s="349">
        <v>2.3180226E-10</v>
      </c>
      <c r="B1130" s="348" t="str">
        <f>IMPRODUCT(IMPOWER(IMPRODUCT("i",A1130,import_viscoanalyse_PARAM!$G$2),-import_viscoanalyse_PARAM!$D$2),import_viscoanalyse_PARAM!$C$2)</f>
        <v>241.891358433905-70.9769377814805i</v>
      </c>
      <c r="C1130" s="348" t="str">
        <f>IMPOWER(IMPRODUCT("i",A1130,import_viscoanalyse_PARAM!$G$2),-import_viscoanalyse_PARAM!$E$2)</f>
        <v>289955.433357935-316203.619970905i</v>
      </c>
      <c r="D1130" s="348" t="str">
        <f>IMPOWER(IMPRODUCT("i",A1130,import_viscoanalyse_PARAM!$F$2,import_viscoanalyse_PARAM!$G$2),-1)</f>
        <v>2.62994204220351E-08-429326263.550594i</v>
      </c>
      <c r="E1130" s="348" t="str">
        <f t="shared" si="54"/>
        <v>290198.324716395-429642538.147503i</v>
      </c>
      <c r="F1130" s="348" t="str">
        <f>IMSUM(import_viscoanalyse_PARAM!$A$2,IMDIV((import_viscoanalyse_PARAM!$B$2-import_viscoanalyse_PARAM!$A$2),E1130))</f>
        <v>52.1947000393269+0.0000582239691518129i</v>
      </c>
      <c r="G1130" s="348">
        <f t="shared" si="55"/>
        <v>52.194700039326897</v>
      </c>
      <c r="H1130" s="348">
        <f t="shared" si="56"/>
        <v>5.8223969151812901E-5</v>
      </c>
    </row>
    <row r="1131" spans="1:8" x14ac:dyDescent="0.25">
      <c r="A1131" s="349">
        <v>2.3881490999999998E-10</v>
      </c>
      <c r="B1131" s="348" t="str">
        <f>IMPRODUCT(IMPOWER(IMPRODUCT("i",A1131,import_viscoanalyse_PARAM!$G$2),-import_viscoanalyse_PARAM!$D$2),import_viscoanalyse_PARAM!$C$2)</f>
        <v>240.584957723457-70.5936073370052i</v>
      </c>
      <c r="C1131" s="348" t="str">
        <f>IMPOWER(IMPRODUCT("i",A1131,import_viscoanalyse_PARAM!$G$2),-import_viscoanalyse_PARAM!$E$2)</f>
        <v>285432.068216934-311270.777652792i</v>
      </c>
      <c r="D1131" s="348" t="str">
        <f>IMPOWER(IMPRODUCT("i",A1131,import_viscoanalyse_PARAM!$F$2,import_viscoanalyse_PARAM!$G$2),-1)</f>
        <v>2.55271544415627E-08-416719367.180146i</v>
      </c>
      <c r="E1131" s="348" t="str">
        <f t="shared" si="54"/>
        <v>285673.653174683-417030708.551406i</v>
      </c>
      <c r="F1131" s="348" t="str">
        <f>IMSUM(import_viscoanalyse_PARAM!$A$2,IMDIV((import_viscoanalyse_PARAM!$B$2-import_viscoanalyse_PARAM!$A$2),E1131))</f>
        <v>52.1947000410907+0.0000599847758175233i</v>
      </c>
      <c r="G1131" s="348">
        <f t="shared" si="55"/>
        <v>52.194700041090698</v>
      </c>
      <c r="H1131" s="348">
        <f t="shared" si="56"/>
        <v>5.9984775817523302E-5</v>
      </c>
    </row>
    <row r="1132" spans="1:8" x14ac:dyDescent="0.25">
      <c r="A1132" s="349">
        <v>2.4603971000000001E-10</v>
      </c>
      <c r="B1132" s="348" t="str">
        <f>IMPRODUCT(IMPOWER(IMPRODUCT("i",A1132,import_viscoanalyse_PARAM!$G$2),-import_viscoanalyse_PARAM!$D$2),import_viscoanalyse_PARAM!$C$2)</f>
        <v>239.285612901805-70.2123472657063i</v>
      </c>
      <c r="C1132" s="348" t="str">
        <f>IMPOWER(IMPRODUCT("i",A1132,import_viscoanalyse_PARAM!$G$2),-import_viscoanalyse_PARAM!$E$2)</f>
        <v>280979.269581159-306414.889865735i</v>
      </c>
      <c r="D1132" s="348" t="str">
        <f>IMPOWER(IMPRODUCT("i",A1132,import_viscoanalyse_PARAM!$F$2,import_viscoanalyse_PARAM!$G$2),-1)</f>
        <v>2.47775657454558E-08-404482667.323837i</v>
      </c>
      <c r="E1132" s="348" t="str">
        <f t="shared" si="54"/>
        <v>281219.555194086-404789152.42605i</v>
      </c>
      <c r="F1132" s="348" t="str">
        <f>IMSUM(import_viscoanalyse_PARAM!$A$2,IMDIV((import_viscoanalyse_PARAM!$B$2-import_viscoanalyse_PARAM!$A$2),E1132))</f>
        <v>52.1947000429336+0.0000617988231065916i</v>
      </c>
      <c r="G1132" s="348">
        <f t="shared" si="55"/>
        <v>52.194700042933597</v>
      </c>
      <c r="H1132" s="348">
        <f t="shared" si="56"/>
        <v>6.17988231065916E-5</v>
      </c>
    </row>
    <row r="1133" spans="1:8" x14ac:dyDescent="0.25">
      <c r="A1133" s="349">
        <v>2.5348308000000001E-10</v>
      </c>
      <c r="B1133" s="348" t="str">
        <f>IMPRODUCT(IMPOWER(IMPRODUCT("i",A1133,import_viscoanalyse_PARAM!$G$2),-import_viscoanalyse_PARAM!$D$2),import_viscoanalyse_PARAM!$C$2)</f>
        <v>237.993285518544-69.833146285279i</v>
      </c>
      <c r="C1133" s="348" t="str">
        <f>IMPOWER(IMPRODUCT("i",A1133,import_viscoanalyse_PARAM!$G$2),-import_viscoanalyse_PARAM!$E$2)</f>
        <v>276595.935418681-301634.754816475i</v>
      </c>
      <c r="D1133" s="348" t="str">
        <f>IMPOWER(IMPRODUCT("i",A1133,import_viscoanalyse_PARAM!$F$2,import_viscoanalyse_PARAM!$G$2),-1)</f>
        <v>2.40499882300542E-08-392605290.137643i</v>
      </c>
      <c r="E1133" s="348" t="str">
        <f t="shared" si="54"/>
        <v>276834.928704224-392906994.725606i</v>
      </c>
      <c r="F1133" s="348" t="str">
        <f>IMSUM(import_viscoanalyse_PARAM!$A$2,IMDIV((import_viscoanalyse_PARAM!$B$2-import_viscoanalyse_PARAM!$A$2),E1133))</f>
        <v>52.1947000448591+0.0000636677209040474i</v>
      </c>
      <c r="G1133" s="348">
        <f t="shared" si="55"/>
        <v>52.194700044859097</v>
      </c>
      <c r="H1133" s="348">
        <f t="shared" si="56"/>
        <v>6.3667720904047394E-5</v>
      </c>
    </row>
    <row r="1134" spans="1:8" x14ac:dyDescent="0.25">
      <c r="A1134" s="349">
        <v>2.6115163E-10</v>
      </c>
      <c r="B1134" s="348" t="str">
        <f>IMPRODUCT(IMPOWER(IMPRODUCT("i",A1134,import_viscoanalyse_PARAM!$G$2),-import_viscoanalyse_PARAM!$D$2),import_viscoanalyse_PARAM!$C$2)</f>
        <v>236.707938060848-69.4559933885279i</v>
      </c>
      <c r="C1134" s="348" t="str">
        <f>IMPOWER(IMPRODUCT("i",A1134,import_viscoanalyse_PARAM!$G$2),-import_viscoanalyse_PARAM!$E$2)</f>
        <v>272280.983363186-296929.192157595i</v>
      </c>
      <c r="D1134" s="348" t="str">
        <f>IMPOWER(IMPRODUCT("i",A1134,import_viscoanalyse_PARAM!$F$2,import_viscoanalyse_PARAM!$G$2),-1)</f>
        <v>2.33437757616825E-08-381076687.778603i</v>
      </c>
      <c r="E1134" s="348" t="str">
        <f t="shared" si="54"/>
        <v>272518.69130127-381373686.426754i</v>
      </c>
      <c r="F1134" s="348" t="str">
        <f>IMSUM(import_viscoanalyse_PARAM!$A$2,IMDIV((import_viscoanalyse_PARAM!$B$2-import_viscoanalyse_PARAM!$A$2),E1134))</f>
        <v>52.194700046871+0.0000655931266815131i</v>
      </c>
      <c r="G1134" s="348">
        <f t="shared" si="55"/>
        <v>52.194700046870999</v>
      </c>
      <c r="H1134" s="348">
        <f t="shared" si="56"/>
        <v>6.5593126681513106E-5</v>
      </c>
    </row>
    <row r="1135" spans="1:8" x14ac:dyDescent="0.25">
      <c r="A1135" s="349">
        <v>2.6905218000000001E-10</v>
      </c>
      <c r="B1135" s="348" t="str">
        <f>IMPRODUCT(IMPOWER(IMPRODUCT("i",A1135,import_viscoanalyse_PARAM!$G$2),-import_viscoanalyse_PARAM!$D$2),import_viscoanalyse_PARAM!$C$2)</f>
        <v>235.429531583808-69.0808771480477i</v>
      </c>
      <c r="C1135" s="348" t="str">
        <f>IMPOWER(IMPRODUCT("i",A1135,import_viscoanalyse_PARAM!$G$2),-import_viscoanalyse_PARAM!$E$2)</f>
        <v>268033.34249029-292297.034019389i</v>
      </c>
      <c r="D1135" s="348" t="str">
        <f>IMPOWER(IMPRODUCT("i",A1135,import_viscoanalyse_PARAM!$F$2,import_viscoanalyse_PARAM!$G$2),-1)</f>
        <v>2.26583002989156E-08-369886607.751639i</v>
      </c>
      <c r="E1135" s="348" t="str">
        <f t="shared" si="54"/>
        <v>268269.772021896-370178973.866536i</v>
      </c>
      <c r="F1135" s="348" t="str">
        <f>IMSUM(import_viscoanalyse_PARAM!$A$2,IMDIV((import_viscoanalyse_PARAM!$B$2-import_viscoanalyse_PARAM!$A$2),E1135))</f>
        <v>52.1947000489731+0.0000675767505126472i</v>
      </c>
      <c r="G1135" s="348">
        <f t="shared" si="55"/>
        <v>52.194700048973097</v>
      </c>
      <c r="H1135" s="348">
        <f t="shared" si="56"/>
        <v>6.7576750512647206E-5</v>
      </c>
    </row>
    <row r="1136" spans="1:8" x14ac:dyDescent="0.25">
      <c r="A1136" s="349">
        <v>2.7719174E-10</v>
      </c>
      <c r="B1136" s="348" t="str">
        <f>IMPRODUCT(IMPOWER(IMPRODUCT("i",A1136,import_viscoanalyse_PARAM!$G$2),-import_viscoanalyse_PARAM!$D$2),import_viscoanalyse_PARAM!$C$2)</f>
        <v>234.158029986635-68.7077869709704i</v>
      </c>
      <c r="C1136" s="348" t="str">
        <f>IMPOWER(IMPRODUCT("i",A1136,import_viscoanalyse_PARAM!$G$2),-import_viscoanalyse_PARAM!$E$2)</f>
        <v>263851.967326237-287737.140286693i</v>
      </c>
      <c r="D1136" s="348" t="str">
        <f>IMPOWER(IMPRODUCT("i",A1136,import_viscoanalyse_PARAM!$F$2,import_viscoanalyse_PARAM!$G$2),-1)</f>
        <v>2.19929536519302E-08-359025121.630188i</v>
      </c>
      <c r="E1136" s="348" t="str">
        <f t="shared" si="54"/>
        <v>264087.125356246-359312927.478262i</v>
      </c>
      <c r="F1136" s="348" t="str">
        <f>IMSUM(import_viscoanalyse_PARAM!$A$2,IMDIV((import_viscoanalyse_PARAM!$B$2-import_viscoanalyse_PARAM!$A$2),E1136))</f>
        <v>52.1947000511694+0.0000696203500452274i</v>
      </c>
      <c r="G1136" s="348">
        <f t="shared" si="55"/>
        <v>52.194700051169399</v>
      </c>
      <c r="H1136" s="348">
        <f t="shared" si="56"/>
        <v>6.9620350045227397E-5</v>
      </c>
    </row>
    <row r="1137" spans="1:8" x14ac:dyDescent="0.25">
      <c r="A1137" s="349">
        <v>2.8557754000000001E-10</v>
      </c>
      <c r="B1137" s="348" t="str">
        <f>IMPRODUCT(IMPOWER(IMPRODUCT("i",A1137,import_viscoanalyse_PARAM!$G$2),-import_viscoanalyse_PARAM!$D$2),import_viscoanalyse_PARAM!$C$2)</f>
        <v>232.893396047984-68.3367119356276i</v>
      </c>
      <c r="C1137" s="348" t="str">
        <f>IMPOWER(IMPRODUCT("i",A1137,import_viscoanalyse_PARAM!$G$2),-import_viscoanalyse_PARAM!$E$2)</f>
        <v>259735.8243067-283248.383831873i</v>
      </c>
      <c r="D1137" s="348" t="str">
        <f>IMPOWER(IMPRODUCT("i",A1137,import_viscoanalyse_PARAM!$F$2,import_viscoanalyse_PARAM!$G$2),-1)</f>
        <v>2.13471447737728E-08-348482580.837356i</v>
      </c>
      <c r="E1137" s="348" t="str">
        <f t="shared" si="54"/>
        <v>259969.717702769-348765897.5579i</v>
      </c>
      <c r="F1137" s="348" t="str">
        <f>IMSUM(import_viscoanalyse_PARAM!$A$2,IMDIV((import_viscoanalyse_PARAM!$B$2-import_viscoanalyse_PARAM!$A$2),E1137))</f>
        <v>52.1947000534643+0.0000717257380267565i</v>
      </c>
      <c r="G1137" s="348">
        <f t="shared" si="55"/>
        <v>52.194700053464302</v>
      </c>
      <c r="H1137" s="348">
        <f t="shared" si="56"/>
        <v>7.1725738026756498E-5</v>
      </c>
    </row>
    <row r="1138" spans="1:8" x14ac:dyDescent="0.25">
      <c r="A1138" s="349">
        <v>2.9421703999999999E-10</v>
      </c>
      <c r="B1138" s="348" t="str">
        <f>IMPRODUCT(IMPOWER(IMPRODUCT("i",A1138,import_viscoanalyse_PARAM!$G$2),-import_viscoanalyse_PARAM!$D$2),import_viscoanalyse_PARAM!$C$2)</f>
        <v>231.63559112587-67.9676407035003i</v>
      </c>
      <c r="C1138" s="348" t="str">
        <f>IMPOWER(IMPRODUCT("i",A1138,import_viscoanalyse_PARAM!$G$2),-import_viscoanalyse_PARAM!$E$2)</f>
        <v>255683.890787509-278829.649435997i</v>
      </c>
      <c r="D1138" s="348" t="str">
        <f>IMPOWER(IMPRODUCT("i",A1138,import_viscoanalyse_PARAM!$F$2,import_viscoanalyse_PARAM!$G$2),-1)</f>
        <v>2.07202991727396E-08-338249607.053294i</v>
      </c>
      <c r="E1138" s="348" t="str">
        <f t="shared" si="54"/>
        <v>255916.526378656-338528504.670371i</v>
      </c>
      <c r="F1138" s="348" t="str">
        <f>IMSUM(import_viscoanalyse_PARAM!$A$2,IMDIV((import_viscoanalyse_PARAM!$B$2-import_viscoanalyse_PARAM!$A$2),E1138))</f>
        <v>52.1947000558621+0.0000738947848079611i</v>
      </c>
      <c r="G1138" s="348">
        <f t="shared" si="55"/>
        <v>52.1947000558621</v>
      </c>
      <c r="H1138" s="348">
        <f t="shared" si="56"/>
        <v>7.3894784807961098E-5</v>
      </c>
    </row>
    <row r="1139" spans="1:8" x14ac:dyDescent="0.25">
      <c r="A1139" s="349">
        <v>3.0311789999999999E-10</v>
      </c>
      <c r="B1139" s="348" t="str">
        <f>IMPRODUCT(IMPOWER(IMPRODUCT("i",A1139,import_viscoanalyse_PARAM!$G$2),-import_viscoanalyse_PARAM!$D$2),import_viscoanalyse_PARAM!$C$2)</f>
        <v>230.384580493191-67.600563084794i</v>
      </c>
      <c r="C1139" s="348" t="str">
        <f>IMPOWER(IMPRODUCT("i",A1139,import_viscoanalyse_PARAM!$G$2),-import_viscoanalyse_PARAM!$E$2)</f>
        <v>251695.171987415-274479.852265345i</v>
      </c>
      <c r="D1139" s="348" t="str">
        <f>IMPOWER(IMPRODUCT("i",A1139,import_viscoanalyse_PARAM!$F$2,import_viscoanalyse_PARAM!$G$2),-1)</f>
        <v>2.01118610630315E-08-328317127.323669i</v>
      </c>
      <c r="E1139" s="348" t="str">
        <f t="shared" si="54"/>
        <v>251926.556567928-328591674.776497i</v>
      </c>
      <c r="F1139" s="348" t="str">
        <f>IMSUM(import_viscoanalyse_PARAM!$A$2,IMDIV((import_viscoanalyse_PARAM!$B$2-import_viscoanalyse_PARAM!$A$2),E1139))</f>
        <v>52.1947000583673+0.000076129410803647i</v>
      </c>
      <c r="G1139" s="348">
        <f t="shared" si="55"/>
        <v>52.194700058367303</v>
      </c>
      <c r="H1139" s="348">
        <f t="shared" si="56"/>
        <v>7.6129410803647002E-5</v>
      </c>
    </row>
    <row r="1140" spans="1:8" x14ac:dyDescent="0.25">
      <c r="A1140" s="349">
        <v>3.1228804000000002E-10</v>
      </c>
      <c r="B1140" s="348" t="str">
        <f>IMPRODUCT(IMPOWER(IMPRODUCT("i",A1140,import_viscoanalyse_PARAM!$G$2),-import_viscoanalyse_PARAM!$D$2),import_viscoanalyse_PARAM!$C$2)</f>
        <v>229.140325621967-67.2354677744405i</v>
      </c>
      <c r="C1140" s="348" t="str">
        <f>IMPOWER(IMPRODUCT("i",A1140,import_viscoanalyse_PARAM!$G$2),-import_viscoanalyse_PARAM!$E$2)</f>
        <v>247768.675911203-270197.910524432i</v>
      </c>
      <c r="D1140" s="348" t="str">
        <f>IMPOWER(IMPRODUCT("i",A1140,import_viscoanalyse_PARAM!$F$2,import_viscoanalyse_PARAM!$G$2),-1)</f>
        <v>1.95212890334125E-08-318676303.352454i</v>
      </c>
      <c r="E1140" s="348" t="str">
        <f t="shared" si="54"/>
        <v>247998.816236844-318946568.498446i</v>
      </c>
      <c r="F1140" s="348" t="str">
        <f>IMSUM(import_viscoanalyse_PARAM!$A$2,IMDIV((import_viscoanalyse_PARAM!$B$2-import_viscoanalyse_PARAM!$A$2),E1140))</f>
        <v>52.194700060985+0.00007843160154872i</v>
      </c>
      <c r="G1140" s="348">
        <f t="shared" si="55"/>
        <v>52.194700060984999</v>
      </c>
      <c r="H1140" s="348">
        <f t="shared" si="56"/>
        <v>7.8431601548719997E-5</v>
      </c>
    </row>
    <row r="1141" spans="1:8" x14ac:dyDescent="0.25">
      <c r="A1141" s="349">
        <v>3.2173560000000001E-10</v>
      </c>
      <c r="B1141" s="348" t="str">
        <f>IMPRODUCT(IMPOWER(IMPRODUCT("i",A1141,import_viscoanalyse_PARAM!$G$2),-import_viscoanalyse_PARAM!$D$2),import_viscoanalyse_PARAM!$C$2)</f>
        <v>227.902790901345-66.8723443233314i</v>
      </c>
      <c r="C1141" s="348" t="str">
        <f>IMPOWER(IMPRODUCT("i",A1141,import_viscoanalyse_PARAM!$G$2),-import_viscoanalyse_PARAM!$E$2)</f>
        <v>243903.434634955-265982.768668125i</v>
      </c>
      <c r="D1141" s="348" t="str">
        <f>IMPOWER(IMPRODUCT("i",A1141,import_viscoanalyse_PARAM!$F$2,import_viscoanalyse_PARAM!$G$2),-1)</f>
        <v>1.8948058873553E-08-309318577.64072i</v>
      </c>
      <c r="E1141" s="348" t="str">
        <f t="shared" si="54"/>
        <v>244132.337425875-309584627.281732i</v>
      </c>
      <c r="F1141" s="348" t="str">
        <f>IMSUM(import_viscoanalyse_PARAM!$A$2,IMDIV((import_viscoanalyse_PARAM!$B$2-import_viscoanalyse_PARAM!$A$2),E1141))</f>
        <v>52.19470006372+0.0000808033976478119i</v>
      </c>
      <c r="G1141" s="348">
        <f t="shared" si="55"/>
        <v>52.194700063719999</v>
      </c>
      <c r="H1141" s="348">
        <f t="shared" si="56"/>
        <v>8.0803397647811901E-5</v>
      </c>
    </row>
    <row r="1142" spans="1:8" x14ac:dyDescent="0.25">
      <c r="A1142" s="349">
        <v>3.3146898E-10</v>
      </c>
      <c r="B1142" s="348" t="str">
        <f>IMPRODUCT(IMPOWER(IMPRODUCT("i",A1142,import_viscoanalyse_PARAM!$G$2),-import_viscoanalyse_PARAM!$D$2),import_viscoanalyse_PARAM!$C$2)</f>
        <v>226.671939116656-66.5111818117572i</v>
      </c>
      <c r="C1142" s="348" t="str">
        <f>IMPOWER(IMPRODUCT("i",A1142,import_viscoanalyse_PARAM!$G$2),-import_viscoanalyse_PARAM!$E$2)</f>
        <v>240098.489726369-261833.381502134i</v>
      </c>
      <c r="D1142" s="348" t="str">
        <f>IMPOWER(IMPRODUCT("i",A1142,import_viscoanalyse_PARAM!$F$2,import_viscoanalyse_PARAM!$G$2),-1)</f>
        <v>1.83916609346609E-08-300235630.400116i</v>
      </c>
      <c r="E1142" s="348" t="str">
        <f t="shared" si="54"/>
        <v>240326.161665504-300497530.2928i</v>
      </c>
      <c r="F1142" s="348" t="str">
        <f>IMSUM(import_viscoanalyse_PARAM!$A$2,IMDIV((import_viscoanalyse_PARAM!$B$2-import_viscoanalyse_PARAM!$A$2),E1142))</f>
        <v>52.1947000665776+0.0000832469048091093i</v>
      </c>
      <c r="G1142" s="348">
        <f t="shared" si="55"/>
        <v>52.194700066577603</v>
      </c>
      <c r="H1142" s="348">
        <f t="shared" si="56"/>
        <v>8.3246904809109305E-5</v>
      </c>
    </row>
    <row r="1143" spans="1:8" x14ac:dyDescent="0.25">
      <c r="A1143" s="349">
        <v>3.4149682000000001E-10</v>
      </c>
      <c r="B1143" s="348" t="str">
        <f>IMPRODUCT(IMPOWER(IMPRODUCT("i",A1143,import_viscoanalyse_PARAM!$G$2),-import_viscoanalyse_PARAM!$D$2),import_viscoanalyse_PARAM!$C$2)</f>
        <v>225.447735043127-66.1519699038939i</v>
      </c>
      <c r="C1143" s="348" t="str">
        <f>IMPOWER(IMPRODUCT("i",A1143,import_viscoanalyse_PARAM!$G$2),-import_viscoanalyse_PARAM!$E$2)</f>
        <v>236352.90323737-257748.726170729i</v>
      </c>
      <c r="D1143" s="348" t="str">
        <f>IMPOWER(IMPRODUCT("i",A1143,import_viscoanalyse_PARAM!$F$2,import_viscoanalyse_PARAM!$G$2),-1)</f>
        <v>1.78516013429287E-08-291419399.361855i</v>
      </c>
      <c r="E1143" s="348" t="str">
        <f t="shared" si="54"/>
        <v>236579.350972431-291677214.239996i</v>
      </c>
      <c r="F1143" s="348" t="str">
        <f>IMSUM(import_viscoanalyse_PARAM!$A$2,IMDIV((import_viscoanalyse_PARAM!$B$2-import_viscoanalyse_PARAM!$A$2),E1143))</f>
        <v>52.1947000695634+0.0000857642888146622i</v>
      </c>
      <c r="G1143" s="348">
        <f t="shared" si="55"/>
        <v>52.194700069563403</v>
      </c>
      <c r="H1143" s="348">
        <f t="shared" si="56"/>
        <v>8.5764288814662196E-5</v>
      </c>
    </row>
    <row r="1144" spans="1:8" x14ac:dyDescent="0.25">
      <c r="A1144" s="349">
        <v>3.5182801999999998E-10</v>
      </c>
      <c r="B1144" s="348" t="str">
        <f>IMPRODUCT(IMPOWER(IMPRODUCT("i",A1144,import_viscoanalyse_PARAM!$G$2),-import_viscoanalyse_PARAM!$D$2),import_viscoanalyse_PARAM!$C$2)</f>
        <v>224.230143718828-65.7946983410421i</v>
      </c>
      <c r="C1144" s="348" t="str">
        <f>IMPOWER(IMPRODUCT("i",A1144,import_viscoanalyse_PARAM!$G$2),-import_viscoanalyse_PARAM!$E$2)</f>
        <v>232665.751988805-253727.795924054i</v>
      </c>
      <c r="D1144" s="348" t="str">
        <f>IMPOWER(IMPRODUCT("i",A1144,import_viscoanalyse_PARAM!$F$2,import_viscoanalyse_PARAM!$G$2),-1)</f>
        <v>1.73274007298165E-08-282862059.049144i</v>
      </c>
      <c r="E1144" s="348" t="str">
        <f t="shared" si="54"/>
        <v>232890.982132541-283115852.639766i</v>
      </c>
      <c r="F1144" s="348" t="str">
        <f>IMSUM(import_viscoanalyse_PARAM!$A$2,IMDIV((import_viscoanalyse_PARAM!$B$2-import_viscoanalyse_PARAM!$A$2),E1144))</f>
        <v>52.1947000726831+0.0000883577805323291i</v>
      </c>
      <c r="G1144" s="348">
        <f t="shared" si="55"/>
        <v>52.194700072683098</v>
      </c>
      <c r="H1144" s="348">
        <f t="shared" si="56"/>
        <v>8.8357780532329099E-5</v>
      </c>
    </row>
    <row r="1145" spans="1:8" x14ac:dyDescent="0.25">
      <c r="A1145" s="349">
        <v>3.6247178000000001E-10</v>
      </c>
      <c r="B1145" s="348" t="str">
        <f>IMPRODUCT(IMPOWER(IMPRODUCT("i",A1145,import_viscoanalyse_PARAM!$G$2),-import_viscoanalyse_PARAM!$D$2),import_viscoanalyse_PARAM!$C$2)</f>
        <v>223.01912683463-65.4393558823509i</v>
      </c>
      <c r="C1145" s="348" t="str">
        <f>IMPOWER(IMPRODUCT("i",A1145,import_viscoanalyse_PARAM!$G$2),-import_viscoanalyse_PARAM!$E$2)</f>
        <v>229036.116572733-249769.588124858i</v>
      </c>
      <c r="D1145" s="348" t="str">
        <f>IMPOWER(IMPRODUCT("i",A1145,import_viscoanalyse_PARAM!$F$2,import_viscoanalyse_PARAM!$G$2),-1)</f>
        <v>1.68185923067387E-08-274555989.347318i</v>
      </c>
      <c r="E1145" s="348" t="str">
        <f t="shared" si="54"/>
        <v>229260.135699584-274805824.374799i</v>
      </c>
      <c r="F1145" s="348" t="str">
        <f>IMSUM(import_viscoanalyse_PARAM!$A$2,IMDIV((import_viscoanalyse_PARAM!$B$2-import_viscoanalyse_PARAM!$A$2),E1145))</f>
        <v>52.1947000759426+0.0000910296859474986i</v>
      </c>
      <c r="G1145" s="348">
        <f t="shared" si="55"/>
        <v>52.194700075942599</v>
      </c>
      <c r="H1145" s="348">
        <f t="shared" si="56"/>
        <v>9.1029685947498603E-5</v>
      </c>
    </row>
    <row r="1146" spans="1:8" x14ac:dyDescent="0.25">
      <c r="A1146" s="349">
        <v>3.7343753000000001E-10</v>
      </c>
      <c r="B1146" s="348" t="str">
        <f>IMPRODUCT(IMPOWER(IMPRODUCT("i",A1146,import_viscoanalyse_PARAM!$G$2),-import_viscoanalyse_PARAM!$D$2),import_viscoanalyse_PARAM!$C$2)</f>
        <v>221.814651769327-65.0859329559478i</v>
      </c>
      <c r="C1146" s="348" t="str">
        <f>IMPOWER(IMPRODUCT("i",A1146,import_viscoanalyse_PARAM!$G$2),-import_viscoanalyse_PARAM!$E$2)</f>
        <v>225463.108338703-245873.133677697i</v>
      </c>
      <c r="D1146" s="348" t="str">
        <f>IMPOWER(IMPRODUCT("i",A1146,import_viscoanalyse_PARAM!$F$2,import_viscoanalyse_PARAM!$G$2),-1)</f>
        <v>1.63247252907813E-08-266493831.427129i</v>
      </c>
      <c r="E1146" s="348" t="str">
        <f t="shared" si="54"/>
        <v>225685.922990489-266739769.64674i</v>
      </c>
      <c r="F1146" s="348" t="str">
        <f>IMSUM(import_viscoanalyse_PARAM!$A$2,IMDIV((import_viscoanalyse_PARAM!$B$2-import_viscoanalyse_PARAM!$A$2),E1146))</f>
        <v>52.1947000793483+0.0000937823685808986i</v>
      </c>
      <c r="G1146" s="348">
        <f t="shared" si="55"/>
        <v>52.194700079348301</v>
      </c>
      <c r="H1146" s="348">
        <f t="shared" si="56"/>
        <v>9.3782368580898594E-5</v>
      </c>
    </row>
    <row r="1147" spans="1:8" x14ac:dyDescent="0.25">
      <c r="A1147" s="349">
        <v>3.8473503999999999E-10</v>
      </c>
      <c r="B1147" s="348" t="str">
        <f>IMPRODUCT(IMPOWER(IMPRODUCT("i",A1147,import_viscoanalyse_PARAM!$G$2),-import_viscoanalyse_PARAM!$D$2),import_viscoanalyse_PARAM!$C$2)</f>
        <v>220.616680082598-64.7344182824868i</v>
      </c>
      <c r="C1147" s="348" t="str">
        <f>IMPOWER(IMPRODUCT("i",A1147,import_viscoanalyse_PARAM!$G$2),-import_viscoanalyse_PARAM!$E$2)</f>
        <v>221945.83472429-242037.459221021i</v>
      </c>
      <c r="D1147" s="348" t="str">
        <f>IMPOWER(IMPRODUCT("i",A1147,import_viscoanalyse_PARAM!$F$2,import_viscoanalyse_PARAM!$G$2),-1)</f>
        <v>1.58453596805684E-08-258668402.463117i</v>
      </c>
      <c r="E1147" s="348" t="str">
        <f t="shared" si="54"/>
        <v>222167.451404388-258910504.656756i</v>
      </c>
      <c r="F1147" s="348" t="str">
        <f>IMSUM(import_viscoanalyse_PARAM!$A$2,IMDIV((import_viscoanalyse_PARAM!$B$2-import_viscoanalyse_PARAM!$A$2),E1147))</f>
        <v>52.1947000829068+0.0000966182770914433i</v>
      </c>
      <c r="G1147" s="348">
        <f t="shared" si="55"/>
        <v>52.194700082906799</v>
      </c>
      <c r="H1147" s="348">
        <f t="shared" si="56"/>
        <v>9.6618277091443298E-5</v>
      </c>
    </row>
    <row r="1148" spans="1:8" x14ac:dyDescent="0.25">
      <c r="A1148" s="349">
        <v>3.9637432000000001E-10</v>
      </c>
      <c r="B1148" s="348" t="str">
        <f>IMPRODUCT(IMPOWER(IMPRODUCT("i",A1148,import_viscoanalyse_PARAM!$G$2),-import_viscoanalyse_PARAM!$D$2),import_viscoanalyse_PARAM!$C$2)</f>
        <v>219.425179449029-64.384802376888i</v>
      </c>
      <c r="C1148" s="348" t="str">
        <f>IMPOWER(IMPRODUCT("i",A1148,import_viscoanalyse_PARAM!$G$2),-import_viscoanalyse_PARAM!$E$2)</f>
        <v>218483.434449654-238261.625507718i</v>
      </c>
      <c r="D1148" s="348" t="str">
        <f>IMPOWER(IMPRODUCT("i",A1148,import_viscoanalyse_PARAM!$F$2,import_viscoanalyse_PARAM!$G$2),-1)</f>
        <v>1.53800707637111E-08-251072769.215683i</v>
      </c>
      <c r="E1148" s="348" t="str">
        <f t="shared" si="54"/>
        <v>218703.859629118-251311095.225993i</v>
      </c>
      <c r="F1148" s="348" t="str">
        <f>IMSUM(import_viscoanalyse_PARAM!$A$2,IMDIV((import_viscoanalyse_PARAM!$B$2-import_viscoanalyse_PARAM!$A$2),E1148))</f>
        <v>52.1947000866248+0.0000995399201628328i</v>
      </c>
      <c r="G1148" s="348">
        <f t="shared" si="55"/>
        <v>52.194700086624799</v>
      </c>
      <c r="H1148" s="348">
        <f t="shared" si="56"/>
        <v>9.9539920162832794E-5</v>
      </c>
    </row>
    <row r="1149" spans="1:8" x14ac:dyDescent="0.25">
      <c r="A1149" s="349">
        <v>4.0836572000000002E-10</v>
      </c>
      <c r="B1149" s="348" t="str">
        <f>IMPRODUCT(IMPOWER(IMPRODUCT("i",A1149,import_viscoanalyse_PARAM!$G$2),-import_viscoanalyse_PARAM!$D$2),import_viscoanalyse_PARAM!$C$2)</f>
        <v>218.240113824051-64.0370746627783i</v>
      </c>
      <c r="C1149" s="348" t="str">
        <f>IMPOWER(IMPRODUCT("i",A1149,import_viscoanalyse_PARAM!$G$2),-import_viscoanalyse_PARAM!$E$2)</f>
        <v>215075.048279494-234544.695520299i</v>
      </c>
      <c r="D1149" s="348" t="str">
        <f>IMPOWER(IMPRODUCT("i",A1149,import_viscoanalyse_PARAM!$F$2,import_viscoanalyse_PARAM!$G$2),-1)</f>
        <v>1.49284447541725E-08-243700176.813037i</v>
      </c>
      <c r="E1149" s="348" t="str">
        <f t="shared" si="54"/>
        <v>215294.288393333-243934785.545632i</v>
      </c>
      <c r="F1149" s="348" t="str">
        <f>IMSUM(import_viscoanalyse_PARAM!$A$2,IMDIV((import_viscoanalyse_PARAM!$B$2-import_viscoanalyse_PARAM!$A$2),E1149))</f>
        <v>52.1947000905095+0.000102549891594491i</v>
      </c>
      <c r="G1149" s="348">
        <f t="shared" si="55"/>
        <v>52.1947000905095</v>
      </c>
      <c r="H1149" s="348">
        <f t="shared" si="56"/>
        <v>1.02549891594491E-4</v>
      </c>
    </row>
    <row r="1150" spans="1:8" x14ac:dyDescent="0.25">
      <c r="A1150" s="349">
        <v>4.2071989E-10</v>
      </c>
      <c r="B1150" s="348" t="str">
        <f>IMPRODUCT(IMPOWER(IMPRODUCT("i",A1150,import_viscoanalyse_PARAM!$G$2),-import_viscoanalyse_PARAM!$D$2),import_viscoanalyse_PARAM!$C$2)</f>
        <v>217.061448697212-63.6912250139338i</v>
      </c>
      <c r="C1150" s="348" t="str">
        <f>IMPOWER(IMPRODUCT("i",A1150,import_viscoanalyse_PARAM!$G$2),-import_viscoanalyse_PARAM!$E$2)</f>
        <v>211719.834273494-230885.751101883i</v>
      </c>
      <c r="D1150" s="348" t="str">
        <f>IMPOWER(IMPRODUCT("i",A1150,import_viscoanalyse_PARAM!$F$2,import_viscoanalyse_PARAM!$G$2),-1)</f>
        <v>1.44900805391394E-08-236544077.268092i</v>
      </c>
      <c r="E1150" s="348" t="str">
        <f t="shared" si="54"/>
        <v>211937.895722206-236775026.710419i</v>
      </c>
      <c r="F1150" s="348" t="str">
        <f>IMSUM(import_viscoanalyse_PARAM!$A$2,IMDIV((import_viscoanalyse_PARAM!$B$2-import_viscoanalyse_PARAM!$A$2),E1150))</f>
        <v>52.1947000945683+0.000105650860248787i</v>
      </c>
      <c r="G1150" s="348">
        <f t="shared" si="55"/>
        <v>52.194700094568297</v>
      </c>
      <c r="H1150" s="348">
        <f t="shared" si="56"/>
        <v>1.0565086024878701E-4</v>
      </c>
    </row>
    <row r="1151" spans="1:8" x14ac:dyDescent="0.25">
      <c r="A1151" s="349">
        <v>4.3344781E-10</v>
      </c>
      <c r="B1151" s="348" t="str">
        <f>IMPRODUCT(IMPOWER(IMPRODUCT("i",A1151,import_viscoanalyse_PARAM!$G$2),-import_viscoanalyse_PARAM!$D$2),import_viscoanalyse_PARAM!$C$2)</f>
        <v>215.88914901254-63.3472431440611i</v>
      </c>
      <c r="C1151" s="348" t="str">
        <f>IMPOWER(IMPRODUCT("i",A1151,import_viscoanalyse_PARAM!$G$2),-import_viscoanalyse_PARAM!$E$2)</f>
        <v>208416.961553064-227283.88615868i</v>
      </c>
      <c r="D1151" s="348" t="str">
        <f>IMPOWER(IMPRODUCT("i",A1151,import_viscoanalyse_PARAM!$F$2,import_viscoanalyse_PARAM!$G$2),-1)</f>
        <v>1.4064588515323E-08-229598110.48159i</v>
      </c>
      <c r="E1151" s="348" t="str">
        <f t="shared" si="54"/>
        <v>208633.850702091-229825457.714992i</v>
      </c>
      <c r="F1151" s="348" t="str">
        <f>IMSUM(import_viscoanalyse_PARAM!$A$2,IMDIV((import_viscoanalyse_PARAM!$B$2-import_viscoanalyse_PARAM!$A$2),E1151))</f>
        <v>52.1947000988092+0.000108845577569026i</v>
      </c>
      <c r="G1151" s="348">
        <f t="shared" si="55"/>
        <v>52.1947000988092</v>
      </c>
      <c r="H1151" s="348">
        <f t="shared" si="56"/>
        <v>1.08845577569026E-4</v>
      </c>
    </row>
    <row r="1152" spans="1:8" x14ac:dyDescent="0.25">
      <c r="A1152" s="349">
        <v>4.4656078000000002E-10</v>
      </c>
      <c r="B1152" s="348" t="str">
        <f>IMPRODUCT(IMPOWER(IMPRODUCT("i",A1152,import_viscoanalyse_PARAM!$G$2),-import_viscoanalyse_PARAM!$D$2),import_viscoanalyse_PARAM!$C$2)</f>
        <v>214.723181016966-63.0051191491701i</v>
      </c>
      <c r="C1152" s="348" t="str">
        <f>IMPOWER(IMPRODUCT("i",A1152,import_viscoanalyse_PARAM!$G$2),-import_viscoanalyse_PARAM!$E$2)</f>
        <v>205165.615333055-223738.212147197i</v>
      </c>
      <c r="D1152" s="348" t="str">
        <f>IMPOWER(IMPRODUCT("i",A1152,import_viscoanalyse_PARAM!$F$2,import_viscoanalyse_PARAM!$G$2),-1)</f>
        <v>1.36515909223329E-08-222856109.684293i</v>
      </c>
      <c r="E1152" s="348" t="str">
        <f t="shared" si="54"/>
        <v>205381.338514086-223079910.901559i</v>
      </c>
      <c r="F1152" s="348" t="str">
        <f>IMSUM(import_viscoanalyse_PARAM!$A$2,IMDIV((import_viscoanalyse_PARAM!$B$2-import_viscoanalyse_PARAM!$A$2),E1152))</f>
        <v>52.1947001032402+0.0001121368750565i</v>
      </c>
      <c r="G1152" s="348">
        <f t="shared" si="55"/>
        <v>52.194700103240201</v>
      </c>
      <c r="H1152" s="348">
        <f t="shared" si="56"/>
        <v>1.121368750565E-4</v>
      </c>
    </row>
    <row r="1153" spans="1:8" x14ac:dyDescent="0.25">
      <c r="A1153" s="349">
        <v>4.6007045999999998E-10</v>
      </c>
      <c r="B1153" s="348" t="str">
        <f>IMPRODUCT(IMPOWER(IMPRODUCT("i",A1153,import_viscoanalyse_PARAM!$G$2),-import_viscoanalyse_PARAM!$D$2),import_viscoanalyse_PARAM!$C$2)</f>
        <v>213.563509545354-62.6648427109353i</v>
      </c>
      <c r="C1153" s="348" t="str">
        <f>IMPOWER(IMPRODUCT("i",A1153,import_viscoanalyse_PARAM!$G$2),-import_viscoanalyse_PARAM!$E$2)</f>
        <v>201964.98910786-220247.849552987i</v>
      </c>
      <c r="D1153" s="348" t="str">
        <f>IMPOWER(IMPRODUCT("i",A1153,import_viscoanalyse_PARAM!$F$2,import_viscoanalyse_PARAM!$G$2),-1)</f>
        <v>1.32507205320635E-08-216312080.041791i</v>
      </c>
      <c r="E1153" s="348" t="str">
        <f t="shared" si="54"/>
        <v>202179.552617419-216532390.556187i</v>
      </c>
      <c r="F1153" s="348" t="str">
        <f>IMSUM(import_viscoanalyse_PARAM!$A$2,IMDIV((import_viscoanalyse_PARAM!$B$2-import_viscoanalyse_PARAM!$A$2),E1153))</f>
        <v>52.1947001078699+0.000115527674296908i</v>
      </c>
      <c r="G1153" s="348">
        <f t="shared" si="55"/>
        <v>52.194700107869899</v>
      </c>
      <c r="H1153" s="348">
        <f t="shared" si="56"/>
        <v>1.15527674296908E-4</v>
      </c>
    </row>
    <row r="1154" spans="1:8" x14ac:dyDescent="0.25">
      <c r="A1154" s="349">
        <v>4.7398884000000004E-10</v>
      </c>
      <c r="B1154" s="348" t="str">
        <f>IMPRODUCT(IMPOWER(IMPRODUCT("i",A1154,import_viscoanalyse_PARAM!$G$2),-import_viscoanalyse_PARAM!$D$2),import_viscoanalyse_PARAM!$C$2)</f>
        <v>212.410101573956-62.3264041393695i</v>
      </c>
      <c r="C1154" s="348" t="str">
        <f>IMPOWER(IMPRODUCT("i",A1154,import_viscoanalyse_PARAM!$G$2),-import_viscoanalyse_PARAM!$E$2)</f>
        <v>198814.294338973-216811.938455175i</v>
      </c>
      <c r="D1154" s="348" t="str">
        <f>IMPOWER(IMPRODUCT("i",A1154,import_viscoanalyse_PARAM!$F$2,import_viscoanalyse_PARAM!$G$2),-1)</f>
        <v>1.28616215742925E-08-209960213.764491i</v>
      </c>
      <c r="E1154" s="348" t="str">
        <f t="shared" si="54"/>
        <v>199027.70444056-210177088.02935i</v>
      </c>
      <c r="F1154" s="348" t="str">
        <f>IMSUM(import_viscoanalyse_PARAM!$A$2,IMDIV((import_viscoanalyse_PARAM!$B$2-import_viscoanalyse_PARAM!$A$2),E1154))</f>
        <v>52.1947001127072+0.000119020979416416i</v>
      </c>
      <c r="G1154" s="348">
        <f t="shared" si="55"/>
        <v>52.194700112707203</v>
      </c>
      <c r="H1154" s="348">
        <f t="shared" si="56"/>
        <v>1.1902097941641601E-4</v>
      </c>
    </row>
    <row r="1155" spans="1:8" x14ac:dyDescent="0.25">
      <c r="A1155" s="349">
        <v>4.8832829000000004E-10</v>
      </c>
      <c r="B1155" s="348" t="str">
        <f>IMPRODUCT(IMPOWER(IMPRODUCT("i",A1155,import_viscoanalyse_PARAM!$G$2),-import_viscoanalyse_PARAM!$D$2),import_viscoanalyse_PARAM!$C$2)</f>
        <v>211.262922800001-61.9897933691854i</v>
      </c>
      <c r="C1155" s="348" t="str">
        <f>IMPOWER(IMPRODUCT("i",A1155,import_viscoanalyse_PARAM!$G$2),-import_viscoanalyse_PARAM!$E$2)</f>
        <v>195712.750786666-213429.627982909i</v>
      </c>
      <c r="D1155" s="348" t="str">
        <f>IMPOWER(IMPRODUCT("i",A1155,import_viscoanalyse_PARAM!$F$2,import_viscoanalyse_PARAM!$G$2),-1)</f>
        <v>1.2483948227775E-08-203794865.475403i</v>
      </c>
      <c r="E1155" s="348" t="str">
        <f t="shared" ref="E1155:E1218" si="57">IMSUM(1,B1155,C1155,D1155)</f>
        <v>195925.013709478-204008357.093179i</v>
      </c>
      <c r="F1155" s="348" t="str">
        <f>IMSUM(import_viscoanalyse_PARAM!$A$2,IMDIV((import_viscoanalyse_PARAM!$B$2-import_viscoanalyse_PARAM!$A$2),E1155))</f>
        <v>52.1947001177614+0.000122619889616465i</v>
      </c>
      <c r="G1155" s="348">
        <f t="shared" ref="G1155:G1218" si="58">IMREAL(F1155)</f>
        <v>52.1947001177614</v>
      </c>
      <c r="H1155" s="348">
        <f t="shared" ref="H1155:H1218" si="59">IMAGINARY(F1155)</f>
        <v>1.2261988961646499E-4</v>
      </c>
    </row>
    <row r="1156" spans="1:8" x14ac:dyDescent="0.25">
      <c r="A1156" s="349">
        <v>5.0310155000000003E-10</v>
      </c>
      <c r="B1156" s="348" t="str">
        <f>IMPRODUCT(IMPOWER(IMPRODUCT("i",A1156,import_viscoanalyse_PARAM!$G$2),-import_viscoanalyse_PARAM!$D$2),import_viscoanalyse_PARAM!$C$2)</f>
        <v>210.121939474656-61.6550004976376i</v>
      </c>
      <c r="C1156" s="348" t="str">
        <f>IMPOWER(IMPRODUCT("i",A1156,import_viscoanalyse_PARAM!$G$2),-import_viscoanalyse_PARAM!$E$2)</f>
        <v>192659.591404222-210100.081652645i</v>
      </c>
      <c r="D1156" s="348" t="str">
        <f>IMPOWER(IMPRODUCT("i",A1156,import_viscoanalyse_PARAM!$F$2,import_viscoanalyse_PARAM!$G$2),-1)</f>
        <v>1.21173649544866E-08-197810557.666506i</v>
      </c>
      <c r="E1156" s="348" t="str">
        <f t="shared" si="57"/>
        <v>192870.713343709-198020719.403159i</v>
      </c>
      <c r="F1156" s="348" t="str">
        <f>IMSUM(import_viscoanalyse_PARAM!$A$2,IMDIV((import_viscoanalyse_PARAM!$B$2-import_viscoanalyse_PARAM!$A$2),E1156))</f>
        <v>52.1947001230421+0.000126327596648328i</v>
      </c>
      <c r="G1156" s="348">
        <f t="shared" si="58"/>
        <v>52.194700123042097</v>
      </c>
      <c r="H1156" s="348">
        <f t="shared" si="59"/>
        <v>1.2632759664832799E-4</v>
      </c>
    </row>
    <row r="1157" spans="1:8" x14ac:dyDescent="0.25">
      <c r="A1157" s="349">
        <v>5.1832174000000002E-10</v>
      </c>
      <c r="B1157" s="348" t="str">
        <f>IMPRODUCT(IMPOWER(IMPRODUCT("i",A1157,import_viscoanalyse_PARAM!$G$2),-import_viscoanalyse_PARAM!$D$2),import_viscoanalyse_PARAM!$C$2)</f>
        <v>208.987118439796-61.3220157953072i</v>
      </c>
      <c r="C1157" s="348" t="str">
        <f>IMPOWER(IMPRODUCT("i",A1157,import_viscoanalyse_PARAM!$G$2),-import_viscoanalyse_PARAM!$E$2)</f>
        <v>189654.062195782-206822.477213126i</v>
      </c>
      <c r="D1157" s="348" t="str">
        <f>IMPOWER(IMPRODUCT("i",A1157,import_viscoanalyse_PARAM!$F$2,import_viscoanalyse_PARAM!$G$2),-1)</f>
        <v>1.17615461981546E-08-192001975.777407i</v>
      </c>
      <c r="E1157" s="348" t="str">
        <f t="shared" si="57"/>
        <v>189864.049314234-192208859.576636i</v>
      </c>
      <c r="F1157" s="348" t="str">
        <f>IMSUM(import_viscoanalyse_PARAM!$A$2,IMDIV((import_viscoanalyse_PARAM!$B$2-import_viscoanalyse_PARAM!$A$2),E1157))</f>
        <v>52.1947001285597+0.000130147387306901i</v>
      </c>
      <c r="G1157" s="348">
        <f t="shared" si="58"/>
        <v>52.194700128559703</v>
      </c>
      <c r="H1157" s="348">
        <f t="shared" si="59"/>
        <v>1.3014738730690099E-4</v>
      </c>
    </row>
    <row r="1158" spans="1:8" x14ac:dyDescent="0.25">
      <c r="A1158" s="349">
        <v>5.3400237999999997E-10</v>
      </c>
      <c r="B1158" s="348" t="str">
        <f>IMPRODUCT(IMPOWER(IMPRODUCT("i",A1158,import_viscoanalyse_PARAM!$G$2),-import_viscoanalyse_PARAM!$D$2),import_viscoanalyse_PARAM!$C$2)</f>
        <v>207.858426467597-60.9908295123254i</v>
      </c>
      <c r="C1158" s="348" t="str">
        <f>IMPOWER(IMPRODUCT("i",A1158,import_viscoanalyse_PARAM!$G$2),-import_viscoanalyse_PARAM!$E$2)</f>
        <v>186695.420254569-203596.004506009i</v>
      </c>
      <c r="D1158" s="348" t="str">
        <f>IMPOWER(IMPRODUCT("i",A1158,import_viscoanalyse_PARAM!$F$2,import_viscoanalyse_PARAM!$G$2),-1)</f>
        <v>1.14161758801859E-08-186363959.966589i</v>
      </c>
      <c r="E1158" s="348" t="str">
        <f t="shared" si="57"/>
        <v>186904.278681048-186567616.961925i</v>
      </c>
      <c r="F1158" s="348" t="str">
        <f>IMSUM(import_viscoanalyse_PARAM!$A$2,IMDIV((import_viscoanalyse_PARAM!$B$2-import_viscoanalyse_PARAM!$A$2),E1158))</f>
        <v>52.1947001343246+0.00013408264843337i</v>
      </c>
      <c r="G1158" s="348">
        <f t="shared" si="58"/>
        <v>52.194700134324599</v>
      </c>
      <c r="H1158" s="348">
        <f t="shared" si="59"/>
        <v>1.3408264843337001E-4</v>
      </c>
    </row>
    <row r="1159" spans="1:8" x14ac:dyDescent="0.25">
      <c r="A1159" s="349">
        <v>5.5015741000000003E-10</v>
      </c>
      <c r="B1159" s="348" t="str">
        <f>IMPRODUCT(IMPOWER(IMPRODUCT("i",A1159,import_viscoanalyse_PARAM!$G$2),-import_viscoanalyse_PARAM!$D$2),import_viscoanalyse_PARAM!$C$2)</f>
        <v>206.735829753895-60.6614317297092i</v>
      </c>
      <c r="C1159" s="348" t="str">
        <f>IMPOWER(IMPRODUCT("i",A1159,import_viscoanalyse_PARAM!$G$2),-import_viscoanalyse_PARAM!$E$2)</f>
        <v>183782.932308335-200419.863879653i</v>
      </c>
      <c r="D1159" s="348" t="str">
        <f>IMPOWER(IMPRODUCT("i",A1159,import_viscoanalyse_PARAM!$F$2,import_viscoanalyse_PARAM!$G$2),-1)</f>
        <v>1.10809469793707E-08-180891498.250261i</v>
      </c>
      <c r="E1159" s="348" t="str">
        <f t="shared" si="57"/>
        <v>183990.6681381-181091978.775572i</v>
      </c>
      <c r="F1159" s="348" t="str">
        <f>IMSUM(import_viscoanalyse_PARAM!$A$2,IMDIV((import_viscoanalyse_PARAM!$B$2-import_viscoanalyse_PARAM!$A$2),E1159))</f>
        <v>52.194700140348+0.000138136871916791i</v>
      </c>
      <c r="G1159" s="348">
        <f t="shared" si="58"/>
        <v>52.194700140347997</v>
      </c>
      <c r="H1159" s="348">
        <f t="shared" si="59"/>
        <v>1.3813687191679101E-4</v>
      </c>
    </row>
    <row r="1160" spans="1:8" x14ac:dyDescent="0.25">
      <c r="A1160" s="349">
        <v>5.6680116000000005E-10</v>
      </c>
      <c r="B1160" s="348" t="str">
        <f>IMPRODUCT(IMPOWER(IMPRODUCT("i",A1160,import_viscoanalyse_PARAM!$G$2),-import_viscoanalyse_PARAM!$D$2),import_viscoanalyse_PARAM!$C$2)</f>
        <v>205.619296840511-60.3338132168474i</v>
      </c>
      <c r="C1160" s="348" t="str">
        <f>IMPOWER(IMPRODUCT("i",A1160,import_viscoanalyse_PARAM!$G$2),-import_viscoanalyse_PARAM!$E$2)</f>
        <v>180915.882106602-197293.274245077i</v>
      </c>
      <c r="D1160" s="348" t="str">
        <f>IMPOWER(IMPRODUCT("i",A1160,import_viscoanalyse_PARAM!$F$2,import_viscoanalyse_PARAM!$G$2),-1)</f>
        <v>1.07555621278508E-08-175579736.23128i</v>
      </c>
      <c r="E1160" s="348" t="str">
        <f t="shared" si="57"/>
        <v>181122.501403453-175777089.839338i</v>
      </c>
      <c r="F1160" s="348" t="str">
        <f>IMSUM(import_viscoanalyse_PARAM!$A$2,IMDIV((import_viscoanalyse_PARAM!$B$2-import_viscoanalyse_PARAM!$A$2),E1160))</f>
        <v>52.1947001466414+0.000142313647147088i</v>
      </c>
      <c r="G1160" s="348">
        <f t="shared" si="58"/>
        <v>52.194700146641402</v>
      </c>
      <c r="H1160" s="348">
        <f t="shared" si="59"/>
        <v>1.4231364714708801E-4</v>
      </c>
    </row>
    <row r="1161" spans="1:8" x14ac:dyDescent="0.25">
      <c r="A1161" s="349">
        <v>5.8394844000000001E-10</v>
      </c>
      <c r="B1161" s="348" t="str">
        <f>IMPRODUCT(IMPOWER(IMPRODUCT("i",A1161,import_viscoanalyse_PARAM!$G$2),-import_viscoanalyse_PARAM!$D$2),import_viscoanalyse_PARAM!$C$2)</f>
        <v>204.508793331836-60.0079638812129i</v>
      </c>
      <c r="C1161" s="348" t="str">
        <f>IMPOWER(IMPRODUCT("i",A1161,import_viscoanalyse_PARAM!$G$2),-import_viscoanalyse_PARAM!$E$2)</f>
        <v>178093.556600709-194215.458004957i</v>
      </c>
      <c r="D1161" s="348" t="str">
        <f>IMPOWER(IMPRODUCT("i",A1161,import_viscoanalyse_PARAM!$F$2,import_viscoanalyse_PARAM!$G$2),-1)</f>
        <v>1.04397317861109E-08-170423947.306689i</v>
      </c>
      <c r="E1161" s="348" t="str">
        <f t="shared" si="57"/>
        <v>178299.065394051-170618222.772658i</v>
      </c>
      <c r="F1161" s="348" t="str">
        <f>IMSUM(import_viscoanalyse_PARAM!$A$2,IMDIV((import_viscoanalyse_PARAM!$B$2-import_viscoanalyse_PARAM!$A$2),E1161))</f>
        <v>52.194700153217+0.000146616683581792i</v>
      </c>
      <c r="G1161" s="348">
        <f t="shared" si="58"/>
        <v>52.194700153216999</v>
      </c>
      <c r="H1161" s="348">
        <f t="shared" si="59"/>
        <v>1.46616683581792E-4</v>
      </c>
    </row>
    <row r="1162" spans="1:8" x14ac:dyDescent="0.25">
      <c r="A1162" s="349">
        <v>6.0161447000000001E-10</v>
      </c>
      <c r="B1162" s="348" t="str">
        <f>IMPRODUCT(IMPOWER(IMPRODUCT("i",A1162,import_viscoanalyse_PARAM!$G$2),-import_viscoanalyse_PARAM!$D$2),import_viscoanalyse_PARAM!$C$2)</f>
        <v>203.404287522749-59.6838744197358i</v>
      </c>
      <c r="C1162" s="348" t="str">
        <f>IMPOWER(IMPRODUCT("i",A1162,import_viscoanalyse_PARAM!$G$2),-import_viscoanalyse_PARAM!$E$2)</f>
        <v>175315.260262504-191185.65666853i</v>
      </c>
      <c r="D1162" s="348" t="str">
        <f>IMPOWER(IMPRODUCT("i",A1162,import_viscoanalyse_PARAM!$F$2,import_viscoanalyse_PARAM!$G$2),-1)</f>
        <v>1.01331756374109E-08-165419555.43121i</v>
      </c>
      <c r="E1162" s="348" t="str">
        <f t="shared" si="57"/>
        <v>175519.664550037-165610800.771753i</v>
      </c>
      <c r="F1162" s="348" t="str">
        <f>IMSUM(import_viscoanalyse_PARAM!$A$2,IMDIV((import_viscoanalyse_PARAM!$B$2-import_viscoanalyse_PARAM!$A$2),E1162))</f>
        <v>52.1947001600874+0.000151049793159222i</v>
      </c>
      <c r="G1162" s="348">
        <f t="shared" si="58"/>
        <v>52.1947001600874</v>
      </c>
      <c r="H1162" s="348">
        <f t="shared" si="59"/>
        <v>1.51049793159222E-4</v>
      </c>
    </row>
    <row r="1163" spans="1:8" x14ac:dyDescent="0.25">
      <c r="A1163" s="349">
        <v>6.1981494000000004E-10</v>
      </c>
      <c r="B1163" s="348" t="str">
        <f>IMPRODUCT(IMPOWER(IMPRODUCT("i",A1163,import_viscoanalyse_PARAM!$G$2),-import_viscoanalyse_PARAM!$D$2),import_viscoanalyse_PARAM!$C$2)</f>
        <v>202.305747226291-59.3615353879616i</v>
      </c>
      <c r="C1163" s="348" t="str">
        <f>IMPOWER(IMPRODUCT("i",A1163,import_viscoanalyse_PARAM!$G$2),-import_viscoanalyse_PARAM!$E$2)</f>
        <v>172580.306730014-188203.121740971i</v>
      </c>
      <c r="D1163" s="348" t="str">
        <f>IMPOWER(IMPRODUCT("i",A1163,import_viscoanalyse_PARAM!$F$2,import_viscoanalyse_PARAM!$G$2),-1)</f>
        <v>9.83562140421766E-09-160562115.79602i</v>
      </c>
      <c r="E1163" s="348" t="str">
        <f t="shared" si="57"/>
        <v>172783.61247725-160750378.279296i</v>
      </c>
      <c r="F1163" s="348" t="str">
        <f>IMSUM(import_viscoanalyse_PARAM!$A$2,IMDIV((import_viscoanalyse_PARAM!$B$2-import_viscoanalyse_PARAM!$A$2),E1163))</f>
        <v>52.1947001672659+0.000155616905334658i</v>
      </c>
      <c r="G1163" s="348">
        <f t="shared" si="58"/>
        <v>52.1947001672659</v>
      </c>
      <c r="H1163" s="348">
        <f t="shared" si="59"/>
        <v>1.5561690533465801E-4</v>
      </c>
    </row>
    <row r="1164" spans="1:8" x14ac:dyDescent="0.25">
      <c r="A1164" s="349">
        <v>6.3856602999999999E-10</v>
      </c>
      <c r="B1164" s="348" t="str">
        <f>IMPRODUCT(IMPOWER(IMPRODUCT("i",A1164,import_viscoanalyse_PARAM!$G$2),-import_viscoanalyse_PARAM!$D$2),import_viscoanalyse_PARAM!$C$2)</f>
        <v>201.21313952962-59.0409371284443i</v>
      </c>
      <c r="C1164" s="348" t="str">
        <f>IMPOWER(IMPRODUCT("i",A1164,import_viscoanalyse_PARAM!$G$2),-import_viscoanalyse_PARAM!$E$2)</f>
        <v>169888.018127536-185267.113981947i</v>
      </c>
      <c r="D1164" s="348" t="str">
        <f>IMPOWER(IMPRODUCT("i",A1164,import_viscoanalyse_PARAM!$F$2,import_viscoanalyse_PARAM!$G$2),-1)</f>
        <v>9.5468045654071E-09-155847310.212201i</v>
      </c>
      <c r="E1164" s="348" t="str">
        <f t="shared" si="57"/>
        <v>170090.231267075-156032636.36712i</v>
      </c>
      <c r="F1164" s="348" t="str">
        <f>IMSUM(import_viscoanalyse_PARAM!$A$2,IMDIV((import_viscoanalyse_PARAM!$B$2-import_viscoanalyse_PARAM!$A$2),E1164))</f>
        <v>52.1947001747661+0.00016032207207685i</v>
      </c>
      <c r="G1164" s="348">
        <f t="shared" si="58"/>
        <v>52.194700174766098</v>
      </c>
      <c r="H1164" s="348">
        <f t="shared" si="59"/>
        <v>1.6032207207685001E-4</v>
      </c>
    </row>
    <row r="1165" spans="1:8" x14ac:dyDescent="0.25">
      <c r="A1165" s="349">
        <v>6.5788437999999998E-10</v>
      </c>
      <c r="B1165" s="348" t="str">
        <f>IMPRODUCT(IMPOWER(IMPRODUCT("i",A1165,import_viscoanalyse_PARAM!$G$2),-import_viscoanalyse_PARAM!$D$2),import_viscoanalyse_PARAM!$C$2)</f>
        <v>200.12643339851-58.7220705349705i</v>
      </c>
      <c r="C1165" s="348" t="str">
        <f>IMPOWER(IMPRODUCT("i",A1165,import_viscoanalyse_PARAM!$G$2),-import_viscoanalyse_PARAM!$E$2)</f>
        <v>167237.731333743-182376.910241141i</v>
      </c>
      <c r="D1165" s="348" t="str">
        <f>IMPOWER(IMPRODUCT("i",A1165,import_viscoanalyse_PARAM!$F$2,import_viscoanalyse_PARAM!$G$2),-1)</f>
        <v>9.26646881404584E-09-151270954.583818i</v>
      </c>
      <c r="E1165" s="348" t="str">
        <f t="shared" si="57"/>
        <v>167438.857767151-151453390.21613i</v>
      </c>
      <c r="F1165" s="348" t="str">
        <f>IMSUM(import_viscoanalyse_PARAM!$A$2,IMDIV((import_viscoanalyse_PARAM!$B$2-import_viscoanalyse_PARAM!$A$2),E1165))</f>
        <v>52.1947001826026+0.000165169460317315i</v>
      </c>
      <c r="G1165" s="348">
        <f t="shared" si="58"/>
        <v>52.194700182602602</v>
      </c>
      <c r="H1165" s="348">
        <f t="shared" si="59"/>
        <v>1.65169460317315E-4</v>
      </c>
    </row>
    <row r="1166" spans="1:8" x14ac:dyDescent="0.25">
      <c r="A1166" s="349">
        <v>6.7778717E-10</v>
      </c>
      <c r="B1166" s="348" t="str">
        <f>IMPRODUCT(IMPOWER(IMPRODUCT("i",A1166,import_viscoanalyse_PARAM!$G$2),-import_viscoanalyse_PARAM!$D$2),import_viscoanalyse_PARAM!$C$2)</f>
        <v>199.045595910482-58.4049259472667i</v>
      </c>
      <c r="C1166" s="348" t="str">
        <f>IMPOWER(IMPRODUCT("i",A1166,import_viscoanalyse_PARAM!$G$2),-import_viscoanalyse_PARAM!$E$2)</f>
        <v>164628.788559817-179531.793183465i</v>
      </c>
      <c r="D1166" s="348" t="str">
        <f>IMPOWER(IMPRODUCT("i",A1166,import_viscoanalyse_PARAM!$F$2,import_viscoanalyse_PARAM!$G$2),-1)</f>
        <v>8.99436483950837E-09-146828979.026533i</v>
      </c>
      <c r="E1166" s="348" t="str">
        <f t="shared" si="57"/>
        <v>164828.834155736-147008569.224642i</v>
      </c>
      <c r="F1166" s="348" t="str">
        <f>IMSUM(import_viscoanalyse_PARAM!$A$2,IMDIV((import_viscoanalyse_PARAM!$B$2-import_viscoanalyse_PARAM!$A$2),E1166))</f>
        <v>52.1947001907904+0.000170163372000497i</v>
      </c>
      <c r="G1166" s="348">
        <f t="shared" si="58"/>
        <v>52.1947001907904</v>
      </c>
      <c r="H1166" s="348">
        <f t="shared" si="59"/>
        <v>1.7016337200049701E-4</v>
      </c>
    </row>
    <row r="1167" spans="1:8" x14ac:dyDescent="0.25">
      <c r="A1167" s="349">
        <v>6.9829208000000004E-10</v>
      </c>
      <c r="B1167" s="348" t="str">
        <f>IMPRODUCT(IMPOWER(IMPRODUCT("i",A1167,import_viscoanalyse_PARAM!$G$2),-import_viscoanalyse_PARAM!$D$2),import_viscoanalyse_PARAM!$C$2)</f>
        <v>197.970595444492-58.0894940869323i</v>
      </c>
      <c r="C1167" s="348" t="str">
        <f>IMPOWER(IMPRODUCT("i",A1167,import_viscoanalyse_PARAM!$G$2),-import_viscoanalyse_PARAM!$E$2)</f>
        <v>162060.545027187-176731.059661834i</v>
      </c>
      <c r="D1167" s="348" t="str">
        <f>IMPOWER(IMPRODUCT("i",A1167,import_viscoanalyse_PARAM!$F$2,import_viscoanalyse_PARAM!$G$2),-1)</f>
        <v>8.73025094387135E-09-142517437.929961i</v>
      </c>
      <c r="E1167" s="348" t="str">
        <f t="shared" si="57"/>
        <v>162259.51562264-142694227.079117i</v>
      </c>
      <c r="F1167" s="348" t="str">
        <f>IMSUM(import_viscoanalyse_PARAM!$A$2,IMDIV((import_viscoanalyse_PARAM!$B$2-import_viscoanalyse_PARAM!$A$2),E1167))</f>
        <v>52.1947001993453+0.000175308234021632i</v>
      </c>
      <c r="G1167" s="348">
        <f t="shared" si="58"/>
        <v>52.194700199345299</v>
      </c>
      <c r="H1167" s="348">
        <f t="shared" si="59"/>
        <v>1.7530823402163201E-4</v>
      </c>
    </row>
    <row r="1168" spans="1:8" x14ac:dyDescent="0.25">
      <c r="A1168" s="349">
        <v>7.1941730999999999E-10</v>
      </c>
      <c r="B1168" s="348" t="str">
        <f>IMPRODUCT(IMPOWER(IMPRODUCT("i",A1168,import_viscoanalyse_PARAM!$G$2),-import_viscoanalyse_PARAM!$D$2),import_viscoanalyse_PARAM!$C$2)</f>
        <v>196.901401283424-57.7757659408017i</v>
      </c>
      <c r="C1168" s="348" t="str">
        <f>IMPOWER(IMPRODUCT("i",A1168,import_viscoanalyse_PARAM!$G$2),-import_viscoanalyse_PARAM!$E$2)</f>
        <v>159532.367734881-173974.019372927i</v>
      </c>
      <c r="D1168" s="348" t="str">
        <f>IMPOWER(IMPRODUCT("i",A1168,import_viscoanalyse_PARAM!$F$2,import_viscoanalyse_PARAM!$G$2),-1)</f>
        <v>8.47389269868678E-09-138332504.354647i</v>
      </c>
      <c r="E1168" s="348" t="str">
        <f t="shared" si="57"/>
        <v>159730.269136173-138506536.149786i</v>
      </c>
      <c r="F1168" s="348" t="str">
        <f>IMSUM(import_viscoanalyse_PARAM!$A$2,IMDIV((import_viscoanalyse_PARAM!$B$2-import_viscoanalyse_PARAM!$A$2),E1168))</f>
        <v>52.1947002082837+0.000180608603219474i</v>
      </c>
      <c r="G1168" s="348">
        <f t="shared" si="58"/>
        <v>52.194700208283699</v>
      </c>
      <c r="H1168" s="348">
        <f t="shared" si="59"/>
        <v>1.8060860321947401E-4</v>
      </c>
    </row>
    <row r="1169" spans="1:8" x14ac:dyDescent="0.25">
      <c r="A1169" s="349">
        <v>7.4118163999999998E-10</v>
      </c>
      <c r="B1169" s="348" t="str">
        <f>IMPRODUCT(IMPOWER(IMPRODUCT("i",A1169,import_viscoanalyse_PARAM!$G$2),-import_viscoanalyse_PARAM!$D$2),import_viscoanalyse_PARAM!$C$2)</f>
        <v>195.837981381944-57.4637321059777i</v>
      </c>
      <c r="C1169" s="348" t="str">
        <f>IMPOWER(IMPRODUCT("i",A1169,import_viscoanalyse_PARAM!$G$2),-import_viscoanalyse_PARAM!$E$2)</f>
        <v>157043.630019507-171259.98892471i</v>
      </c>
      <c r="D1169" s="348" t="str">
        <f>IMPOWER(IMPRODUCT("i",A1169,import_viscoanalyse_PARAM!$F$2,import_viscoanalyse_PARAM!$G$2),-1)</f>
        <v>8.22506220002681E-09-134270457.871006i</v>
      </c>
      <c r="E1169" s="348" t="str">
        <f t="shared" si="57"/>
        <v>157240.468000897-134441775.323663i</v>
      </c>
      <c r="F1169" s="348" t="str">
        <f>IMSUM(import_viscoanalyse_PARAM!$A$2,IMDIV((import_viscoanalyse_PARAM!$B$2-import_viscoanalyse_PARAM!$A$2),E1169))</f>
        <v>52.1947002176229+0.000186069181403282i</v>
      </c>
      <c r="G1169" s="348">
        <f t="shared" si="58"/>
        <v>52.194700217622902</v>
      </c>
      <c r="H1169" s="348">
        <f t="shared" si="59"/>
        <v>1.8606918140328199E-4</v>
      </c>
    </row>
    <row r="1170" spans="1:8" x14ac:dyDescent="0.25">
      <c r="A1170" s="349">
        <v>7.6360439999999999E-10</v>
      </c>
      <c r="B1170" s="348" t="str">
        <f>IMPRODUCT(IMPOWER(IMPRODUCT("i",A1170,import_viscoanalyse_PARAM!$G$2),-import_viscoanalyse_PARAM!$D$2),import_viscoanalyse_PARAM!$C$2)</f>
        <v>194.780304778447-57.1533834975553i</v>
      </c>
      <c r="C1170" s="348" t="str">
        <f>IMPOWER(IMPRODUCT("i",A1170,import_viscoanalyse_PARAM!$G$2),-import_viscoanalyse_PARAM!$E$2)</f>
        <v>154593.7171418-168588.297928708i</v>
      </c>
      <c r="D1170" s="348" t="str">
        <f>IMPOWER(IMPRODUCT("i",A1170,import_viscoanalyse_PARAM!$F$2,import_viscoanalyse_PARAM!$G$2),-1)</f>
        <v>7.98353845331154E-09-130327690.841466i</v>
      </c>
      <c r="E1170" s="348" t="str">
        <f t="shared" si="57"/>
        <v>154789.497446586-130496336.292778i</v>
      </c>
      <c r="F1170" s="348" t="str">
        <f>IMSUM(import_viscoanalyse_PARAM!$A$2,IMDIV((import_viscoanalyse_PARAM!$B$2-import_viscoanalyse_PARAM!$A$2),E1170))</f>
        <v>52.1947002273807+0.000191694807797041i</v>
      </c>
      <c r="G1170" s="348">
        <f t="shared" si="58"/>
        <v>52.1947002273807</v>
      </c>
      <c r="H1170" s="348">
        <f t="shared" si="59"/>
        <v>1.9169480779704099E-4</v>
      </c>
    </row>
    <row r="1171" spans="1:8" x14ac:dyDescent="0.25">
      <c r="A1171" s="349">
        <v>7.8670551000000002E-10</v>
      </c>
      <c r="B1171" s="348" t="str">
        <f>IMPRODUCT(IMPOWER(IMPRODUCT("i",A1171,import_viscoanalyse_PARAM!$G$2),-import_viscoanalyse_PARAM!$D$2),import_viscoanalyse_PARAM!$C$2)</f>
        <v>193.728340422732-56.8447110046343i</v>
      </c>
      <c r="C1171" s="348" t="str">
        <f>IMPOWER(IMPRODUCT("i",A1171,import_viscoanalyse_PARAM!$G$2),-import_viscoanalyse_PARAM!$E$2)</f>
        <v>152182.02335308-165958.285800903i</v>
      </c>
      <c r="D1171" s="348" t="str">
        <f>IMPOWER(IMPRODUCT("i",A1171,import_viscoanalyse_PARAM!$F$2,import_viscoanalyse_PARAM!$G$2),-1)</f>
        <v>7.74910689327431E-09-126500700.584115i</v>
      </c>
      <c r="E1171" s="348" t="str">
        <f t="shared" si="57"/>
        <v>152376.75169351-126666715.714627i</v>
      </c>
      <c r="F1171" s="348" t="str">
        <f>IMSUM(import_viscoanalyse_PARAM!$A$2,IMDIV((import_viscoanalyse_PARAM!$B$2-import_viscoanalyse_PARAM!$A$2),E1171))</f>
        <v>52.1947002375759+0.000197490469045696i</v>
      </c>
      <c r="G1171" s="348">
        <f t="shared" si="58"/>
        <v>52.194700237575901</v>
      </c>
      <c r="H1171" s="348">
        <f t="shared" si="59"/>
        <v>1.9749046904569601E-4</v>
      </c>
    </row>
    <row r="1172" spans="1:8" x14ac:dyDescent="0.25">
      <c r="A1172" s="349">
        <v>8.1050549E-10</v>
      </c>
      <c r="B1172" s="348" t="str">
        <f>IMPRODUCT(IMPOWER(IMPRODUCT("i",A1172,import_viscoanalyse_PARAM!$G$2),-import_viscoanalyse_PARAM!$D$2),import_viscoanalyse_PARAM!$C$2)</f>
        <v>192.682057549367-56.5377055998711i</v>
      </c>
      <c r="C1172" s="348" t="str">
        <f>IMPOWER(IMPRODUCT("i",A1172,import_viscoanalyse_PARAM!$G$2),-import_viscoanalyse_PARAM!$E$2)</f>
        <v>149807.952620997-163369.302553174i</v>
      </c>
      <c r="D1172" s="348" t="str">
        <f>IMPOWER(IMPRODUCT("i",A1172,import_viscoanalyse_PARAM!$F$2,import_viscoanalyse_PARAM!$G$2),-1)</f>
        <v>7.52155928088517E-09-122786087.690021i</v>
      </c>
      <c r="E1172" s="348" t="str">
        <f t="shared" si="57"/>
        <v>150001.634678554-122949513.53028i</v>
      </c>
      <c r="F1172" s="348" t="str">
        <f>IMSUM(import_viscoanalyse_PARAM!$A$2,IMDIV((import_viscoanalyse_PARAM!$B$2-import_viscoanalyse_PARAM!$A$2),E1172))</f>
        <v>52.1947002482281+0.00020346130169286i</v>
      </c>
      <c r="G1172" s="348">
        <f t="shared" si="58"/>
        <v>52.194700248228102</v>
      </c>
      <c r="H1172" s="348">
        <f t="shared" si="59"/>
        <v>2.0346130169286001E-4</v>
      </c>
    </row>
    <row r="1173" spans="1:8" x14ac:dyDescent="0.25">
      <c r="A1173" s="349">
        <v>8.3502547999999999E-10</v>
      </c>
      <c r="B1173" s="348" t="str">
        <f>IMPRODUCT(IMPOWER(IMPRODUCT("i",A1173,import_viscoanalyse_PARAM!$G$2),-import_viscoanalyse_PARAM!$D$2),import_viscoanalyse_PARAM!$C$2)</f>
        <v>191.641425583095-56.232358311726i</v>
      </c>
      <c r="C1173" s="348" t="str">
        <f>IMPOWER(IMPRODUCT("i",A1173,import_viscoanalyse_PARAM!$G$2),-import_viscoanalyse_PARAM!$E$2)</f>
        <v>147470.918259159-160820.708389403i</v>
      </c>
      <c r="D1173" s="348" t="str">
        <f>IMPOWER(IMPRODUCT("i",A1173,import_viscoanalyse_PARAM!$F$2,import_viscoanalyse_PARAM!$G$2),-1)</f>
        <v>7.30069349562589E-09-119180552.632218i</v>
      </c>
      <c r="E1173" s="348" t="str">
        <f t="shared" si="57"/>
        <v>147663.559684749-119341429.572966i</v>
      </c>
      <c r="F1173" s="348" t="str">
        <f>IMSUM(import_viscoanalyse_PARAM!$A$2,IMDIV((import_viscoanalyse_PARAM!$B$2-import_viscoanalyse_PARAM!$A$2),E1173))</f>
        <v>52.1947002593579+0.000209612597165974i</v>
      </c>
      <c r="G1173" s="348">
        <f t="shared" si="58"/>
        <v>52.194700259357901</v>
      </c>
      <c r="H1173" s="348">
        <f t="shared" si="59"/>
        <v>2.09612597165974E-4</v>
      </c>
    </row>
    <row r="1174" spans="1:8" x14ac:dyDescent="0.25">
      <c r="A1174" s="349">
        <v>8.6028726999999997E-10</v>
      </c>
      <c r="B1174" s="348" t="str">
        <f>IMPRODUCT(IMPOWER(IMPRODUCT("i",A1174,import_viscoanalyse_PARAM!$G$2),-import_viscoanalyse_PARAM!$D$2),import_viscoanalyse_PARAM!$C$2)</f>
        <v>190.606413681241-55.9286600901917i</v>
      </c>
      <c r="C1174" s="348" t="str">
        <f>IMPOWER(IMPRODUCT("i",A1174,import_viscoanalyse_PARAM!$G$2),-import_viscoanalyse_PARAM!$E$2)</f>
        <v>145170.341769654-158311.872443213i</v>
      </c>
      <c r="D1174" s="348" t="str">
        <f>IMPOWER(IMPRODUCT("i",A1174,import_viscoanalyse_PARAM!$F$2,import_viscoanalyse_PARAM!$G$2),-1)</f>
        <v>7.08631326198501E-09-115680891.30086i</v>
      </c>
      <c r="E1174" s="348" t="str">
        <f t="shared" si="57"/>
        <v>145361.948183342-115839259.101963i</v>
      </c>
      <c r="F1174" s="348" t="str">
        <f>IMSUM(import_viscoanalyse_PARAM!$A$2,IMDIV((import_viscoanalyse_PARAM!$B$2-import_viscoanalyse_PARAM!$A$2),E1174))</f>
        <v>52.1947002709866+0.000215949809268406i</v>
      </c>
      <c r="G1174" s="348">
        <f t="shared" si="58"/>
        <v>52.194700270986601</v>
      </c>
      <c r="H1174" s="348">
        <f t="shared" si="59"/>
        <v>2.1594980926840601E-4</v>
      </c>
    </row>
    <row r="1175" spans="1:8" x14ac:dyDescent="0.25">
      <c r="A1175" s="349">
        <v>8.8631330000000003E-10</v>
      </c>
      <c r="B1175" s="348" t="str">
        <f>IMPRODUCT(IMPOWER(IMPRODUCT("i",A1175,import_viscoanalyse_PARAM!$G$2),-import_viscoanalyse_PARAM!$D$2),import_viscoanalyse_PARAM!$C$2)</f>
        <v>189.576991558488-55.6266020488023i</v>
      </c>
      <c r="C1175" s="348" t="str">
        <f>IMPOWER(IMPRODUCT("i",A1175,import_viscoanalyse_PARAM!$G$2),-import_viscoanalyse_PARAM!$E$2)</f>
        <v>142905.654556648-155842.174646689i</v>
      </c>
      <c r="D1175" s="348" t="str">
        <f>IMPOWER(IMPRODUCT("i",A1175,import_viscoanalyse_PARAM!$F$2,import_viscoanalyse_PARAM!$G$2),-1)</f>
        <v>6.87822815083322E-09-112283995.025668i</v>
      </c>
      <c r="E1175" s="348" t="str">
        <f t="shared" si="57"/>
        <v>143096.231548213-112439892.826917i</v>
      </c>
      <c r="F1175" s="348" t="str">
        <f>IMSUM(import_viscoanalyse_PARAM!$A$2,IMDIV((import_viscoanalyse_PARAM!$B$2-import_viscoanalyse_PARAM!$A$2),E1175))</f>
        <v>52.1947002831365+0.000222478554143899i</v>
      </c>
      <c r="G1175" s="348">
        <f t="shared" si="58"/>
        <v>52.194700283136498</v>
      </c>
      <c r="H1175" s="348">
        <f t="shared" si="59"/>
        <v>2.22478554143899E-4</v>
      </c>
    </row>
    <row r="1176" spans="1:8" x14ac:dyDescent="0.25">
      <c r="A1176" s="349">
        <v>9.1312668999999997E-10</v>
      </c>
      <c r="B1176" s="348" t="str">
        <f>IMPRODUCT(IMPOWER(IMPRODUCT("i",A1176,import_viscoanalyse_PARAM!$G$2),-import_viscoanalyse_PARAM!$D$2),import_viscoanalyse_PARAM!$C$2)</f>
        <v>188.553129044268-55.326175334764i</v>
      </c>
      <c r="C1176" s="348" t="str">
        <f>IMPOWER(IMPRODUCT("i",A1176,import_viscoanalyse_PARAM!$G$2),-import_viscoanalyse_PARAM!$E$2)</f>
        <v>140676.296784136-153411.004484727i</v>
      </c>
      <c r="D1176" s="348" t="str">
        <f>IMPOWER(IMPRODUCT("i",A1176,import_viscoanalyse_PARAM!$F$2,import_viscoanalyse_PARAM!$G$2),-1)</f>
        <v>6.67625331433241E-09-108986846.248447i</v>
      </c>
      <c r="E1176" s="348" t="str">
        <f t="shared" si="57"/>
        <v>140865.849913187-109140312.579107i</v>
      </c>
      <c r="F1176" s="348" t="str">
        <f>IMSUM(import_viscoanalyse_PARAM!$A$2,IMDIV((import_viscoanalyse_PARAM!$B$2-import_viscoanalyse_PARAM!$A$2),E1176))</f>
        <v>52.1947002958311+0.000229204617765439i</v>
      </c>
      <c r="G1176" s="348">
        <f t="shared" si="58"/>
        <v>52.194700295831097</v>
      </c>
      <c r="H1176" s="348">
        <f t="shared" si="59"/>
        <v>2.2920461776543901E-4</v>
      </c>
    </row>
    <row r="1177" spans="1:8" x14ac:dyDescent="0.25">
      <c r="A1177" s="349">
        <v>9.4075125000000007E-10</v>
      </c>
      <c r="B1177" s="348" t="str">
        <f>IMPRODUCT(IMPOWER(IMPRODUCT("i",A1177,import_viscoanalyse_PARAM!$G$2),-import_viscoanalyse_PARAM!$D$2),import_viscoanalyse_PARAM!$C$2)</f>
        <v>187.534796471368-55.0273712429784i</v>
      </c>
      <c r="C1177" s="348" t="str">
        <f>IMPOWER(IMPRODUCT("i",A1177,import_viscoanalyse_PARAM!$G$2),-import_viscoanalyse_PARAM!$E$2)</f>
        <v>138481.718078209-151017.761760875i</v>
      </c>
      <c r="D1177" s="348" t="str">
        <f>IMPOWER(IMPRODUCT("i",A1177,import_viscoanalyse_PARAM!$F$2,import_viscoanalyse_PARAM!$G$2),-1)</f>
        <v>6.48020939703018E-09-105786517.071737i</v>
      </c>
      <c r="E1177" s="348" t="str">
        <f t="shared" si="57"/>
        <v>138670.252874687-105937589.860869i</v>
      </c>
      <c r="F1177" s="348" t="str">
        <f>IMSUM(import_viscoanalyse_PARAM!$A$2,IMDIV((import_viscoanalyse_PARAM!$B$2-import_viscoanalyse_PARAM!$A$2),E1177))</f>
        <v>52.1947003090948+0.000236133958405158i</v>
      </c>
      <c r="G1177" s="348">
        <f t="shared" si="58"/>
        <v>52.194700309094799</v>
      </c>
      <c r="H1177" s="348">
        <f t="shared" si="59"/>
        <v>2.3613395840515799E-4</v>
      </c>
    </row>
    <row r="1178" spans="1:8" x14ac:dyDescent="0.25">
      <c r="A1178" s="349">
        <v>9.6921153E-10</v>
      </c>
      <c r="B1178" s="348" t="str">
        <f>IMPRODUCT(IMPOWER(IMPRODUCT("i",A1178,import_viscoanalyse_PARAM!$G$2),-import_viscoanalyse_PARAM!$D$2),import_viscoanalyse_PARAM!$C$2)</f>
        <v>186.521963607516-54.7301809025461i</v>
      </c>
      <c r="C1178" s="348" t="str">
        <f>IMPOWER(IMPRODUCT("i",A1178,import_viscoanalyse_PARAM!$G$2),-import_viscoanalyse_PARAM!$E$2)</f>
        <v>136321.37508813-148661.853937626i</v>
      </c>
      <c r="D1178" s="348" t="str">
        <f>IMPOWER(IMPRODUCT("i",A1178,import_viscoanalyse_PARAM!$F$2,import_viscoanalyse_PARAM!$G$2),-1)</f>
        <v>6.28992217056878E-09-102680163.295605i</v>
      </c>
      <c r="E1178" s="348" t="str">
        <f t="shared" si="57"/>
        <v>136508.897051744-102828879.879724i</v>
      </c>
      <c r="F1178" s="348" t="str">
        <f>IMSUM(import_viscoanalyse_PARAM!$A$2,IMDIV((import_viscoanalyse_PARAM!$B$2-import_viscoanalyse_PARAM!$A$2),E1178))</f>
        <v>52.194700322953+0.000243272719135988i</v>
      </c>
      <c r="G1178" s="348">
        <f t="shared" si="58"/>
        <v>52.194700322952997</v>
      </c>
      <c r="H1178" s="348">
        <f t="shared" si="59"/>
        <v>2.4327271913598801E-4</v>
      </c>
    </row>
    <row r="1179" spans="1:8" x14ac:dyDescent="0.25">
      <c r="A1179" s="349">
        <v>9.9853282000000001E-10</v>
      </c>
      <c r="B1179" s="348" t="str">
        <f>IMPRODUCT(IMPOWER(IMPRODUCT("i",A1179,import_viscoanalyse_PARAM!$G$2),-import_viscoanalyse_PARAM!$D$2),import_viscoanalyse_PARAM!$C$2)</f>
        <v>185.514600511995-54.4345955281155i</v>
      </c>
      <c r="C1179" s="348" t="str">
        <f>IMPOWER(IMPRODUCT("i",A1179,import_viscoanalyse_PARAM!$G$2),-import_viscoanalyse_PARAM!$E$2)</f>
        <v>134194.733233068-146342.69804127i</v>
      </c>
      <c r="D1179" s="348" t="str">
        <f>IMPOWER(IMPRODUCT("i",A1179,import_viscoanalyse_PARAM!$F$2,import_viscoanalyse_PARAM!$G$2),-1)</f>
        <v>6.10522255094017E-09-99665024.6993217i</v>
      </c>
      <c r="E1179" s="348" t="str">
        <f t="shared" si="57"/>
        <v>134381.247833586-99811421.8319585i</v>
      </c>
      <c r="F1179" s="348" t="str">
        <f>IMSUM(import_viscoanalyse_PARAM!$A$2,IMDIV((import_viscoanalyse_PARAM!$B$2-import_viscoanalyse_PARAM!$A$2),E1179))</f>
        <v>52.1947003374323+0.000250627227789016i</v>
      </c>
      <c r="G1179" s="348">
        <f t="shared" si="58"/>
        <v>52.194700337432302</v>
      </c>
      <c r="H1179" s="348">
        <f t="shared" si="59"/>
        <v>2.5062722778901601E-4</v>
      </c>
    </row>
    <row r="1180" spans="1:8" x14ac:dyDescent="0.25">
      <c r="A1180" s="349">
        <v>1.0287411E-9</v>
      </c>
      <c r="B1180" s="348" t="str">
        <f>IMPRODUCT(IMPOWER(IMPRODUCT("i",A1180,import_viscoanalyse_PARAM!$G$2),-import_viscoanalyse_PARAM!$D$2),import_viscoanalyse_PARAM!$C$2)</f>
        <v>184.512679877932-54.1406071071722i</v>
      </c>
      <c r="C1180" s="348" t="str">
        <f>IMPOWER(IMPRODUCT("i",A1180,import_viscoanalyse_PARAM!$G$2),-import_viscoanalyse_PARAM!$E$2)</f>
        <v>132101.271425908-144059.725813336i</v>
      </c>
      <c r="D1180" s="348" t="str">
        <f>IMPOWER(IMPRODUCT("i",A1180,import_viscoanalyse_PARAM!$F$2,import_viscoanalyse_PARAM!$G$2),-1)</f>
        <v>5.92594685924171E-09-96738429.2980838i</v>
      </c>
      <c r="E1180" s="348" t="str">
        <f t="shared" si="57"/>
        <v>132286.784105792-96882543.1645042i</v>
      </c>
      <c r="F1180" s="348" t="str">
        <f>IMSUM(import_viscoanalyse_PARAM!$A$2,IMDIV((import_viscoanalyse_PARAM!$B$2-import_viscoanalyse_PARAM!$A$2),E1180))</f>
        <v>52.1947003525607+0.000258203984369058i</v>
      </c>
      <c r="G1180" s="348">
        <f t="shared" si="58"/>
        <v>52.194700352560702</v>
      </c>
      <c r="H1180" s="348">
        <f t="shared" si="59"/>
        <v>2.5820398436905798E-4</v>
      </c>
    </row>
    <row r="1181" spans="1:8" x14ac:dyDescent="0.25">
      <c r="A1181" s="349">
        <v>1.0598633999999999E-9</v>
      </c>
      <c r="B1181" s="348" t="str">
        <f>IMPRODUCT(IMPOWER(IMPRODUCT("i",A1181,import_viscoanalyse_PARAM!$G$2),-import_viscoanalyse_PARAM!$D$2),import_viscoanalyse_PARAM!$C$2)</f>
        <v>183.516166008194-53.8482051652889i</v>
      </c>
      <c r="C1181" s="348" t="str">
        <f>IMPOWER(IMPRODUCT("i",A1181,import_viscoanalyse_PARAM!$G$2),-import_viscoanalyse_PARAM!$E$2)</f>
        <v>130040.459000213-141812.358548859i</v>
      </c>
      <c r="D1181" s="348" t="str">
        <f>IMPOWER(IMPRODUCT("i",A1181,import_viscoanalyse_PARAM!$F$2,import_viscoanalyse_PARAM!$G$2),-1)</f>
        <v>5.75193472151023E-09-93897759.058746i</v>
      </c>
      <c r="E1181" s="348" t="str">
        <f t="shared" si="57"/>
        <v>130224.975166227-94039625.2655i</v>
      </c>
      <c r="F1181" s="348" t="str">
        <f>IMSUM(import_viscoanalyse_PARAM!$A$2,IMDIV((import_viscoanalyse_PARAM!$B$2-import_viscoanalyse_PARAM!$A$2),E1181))</f>
        <v>52.1947003683672+0.000266009751301807i</v>
      </c>
      <c r="G1181" s="348">
        <f t="shared" si="58"/>
        <v>52.194700368367201</v>
      </c>
      <c r="H1181" s="348">
        <f t="shared" si="59"/>
        <v>2.66009751301807E-4</v>
      </c>
    </row>
    <row r="1182" spans="1:8" x14ac:dyDescent="0.25">
      <c r="A1182" s="349">
        <v>1.0919271000000001E-9</v>
      </c>
      <c r="B1182" s="348" t="str">
        <f>IMPRODUCT(IMPOWER(IMPRODUCT("i",A1182,import_viscoanalyse_PARAM!$G$2),-import_viscoanalyse_PARAM!$D$2),import_viscoanalyse_PARAM!$C$2)</f>
        <v>182.525038252247-53.5573836430868i</v>
      </c>
      <c r="C1182" s="348" t="str">
        <f>IMPOWER(IMPRODUCT("i",A1182,import_viscoanalyse_PARAM!$G$2),-import_viscoanalyse_PARAM!$E$2)</f>
        <v>128011.804214721-139600.05999175i</v>
      </c>
      <c r="D1182" s="348" t="str">
        <f>IMPOWER(IMPRODUCT("i",A1182,import_viscoanalyse_PARAM!$F$2,import_viscoanalyse_PARAM!$G$2),-1)</f>
        <v>5.58303305277235E-09-91140514.9376574i</v>
      </c>
      <c r="E1182" s="348" t="str">
        <f t="shared" si="57"/>
        <v>128195.329252979-91280168.5550328i</v>
      </c>
      <c r="F1182" s="348" t="str">
        <f>IMSUM(import_viscoanalyse_PARAM!$A$2,IMDIV((import_viscoanalyse_PARAM!$B$2-import_viscoanalyse_PARAM!$A$2),E1182))</f>
        <v>52.1947003848821+0.000274051377817357i</v>
      </c>
      <c r="G1182" s="348">
        <f t="shared" si="58"/>
        <v>52.194700384882097</v>
      </c>
      <c r="H1182" s="348">
        <f t="shared" si="59"/>
        <v>2.7405137781735703E-4</v>
      </c>
    </row>
    <row r="1183" spans="1:8" x14ac:dyDescent="0.25">
      <c r="A1183" s="349">
        <v>1.1249609000000001E-9</v>
      </c>
      <c r="B1183" s="348" t="str">
        <f>IMPRODUCT(IMPOWER(IMPRODUCT("i",A1183,import_viscoanalyse_PARAM!$G$2),-import_viscoanalyse_PARAM!$D$2),import_viscoanalyse_PARAM!$C$2)</f>
        <v>181.539260782211-53.2681320277742i</v>
      </c>
      <c r="C1183" s="348" t="str">
        <f>IMPOWER(IMPRODUCT("i",A1183,import_viscoanalyse_PARAM!$G$2),-import_viscoanalyse_PARAM!$E$2)</f>
        <v>126014.791647873-137422.268061963i</v>
      </c>
      <c r="D1183" s="348" t="str">
        <f>IMPOWER(IMPRODUCT("i",A1183,import_viscoanalyse_PARAM!$F$2,import_viscoanalyse_PARAM!$G$2),-1)</f>
        <v>5.41909064618855E-09-88464228.5508616i</v>
      </c>
      <c r="E1183" s="348" t="str">
        <f t="shared" si="57"/>
        <v>126197.330908661-88601704.0870556i</v>
      </c>
      <c r="F1183" s="348" t="str">
        <f>IMSUM(import_viscoanalyse_PARAM!$A$2,IMDIV((import_viscoanalyse_PARAM!$B$2-import_viscoanalyse_PARAM!$A$2),E1183))</f>
        <v>52.1947004021374+0.000282336043184452i</v>
      </c>
      <c r="G1183" s="348">
        <f t="shared" si="58"/>
        <v>52.1947004021374</v>
      </c>
      <c r="H1183" s="348">
        <f t="shared" si="59"/>
        <v>2.82336043184452E-4</v>
      </c>
    </row>
    <row r="1184" spans="1:8" x14ac:dyDescent="0.25">
      <c r="A1184" s="349">
        <v>1.158994E-9</v>
      </c>
      <c r="B1184" s="348" t="str">
        <f>IMPRODUCT(IMPOWER(IMPRODUCT("i",A1184,import_viscoanalyse_PARAM!$G$2),-import_viscoanalyse_PARAM!$D$2),import_viscoanalyse_PARAM!$C$2)</f>
        <v>180.558809072551-52.9804431229503i</v>
      </c>
      <c r="C1184" s="348" t="str">
        <f>IMPOWER(IMPRODUCT("i",A1184,import_viscoanalyse_PARAM!$G$2),-import_viscoanalyse_PARAM!$E$2)</f>
        <v>124048.936498391-135278.454071634i</v>
      </c>
      <c r="D1184" s="348" t="str">
        <f>IMPOWER(IMPRODUCT("i",A1184,import_viscoanalyse_PARAM!$F$2,import_viscoanalyse_PARAM!$G$2),-1)</f>
        <v>5.25996259731962E-09-85866534.3982652i</v>
      </c>
      <c r="E1184" s="348" t="str">
        <f t="shared" si="57"/>
        <v>124230.495307469-86001865.83278i</v>
      </c>
      <c r="F1184" s="348" t="str">
        <f>IMSUM(import_viscoanalyse_PARAM!$A$2,IMDIV((import_viscoanalyse_PARAM!$B$2-import_viscoanalyse_PARAM!$A$2),E1184))</f>
        <v>52.1947004201659+0.000290871050998088i</v>
      </c>
      <c r="G1184" s="348">
        <f t="shared" si="58"/>
        <v>52.194700420165901</v>
      </c>
      <c r="H1184" s="348">
        <f t="shared" si="59"/>
        <v>2.9087105099808802E-4</v>
      </c>
    </row>
    <row r="1185" spans="1:8" x14ac:dyDescent="0.25">
      <c r="A1185" s="349">
        <v>1.1940567000000001E-9</v>
      </c>
      <c r="B1185" s="348" t="str">
        <f>IMPRODUCT(IMPOWER(IMPRODUCT("i",A1185,import_viscoanalyse_PARAM!$G$2),-import_viscoanalyse_PARAM!$D$2),import_viscoanalyse_PARAM!$C$2)</f>
        <v>179.583652366001-52.6943079036677i</v>
      </c>
      <c r="C1185" s="348" t="str">
        <f>IMPOWER(IMPRODUCT("i",A1185,import_viscoanalyse_PARAM!$G$2),-import_viscoanalyse_PARAM!$E$2)</f>
        <v>122113.74869355-133168.083584253i</v>
      </c>
      <c r="D1185" s="348" t="str">
        <f>IMPOWER(IMPRODUCT("i",A1185,import_viscoanalyse_PARAM!$F$2,import_viscoanalyse_PARAM!$G$2),-1)</f>
        <v>5.10550720959726E-09-83345119.3468315i</v>
      </c>
      <c r="E1185" s="348" t="str">
        <f t="shared" si="57"/>
        <v>122294.332345921-83478340.1247237i</v>
      </c>
      <c r="F1185" s="348" t="str">
        <f>IMSUM(import_viscoanalyse_PARAM!$A$2,IMDIV((import_viscoanalyse_PARAM!$B$2-import_viscoanalyse_PARAM!$A$2),E1185))</f>
        <v>52.1947004390026+0.000299663979603547i</v>
      </c>
      <c r="G1185" s="348">
        <f t="shared" si="58"/>
        <v>52.194700439002602</v>
      </c>
      <c r="H1185" s="348">
        <f t="shared" si="59"/>
        <v>2.9966397960354702E-4</v>
      </c>
    </row>
    <row r="1186" spans="1:8" x14ac:dyDescent="0.25">
      <c r="A1186" s="349">
        <v>1.2301802E-9</v>
      </c>
      <c r="B1186" s="348" t="str">
        <f>IMPRODUCT(IMPOWER(IMPRODUCT("i",A1186,import_viscoanalyse_PARAM!$G$2),-import_viscoanalyse_PARAM!$D$2),import_viscoanalyse_PARAM!$C$2)</f>
        <v>178.613760711453-52.4097175815276i</v>
      </c>
      <c r="C1186" s="348" t="str">
        <f>IMPOWER(IMPRODUCT("i",A1186,import_viscoanalyse_PARAM!$G$2),-import_viscoanalyse_PARAM!$E$2)</f>
        <v>120208.747178777-131090.63199783i</v>
      </c>
      <c r="D1186" s="348" t="str">
        <f>IMPOWER(IMPRODUCT("i",A1186,import_viscoanalyse_PARAM!$F$2,import_viscoanalyse_PARAM!$G$2),-1)</f>
        <v>4.95558706807173E-09-80897740.1590299i</v>
      </c>
      <c r="E1186" s="348" t="str">
        <f t="shared" si="57"/>
        <v>120388.360939493-81028883.2007453i</v>
      </c>
      <c r="F1186" s="348" t="str">
        <f>IMSUM(import_viscoanalyse_PARAM!$A$2,IMDIV((import_viscoanalyse_PARAM!$B$2-import_viscoanalyse_PARAM!$A$2),E1186))</f>
        <v>52.1947004586835+0.000308722631877707i</v>
      </c>
      <c r="G1186" s="348">
        <f t="shared" si="58"/>
        <v>52.194700458683499</v>
      </c>
      <c r="H1186" s="348">
        <f t="shared" si="59"/>
        <v>3.0872263187770699E-4</v>
      </c>
    </row>
    <row r="1187" spans="1:8" x14ac:dyDescent="0.25">
      <c r="A1187" s="349">
        <v>1.2673964999999999E-9</v>
      </c>
      <c r="B1187" s="348" t="str">
        <f>IMPRODUCT(IMPOWER(IMPRODUCT("i",A1187,import_viscoanalyse_PARAM!$G$2),-import_viscoanalyse_PARAM!$D$2),import_viscoanalyse_PARAM!$C$2)</f>
        <v>177.649108125349-52.1266645323075i</v>
      </c>
      <c r="C1187" s="348" t="str">
        <f>IMPOWER(IMPRODUCT("i",A1187,import_viscoanalyse_PARAM!$G$2),-import_viscoanalyse_PARAM!$E$2)</f>
        <v>118333.46584566-129045.591009537i</v>
      </c>
      <c r="D1187" s="348" t="str">
        <f>IMPOWER(IMPRODUCT("i",A1187,import_viscoanalyse_PARAM!$F$2,import_viscoanalyse_PARAM!$G$2),-1)</f>
        <v>4.81006937490981E-09-78522228.9696897i</v>
      </c>
      <c r="E1187" s="348" t="str">
        <f t="shared" si="57"/>
        <v>118512.11495379-78651326.6873638i</v>
      </c>
      <c r="F1187" s="348" t="str">
        <f>IMSUM(import_viscoanalyse_PARAM!$A$2,IMDIV((import_viscoanalyse_PARAM!$B$2-import_viscoanalyse_PARAM!$A$2),E1187))</f>
        <v>52.1947004792465+0.000318055010094374i</v>
      </c>
      <c r="G1187" s="348">
        <f t="shared" si="58"/>
        <v>52.194700479246499</v>
      </c>
      <c r="H1187" s="348">
        <f t="shared" si="59"/>
        <v>3.1805501009437399E-4</v>
      </c>
    </row>
    <row r="1188" spans="1:8" x14ac:dyDescent="0.25">
      <c r="A1188" s="349">
        <v>1.3057387000000001E-9</v>
      </c>
      <c r="B1188" s="348" t="str">
        <f>IMPRODUCT(IMPOWER(IMPRODUCT("i",A1188,import_viscoanalyse_PARAM!$G$2),-import_viscoanalyse_PARAM!$D$2),import_viscoanalyse_PARAM!$C$2)</f>
        <v>176.689665272081-51.8451401482116i</v>
      </c>
      <c r="C1188" s="348" t="str">
        <f>IMPOWER(IMPRODUCT("i",A1188,import_viscoanalyse_PARAM!$G$2),-import_viscoanalyse_PARAM!$E$2)</f>
        <v>116487.439025394-127032.452795945i</v>
      </c>
      <c r="D1188" s="348" t="str">
        <f>IMPOWER(IMPRODUCT("i",A1188,import_viscoanalyse_PARAM!$F$2,import_viscoanalyse_PARAM!$G$2),-1)</f>
        <v>4.66882469709896E-09-76216472.8428309i</v>
      </c>
      <c r="E1188" s="348" t="str">
        <f t="shared" si="57"/>
        <v>116665.128690671-76343557.140767i</v>
      </c>
      <c r="F1188" s="348" t="str">
        <f>IMSUM(import_viscoanalyse_PARAM!$A$2,IMDIV((import_viscoanalyse_PARAM!$B$2-import_viscoanalyse_PARAM!$A$2),E1188))</f>
        <v>52.1947005007311+0.000327669391092418i</v>
      </c>
      <c r="G1188" s="348">
        <f t="shared" si="58"/>
        <v>52.194700500731102</v>
      </c>
      <c r="H1188" s="348">
        <f t="shared" si="59"/>
        <v>3.27669391092418E-4</v>
      </c>
    </row>
    <row r="1189" spans="1:8" x14ac:dyDescent="0.25">
      <c r="A1189" s="349">
        <v>1.3452408E-9</v>
      </c>
      <c r="B1189" s="348" t="str">
        <f>IMPRODUCT(IMPOWER(IMPRODUCT("i",A1189,import_viscoanalyse_PARAM!$G$2),-import_viscoanalyse_PARAM!$D$2),import_viscoanalyse_PARAM!$C$2)</f>
        <v>175.735405485344-51.5651366046824i</v>
      </c>
      <c r="C1189" s="348" t="str">
        <f>IMPOWER(IMPRODUCT("i",A1189,import_viscoanalyse_PARAM!$G$2),-import_viscoanalyse_PARAM!$E$2)</f>
        <v>114670.213132428-125050.722710717i</v>
      </c>
      <c r="D1189" s="348" t="str">
        <f>IMPOWER(IMPRODUCT("i",A1189,import_viscoanalyse_PARAM!$F$2,import_viscoanalyse_PARAM!$G$2),-1)</f>
        <v>4.53172776986684E-09-73978426.8871294i</v>
      </c>
      <c r="E1189" s="348" t="str">
        <f t="shared" si="57"/>
        <v>114846.948537918-74103529.1749767i</v>
      </c>
      <c r="F1189" s="348" t="str">
        <f>IMSUM(import_viscoanalyse_PARAM!$A$2,IMDIV((import_viscoanalyse_PARAM!$B$2-import_viscoanalyse_PARAM!$A$2),E1189))</f>
        <v>52.1947005231785+0.000337574276057414i</v>
      </c>
      <c r="G1189" s="348">
        <f t="shared" si="58"/>
        <v>52.194700523178497</v>
      </c>
      <c r="H1189" s="348">
        <f t="shared" si="59"/>
        <v>3.3757427605741401E-4</v>
      </c>
    </row>
    <row r="1190" spans="1:8" x14ac:dyDescent="0.25">
      <c r="A1190" s="349">
        <v>1.3859380000000001E-9</v>
      </c>
      <c r="B1190" s="348" t="str">
        <f>IMPRODUCT(IMPOWER(IMPRODUCT("i",A1190,import_viscoanalyse_PARAM!$G$2),-import_viscoanalyse_PARAM!$D$2),import_viscoanalyse_PARAM!$C$2)</f>
        <v>174.786298162913-51.2866449222662i</v>
      </c>
      <c r="C1190" s="348" t="str">
        <f>IMPOWER(IMPRODUCT("i",A1190,import_viscoanalyse_PARAM!$G$2),-import_viscoanalyse_PARAM!$E$2)</f>
        <v>112881.333921188-123099.905387744i</v>
      </c>
      <c r="D1190" s="348" t="str">
        <f>IMPOWER(IMPRODUCT("i",A1190,import_viscoanalyse_PARAM!$F$2,import_viscoanalyse_PARAM!$G$2),-1)</f>
        <v>4.39865642656301E-09-71806096.786713i</v>
      </c>
      <c r="E1190" s="348" t="str">
        <f t="shared" si="57"/>
        <v>113057.120219355-71929247.9787457i</v>
      </c>
      <c r="F1190" s="348" t="str">
        <f>IMSUM(import_viscoanalyse_PARAM!$A$2,IMDIV((import_viscoanalyse_PARAM!$B$2-import_viscoanalyse_PARAM!$A$2),E1190))</f>
        <v>52.194700546632+0.000347778465677093i</v>
      </c>
      <c r="G1190" s="348">
        <f t="shared" si="58"/>
        <v>52.194700546631999</v>
      </c>
      <c r="H1190" s="348">
        <f t="shared" si="59"/>
        <v>3.47778465677093E-4</v>
      </c>
    </row>
    <row r="1191" spans="1:8" x14ac:dyDescent="0.25">
      <c r="A1191" s="349">
        <v>1.4278664E-9</v>
      </c>
      <c r="B1191" s="348" t="str">
        <f>IMPRODUCT(IMPOWER(IMPRODUCT("i",A1191,import_viscoanalyse_PARAM!$G$2),-import_viscoanalyse_PARAM!$D$2),import_viscoanalyse_PARAM!$C$2)</f>
        <v>173.8423167818-51.0096573184597i</v>
      </c>
      <c r="C1191" s="348" t="str">
        <f>IMPOWER(IMPRODUCT("i",A1191,import_viscoanalyse_PARAM!$G$2),-import_viscoanalyse_PARAM!$E$2)</f>
        <v>111120.36164756-121179.52127512i</v>
      </c>
      <c r="D1191" s="348" t="str">
        <f>IMPOWER(IMPRODUCT("i",A1191,import_viscoanalyse_PARAM!$F$2,import_viscoanalyse_PARAM!$G$2),-1)</f>
        <v>4.26949264337187E-09-69697555.8556341i</v>
      </c>
      <c r="E1191" s="348" t="str">
        <f t="shared" si="57"/>
        <v>111295.203964346-69818786.3865665i</v>
      </c>
      <c r="F1191" s="348" t="str">
        <f>IMSUM(import_viscoanalyse_PARAM!$A$2,IMDIV((import_viscoanalyse_PARAM!$B$2-import_viscoanalyse_PARAM!$A$2),E1191))</f>
        <v>52.1947005711367+0.000358290984846485i</v>
      </c>
      <c r="G1191" s="348">
        <f t="shared" si="58"/>
        <v>52.1947005711367</v>
      </c>
      <c r="H1191" s="348">
        <f t="shared" si="59"/>
        <v>3.58290984846485E-4</v>
      </c>
    </row>
    <row r="1192" spans="1:8" x14ac:dyDescent="0.25">
      <c r="A1192" s="349">
        <v>1.4710632000000001E-9</v>
      </c>
      <c r="B1192" s="348" t="str">
        <f>IMPRODUCT(IMPOWER(IMPRODUCT("i",A1192,import_viscoanalyse_PARAM!$G$2),-import_viscoanalyse_PARAM!$D$2),import_viscoanalyse_PARAM!$C$2)</f>
        <v>172.903434663176-50.7341659650308i</v>
      </c>
      <c r="C1192" s="348" t="str">
        <f>IMPOWER(IMPRODUCT("i",A1192,import_viscoanalyse_PARAM!$G$2),-import_viscoanalyse_PARAM!$E$2)</f>
        <v>109386.86280292-119289.097620896i</v>
      </c>
      <c r="D1192" s="348" t="str">
        <f>IMPOWER(IMPRODUCT("i",A1192,import_viscoanalyse_PARAM!$F$2,import_viscoanalyse_PARAM!$G$2),-1)</f>
        <v>4.14412180966657E-09-67650933.1267233i</v>
      </c>
      <c r="E1192" s="348" t="str">
        <f t="shared" si="57"/>
        <v>109560.766237587-67770272.9585102i</v>
      </c>
      <c r="F1192" s="348" t="str">
        <f>IMSUM(import_viscoanalyse_PARAM!$A$2,IMDIV((import_viscoanalyse_PARAM!$B$2-import_viscoanalyse_PARAM!$A$2),E1192))</f>
        <v>52.1947005967394+0.000369121132743341i</v>
      </c>
      <c r="G1192" s="348">
        <f t="shared" si="58"/>
        <v>52.194700596739402</v>
      </c>
      <c r="H1192" s="348">
        <f t="shared" si="59"/>
        <v>3.6912113274334098E-4</v>
      </c>
    </row>
    <row r="1193" spans="1:8" x14ac:dyDescent="0.25">
      <c r="A1193" s="349">
        <v>1.5155669E-9</v>
      </c>
      <c r="B1193" s="348" t="str">
        <f>IMPRODUCT(IMPOWER(IMPRODUCT("i",A1193,import_viscoanalyse_PARAM!$G$2),-import_viscoanalyse_PARAM!$D$2),import_viscoanalyse_PARAM!$C$2)</f>
        <v>171.969621568086-50.4601619891184i</v>
      </c>
      <c r="C1193" s="348" t="str">
        <f>IMPOWER(IMPRODUCT("i",A1193,import_viscoanalyse_PARAM!$G$2),-import_viscoanalyse_PARAM!$E$2)</f>
        <v>107680.403850436-117428.161642362i</v>
      </c>
      <c r="D1193" s="348" t="str">
        <f>IMPOWER(IMPRODUCT("i",A1193,import_viscoanalyse_PARAM!$F$2,import_viscoanalyse_PARAM!$G$2),-1)</f>
        <v>4.02243219386613E-09-65664404.6319456i</v>
      </c>
      <c r="E1193" s="348" t="str">
        <f t="shared" si="57"/>
        <v>107853.373472008-65781883.25375i</v>
      </c>
      <c r="F1193" s="348" t="str">
        <f>IMSUM(import_viscoanalyse_PARAM!$A$2,IMDIV((import_viscoanalyse_PARAM!$B$2-import_viscoanalyse_PARAM!$A$2),E1193))</f>
        <v>52.1947006234896+0.00038027853289094i</v>
      </c>
      <c r="G1193" s="348">
        <f t="shared" si="58"/>
        <v>52.194700623489602</v>
      </c>
      <c r="H1193" s="348">
        <f t="shared" si="59"/>
        <v>3.8027853289093999E-4</v>
      </c>
    </row>
    <row r="1194" spans="1:8" x14ac:dyDescent="0.25">
      <c r="A1194" s="349">
        <v>1.5614169E-9</v>
      </c>
      <c r="B1194" s="348" t="str">
        <f>IMPRODUCT(IMPOWER(IMPRODUCT("i",A1194,import_viscoanalyse_PARAM!$G$2),-import_viscoanalyse_PARAM!$D$2),import_viscoanalyse_PARAM!$C$2)</f>
        <v>171.040852966521-50.187638193008i</v>
      </c>
      <c r="C1194" s="348" t="str">
        <f>IMPOWER(IMPRODUCT("i",A1194,import_viscoanalyse_PARAM!$G$2),-import_viscoanalyse_PARAM!$E$2)</f>
        <v>106000.568146651-115596.258979454i</v>
      </c>
      <c r="D1194" s="348" t="str">
        <f>IMPOWER(IMPRODUCT("i",A1194,import_viscoanalyse_PARAM!$F$2,import_viscoanalyse_PARAM!$G$2),-1)</f>
        <v>3.90431606736028E-09-63736211.749971i</v>
      </c>
      <c r="E1194" s="348" t="str">
        <f t="shared" si="57"/>
        <v>106172.608999621-63851858.1965887i</v>
      </c>
      <c r="F1194" s="348" t="str">
        <f>IMSUM(import_viscoanalyse_PARAM!$A$2,IMDIV((import_viscoanalyse_PARAM!$B$2-import_viscoanalyse_PARAM!$A$2),E1194))</f>
        <v>52.1947006514386+0.00039177303279172i</v>
      </c>
      <c r="G1194" s="348">
        <f t="shared" si="58"/>
        <v>52.194700651438602</v>
      </c>
      <c r="H1194" s="348">
        <f t="shared" si="59"/>
        <v>3.9177303279172001E-4</v>
      </c>
    </row>
    <row r="1195" spans="1:8" x14ac:dyDescent="0.25">
      <c r="A1195" s="349">
        <v>1.6086540000000001E-9</v>
      </c>
      <c r="B1195" s="348" t="str">
        <f>IMPRODUCT(IMPOWER(IMPRODUCT("i",A1195,import_viscoanalyse_PARAM!$G$2),-import_viscoanalyse_PARAM!$D$2),import_viscoanalyse_PARAM!$C$2)</f>
        <v>170.117100173822-49.9165861599079i</v>
      </c>
      <c r="C1195" s="348" t="str">
        <f>IMPOWER(IMPRODUCT("i",A1195,import_viscoanalyse_PARAM!$G$2),-import_viscoanalyse_PARAM!$E$2)</f>
        <v>104346.937754332-113792.933861212i</v>
      </c>
      <c r="D1195" s="348" t="str">
        <f>IMPOWER(IMPRODUCT("i",A1195,import_viscoanalyse_PARAM!$F$2,import_viscoanalyse_PARAM!$G$2),-1)</f>
        <v>3.78966831308528E-09-61864638.4917972i</v>
      </c>
      <c r="E1195" s="348" t="str">
        <f t="shared" si="57"/>
        <v>104518.05485451-61978481.3422446i</v>
      </c>
      <c r="F1195" s="348" t="str">
        <f>IMSUM(import_viscoanalyse_PARAM!$A$2,IMDIV((import_viscoanalyse_PARAM!$B$2-import_viscoanalyse_PARAM!$A$2),E1195))</f>
        <v>52.1947006806401+0.000403614829196775i</v>
      </c>
      <c r="G1195" s="348">
        <f t="shared" si="58"/>
        <v>52.194700680640103</v>
      </c>
      <c r="H1195" s="348">
        <f t="shared" si="59"/>
        <v>4.0361482919677499E-4</v>
      </c>
    </row>
    <row r="1196" spans="1:8" x14ac:dyDescent="0.25">
      <c r="A1196" s="349">
        <v>1.6573202000000001E-9</v>
      </c>
      <c r="B1196" s="348" t="str">
        <f>IMPRODUCT(IMPOWER(IMPRODUCT("i",A1196,import_viscoanalyse_PARAM!$G$2),-import_viscoanalyse_PARAM!$D$2),import_viscoanalyse_PARAM!$C$2)</f>
        <v>169.198335442063-49.6469977478867i</v>
      </c>
      <c r="C1196" s="348" t="str">
        <f>IMPOWER(IMPRODUCT("i",A1196,import_viscoanalyse_PARAM!$G$2),-import_viscoanalyse_PARAM!$E$2)</f>
        <v>102719.102713799-112017.739216396i</v>
      </c>
      <c r="D1196" s="348" t="str">
        <f>IMPOWER(IMPRODUCT("i",A1196,import_viscoanalyse_PARAM!$F$2,import_viscoanalyse_PARAM!$G$2),-1)</f>
        <v>3.6783870072409E-09-60048020.9970189i</v>
      </c>
      <c r="E1196" s="348" t="str">
        <f t="shared" si="57"/>
        <v>102889.301049245-60160088.383233i</v>
      </c>
      <c r="F1196" s="348" t="str">
        <f>IMSUM(import_viscoanalyse_PARAM!$A$2,IMDIV((import_viscoanalyse_PARAM!$B$2-import_viscoanalyse_PARAM!$A$2),E1196))</f>
        <v>52.1947007111501+0.000415814417872961i</v>
      </c>
      <c r="G1196" s="348">
        <f t="shared" si="58"/>
        <v>52.194700711150098</v>
      </c>
      <c r="H1196" s="348">
        <f t="shared" si="59"/>
        <v>4.1581441787296098E-4</v>
      </c>
    </row>
    <row r="1197" spans="1:8" x14ac:dyDescent="0.25">
      <c r="A1197" s="349">
        <v>1.7074586E-9</v>
      </c>
      <c r="B1197" s="348" t="str">
        <f>IMPRODUCT(IMPOWER(IMPRODUCT("i",A1197,import_viscoanalyse_PARAM!$G$2),-import_viscoanalyse_PARAM!$D$2),import_viscoanalyse_PARAM!$C$2)</f>
        <v>168.284534297851-49.3788657758424i</v>
      </c>
      <c r="C1197" s="348" t="str">
        <f>IMPOWER(IMPRODUCT("i",A1197,import_viscoanalyse_PARAM!$G$2),-import_viscoanalyse_PARAM!$E$2)</f>
        <v>101116.664947597-110270.240931632i</v>
      </c>
      <c r="D1197" s="348" t="str">
        <f>IMPOWER(IMPRODUCT("i",A1197,import_viscoanalyse_PARAM!$F$2,import_viscoanalyse_PARAM!$G$2),-1)</f>
        <v>3.57037358944918E-09-58284750.3115936i</v>
      </c>
      <c r="E1197" s="348" t="str">
        <f t="shared" si="57"/>
        <v>101285.949481898-58395069.931391i</v>
      </c>
      <c r="F1197" s="348" t="str">
        <f>IMSUM(import_viscoanalyse_PARAM!$A$2,IMDIV((import_viscoanalyse_PARAM!$B$2-import_viscoanalyse_PARAM!$A$2),E1197))</f>
        <v>52.1947007430274+0.000428382568445561i</v>
      </c>
      <c r="G1197" s="348">
        <f t="shared" si="58"/>
        <v>52.194700743027397</v>
      </c>
      <c r="H1197" s="348">
        <f t="shared" si="59"/>
        <v>4.2838256844556101E-4</v>
      </c>
    </row>
    <row r="1198" spans="1:8" x14ac:dyDescent="0.25">
      <c r="A1198" s="349">
        <v>1.7591138999999999E-9</v>
      </c>
      <c r="B1198" s="348" t="str">
        <f>IMPRODUCT(IMPOWER(IMPRODUCT("i",A1198,import_viscoanalyse_PARAM!$G$2),-import_viscoanalyse_PARAM!$D$2),import_viscoanalyse_PARAM!$C$2)</f>
        <v>167.375667028033-49.1121815251973i</v>
      </c>
      <c r="C1198" s="348" t="str">
        <f>IMPOWER(IMPRODUCT("i",A1198,import_viscoanalyse_PARAM!$G$2),-import_viscoanalyse_PARAM!$E$2)</f>
        <v>99539.2231799107-108550.001405649i</v>
      </c>
      <c r="D1198" s="348" t="str">
        <f>IMPOWER(IMPRODUCT("i",A1198,import_viscoanalyse_PARAM!$F$2,import_viscoanalyse_PARAM!$G$2),-1)</f>
        <v>3.46553176034701E-09-56573254.391534i</v>
      </c>
      <c r="E1198" s="348" t="str">
        <f t="shared" si="57"/>
        <v>99707.5988469422-56681853.5051212i</v>
      </c>
      <c r="F1198" s="348" t="str">
        <f>IMSUM(import_viscoanalyse_PARAM!$A$2,IMDIV((import_viscoanalyse_PARAM!$B$2-import_viscoanalyse_PARAM!$A$2),E1198))</f>
        <v>52.1947007763331+0.000441330449637288i</v>
      </c>
      <c r="G1198" s="348">
        <f t="shared" si="58"/>
        <v>52.1947007763331</v>
      </c>
      <c r="H1198" s="348">
        <f t="shared" si="59"/>
        <v>4.4133044963728799E-4</v>
      </c>
    </row>
    <row r="1199" spans="1:8" x14ac:dyDescent="0.25">
      <c r="A1199" s="349">
        <v>1.8123318E-9</v>
      </c>
      <c r="B1199" s="348" t="str">
        <f>IMPRODUCT(IMPOWER(IMPRODUCT("i",A1199,import_viscoanalyse_PARAM!$G$2),-import_viscoanalyse_PARAM!$D$2),import_viscoanalyse_PARAM!$C$2)</f>
        <v>166.471710255946-48.8469381366571i</v>
      </c>
      <c r="C1199" s="348" t="str">
        <f>IMPOWER(IMPRODUCT("i",A1199,import_viscoanalyse_PARAM!$G$2),-import_viscoanalyse_PARAM!$E$2)</f>
        <v>97986.3931047402-106856.601543187i</v>
      </c>
      <c r="D1199" s="348" t="str">
        <f>IMPOWER(IMPRODUCT("i",A1199,import_viscoanalyse_PARAM!$F$2,import_viscoanalyse_PARAM!$G$2),-1)</f>
        <v>3.36376875940591E-09-54912018.9627436i</v>
      </c>
      <c r="E1199" s="348" t="str">
        <f t="shared" si="57"/>
        <v>98153.8648149995-55018924.4112249i</v>
      </c>
      <c r="F1199" s="348" t="str">
        <f>IMSUM(import_viscoanalyse_PARAM!$A$2,IMDIV((import_viscoanalyse_PARAM!$B$2-import_viscoanalyse_PARAM!$A$2),E1199))</f>
        <v>52.1947008111312+0.000454669478766356i</v>
      </c>
      <c r="G1199" s="348">
        <f t="shared" si="58"/>
        <v>52.194700811131199</v>
      </c>
      <c r="H1199" s="348">
        <f t="shared" si="59"/>
        <v>4.5466947876635598E-4</v>
      </c>
    </row>
    <row r="1200" spans="1:8" x14ac:dyDescent="0.25">
      <c r="A1200" s="349">
        <v>1.8671597999999999E-9</v>
      </c>
      <c r="B1200" s="348" t="str">
        <f>IMPRODUCT(IMPOWER(IMPRODUCT("i",A1200,import_viscoanalyse_PARAM!$G$2),-import_viscoanalyse_PARAM!$D$2),import_viscoanalyse_PARAM!$C$2)</f>
        <v>165.572633670367-48.5831267161558i</v>
      </c>
      <c r="C1200" s="348" t="str">
        <f>IMPOWER(IMPRODUCT("i",A1200,import_viscoanalyse_PARAM!$G$2),-import_viscoanalyse_PARAM!$E$2)</f>
        <v>96457.7842957147-105189.615574565i</v>
      </c>
      <c r="D1200" s="348" t="str">
        <f>IMPOWER(IMPRODUCT("i",A1200,import_viscoanalyse_PARAM!$F$2,import_viscoanalyse_PARAM!$G$2),-1)</f>
        <v>3.26499375710525E-09-53299561.2739645i</v>
      </c>
      <c r="E1200" s="348" t="str">
        <f t="shared" si="57"/>
        <v>96624.3569293883-53404799.4726658i</v>
      </c>
      <c r="F1200" s="348" t="str">
        <f>IMSUM(import_viscoanalyse_PARAM!$A$2,IMDIV((import_viscoanalyse_PARAM!$B$2-import_viscoanalyse_PARAM!$A$2),E1200))</f>
        <v>52.1947008474887+0.000468411522165842i</v>
      </c>
      <c r="G1200" s="348">
        <f t="shared" si="58"/>
        <v>52.194700847488697</v>
      </c>
      <c r="H1200" s="348">
        <f t="shared" si="59"/>
        <v>4.6841152216584199E-4</v>
      </c>
    </row>
    <row r="1201" spans="1:8" x14ac:dyDescent="0.25">
      <c r="A1201" s="349">
        <v>1.9236465000000002E-9</v>
      </c>
      <c r="B1201" s="348" t="str">
        <f>IMPRODUCT(IMPOWER(IMPRODUCT("i",A1201,import_viscoanalyse_PARAM!$G$2),-import_viscoanalyse_PARAM!$D$2),import_viscoanalyse_PARAM!$C$2)</f>
        <v>164.678412752546-48.3207400692827i</v>
      </c>
      <c r="C1201" s="348" t="str">
        <f>IMPOWER(IMPRODUCT("i",A1201,import_viscoanalyse_PARAM!$G$2),-import_viscoanalyse_PARAM!$E$2)</f>
        <v>94953.0220385863-103548.634864567i</v>
      </c>
      <c r="D1201" s="348" t="str">
        <f>IMPOWER(IMPRODUCT("i",A1201,import_viscoanalyse_PARAM!$F$2,import_viscoanalyse_PARAM!$G$2),-1)</f>
        <v>3.16911921733951E-09-51734452.337466i</v>
      </c>
      <c r="E1201" s="348" t="str">
        <f t="shared" si="57"/>
        <v>95118.700451342-51838049.2930706i</v>
      </c>
      <c r="F1201" s="348" t="str">
        <f>IMSUM(import_viscoanalyse_PARAM!$A$2,IMDIV((import_viscoanalyse_PARAM!$B$2-import_viscoanalyse_PARAM!$A$2),E1201))</f>
        <v>52.1947008854752+0.000482568719615944i</v>
      </c>
      <c r="G1201" s="348">
        <f t="shared" si="58"/>
        <v>52.1947008854752</v>
      </c>
      <c r="H1201" s="348">
        <f t="shared" si="59"/>
        <v>4.8256871961594399E-4</v>
      </c>
    </row>
    <row r="1202" spans="1:8" x14ac:dyDescent="0.25">
      <c r="A1202" s="349">
        <v>1.9818420000000001E-9</v>
      </c>
      <c r="B1202" s="348" t="str">
        <f>IMPRODUCT(IMPOWER(IMPRODUCT("i",A1202,import_viscoanalyse_PARAM!$G$2),-import_viscoanalyse_PARAM!$D$2),import_viscoanalyse_PARAM!$C$2)</f>
        <v>163.789022485766-48.0597708555107i</v>
      </c>
      <c r="C1202" s="348" t="str">
        <f>IMPOWER(IMPRODUCT("i",A1202,import_viscoanalyse_PARAM!$G$2),-import_viscoanalyse_PARAM!$E$2)</f>
        <v>93471.736324552-101933.255909379i</v>
      </c>
      <c r="D1202" s="348" t="str">
        <f>IMPOWER(IMPRODUCT("i",A1202,import_viscoanalyse_PARAM!$F$2,import_viscoanalyse_PARAM!$G$2),-1)</f>
        <v>3.07606009486018E-09-50215303.8276429i</v>
      </c>
      <c r="E1202" s="348" t="str">
        <f t="shared" si="57"/>
        <v>93636.5253470408-50317285.1433231i</v>
      </c>
      <c r="F1202" s="348" t="str">
        <f>IMSUM(import_viscoanalyse_PARAM!$A$2,IMDIV((import_viscoanalyse_PARAM!$B$2-import_viscoanalyse_PARAM!$A$2),E1202))</f>
        <v>52.1947009251639+0.00049715358449122i</v>
      </c>
      <c r="G1202" s="348">
        <f t="shared" si="58"/>
        <v>52.1947009251639</v>
      </c>
      <c r="H1202" s="348">
        <f t="shared" si="59"/>
        <v>4.9715358449122003E-4</v>
      </c>
    </row>
    <row r="1203" spans="1:8" x14ac:dyDescent="0.25">
      <c r="A1203" s="349">
        <v>2.0417980999999999E-9</v>
      </c>
      <c r="B1203" s="348" t="str">
        <f>IMPRODUCT(IMPOWER(IMPRODUCT("i",A1203,import_viscoanalyse_PARAM!$G$2),-import_viscoanalyse_PARAM!$D$2),import_viscoanalyse_PARAM!$C$2)</f>
        <v>162.904435190874-47.8002109530886i</v>
      </c>
      <c r="C1203" s="348" t="str">
        <f>IMPOWER(IMPRODUCT("i",A1203,import_viscoanalyse_PARAM!$G$2),-import_viscoanalyse_PARAM!$E$2)</f>
        <v>92013.5582676383-100343.076429662i</v>
      </c>
      <c r="D1203" s="348" t="str">
        <f>IMPOWER(IMPRODUCT("i",A1203,import_viscoanalyse_PARAM!$F$2,import_viscoanalyse_PARAM!$G$2),-1)</f>
        <v>2.98573355050035E-09-48740763.4321842i</v>
      </c>
      <c r="E1203" s="348" t="str">
        <f t="shared" si="57"/>
        <v>92177.4627028322-48841154.3088248i</v>
      </c>
      <c r="F1203" s="348" t="str">
        <f>IMSUM(import_viscoanalyse_PARAM!$A$2,IMDIV((import_viscoanalyse_PARAM!$B$2-import_viscoanalyse_PARAM!$A$2),E1203))</f>
        <v>52.1947009666308+0.000512179053759642i</v>
      </c>
      <c r="G1203" s="348">
        <f t="shared" si="58"/>
        <v>52.194700966630798</v>
      </c>
      <c r="H1203" s="348">
        <f t="shared" si="59"/>
        <v>5.1217905375964201E-4</v>
      </c>
    </row>
    <row r="1204" spans="1:8" x14ac:dyDescent="0.25">
      <c r="A1204" s="349">
        <v>2.1035680999999998E-9</v>
      </c>
      <c r="B1204" s="348" t="str">
        <f>IMPRODUCT(IMPOWER(IMPRODUCT("i",A1204,import_viscoanalyse_PARAM!$G$2),-import_viscoanalyse_PARAM!$D$2),import_viscoanalyse_PARAM!$C$2)</f>
        <v>162.024624438054-47.5420526068514i</v>
      </c>
      <c r="C1204" s="348" t="str">
        <f>IMPOWER(IMPRODUCT("i",A1204,import_viscoanalyse_PARAM!$G$2),-import_viscoanalyse_PARAM!$E$2)</f>
        <v>90578.1266025807-98777.7024566493i</v>
      </c>
      <c r="D1204" s="348" t="str">
        <f>IMPOWER(IMPRODUCT("i",A1204,import_viscoanalyse_PARAM!$F$2,import_viscoanalyse_PARAM!$G$2),-1)</f>
        <v>2.89805929768468E-09-47309520.5086935i</v>
      </c>
      <c r="E1204" s="348" t="str">
        <f t="shared" si="57"/>
        <v>90741.1512270216-47408345.7532028i</v>
      </c>
      <c r="F1204" s="348" t="str">
        <f>IMSUM(import_viscoanalyse_PARAM!$A$2,IMDIV((import_viscoanalyse_PARAM!$B$2-import_viscoanalyse_PARAM!$A$2),E1204))</f>
        <v>52.1947010099558+0.000527658437728918i</v>
      </c>
      <c r="G1204" s="348">
        <f t="shared" si="58"/>
        <v>52.1947010099558</v>
      </c>
      <c r="H1204" s="348">
        <f t="shared" si="59"/>
        <v>5.2765843772891797E-4</v>
      </c>
    </row>
    <row r="1205" spans="1:8" x14ac:dyDescent="0.25">
      <c r="A1205" s="349">
        <v>2.1672067000000002E-9</v>
      </c>
      <c r="B1205" s="348" t="str">
        <f>IMPRODUCT(IMPOWER(IMPRODUCT("i",A1205,import_viscoanalyse_PARAM!$G$2),-import_viscoanalyse_PARAM!$D$2),import_viscoanalyse_PARAM!$C$2)</f>
        <v>161.149566863264-47.285288961208i</v>
      </c>
      <c r="C1205" s="348" t="str">
        <f>IMPOWER(IMPRODUCT("i",A1205,import_viscoanalyse_PARAM!$G$2),-import_viscoanalyse_PARAM!$E$2)</f>
        <v>89165.0904199597-97236.7513148818i</v>
      </c>
      <c r="D1205" s="348" t="str">
        <f>IMPOWER(IMPRODUCT("i",A1205,import_viscoanalyse_PARAM!$F$2,import_viscoanalyse_PARAM!$G$2),-1)</f>
        <v>2.81295969162419E-09-45920307.5407542i</v>
      </c>
      <c r="E1205" s="348" t="str">
        <f t="shared" si="57"/>
        <v>89327.2399868258-46017591.577358i</v>
      </c>
      <c r="F1205" s="348" t="str">
        <f>IMSUM(import_viscoanalyse_PARAM!$A$2,IMDIV((import_viscoanalyse_PARAM!$B$2-import_viscoanalyse_PARAM!$A$2),E1205))</f>
        <v>52.1947010552219+0.000543605394860562i</v>
      </c>
      <c r="G1205" s="348">
        <f t="shared" si="58"/>
        <v>52.194701055221898</v>
      </c>
      <c r="H1205" s="348">
        <f t="shared" si="59"/>
        <v>5.4360539486056196E-4</v>
      </c>
    </row>
    <row r="1206" spans="1:8" x14ac:dyDescent="0.25">
      <c r="A1206" s="349">
        <v>2.2327706000000001E-9</v>
      </c>
      <c r="B1206" s="348" t="str">
        <f>IMPRODUCT(IMPOWER(IMPRODUCT("i",A1206,import_viscoanalyse_PARAM!$G$2),-import_viscoanalyse_PARAM!$D$2),import_viscoanalyse_PARAM!$C$2)</f>
        <v>160.279234477087-47.0299118033685i</v>
      </c>
      <c r="C1206" s="348" t="str">
        <f>IMPOWER(IMPRODUCT("i",A1206,import_viscoanalyse_PARAM!$G$2),-import_viscoanalyse_PARAM!$E$2)</f>
        <v>87774.0966089142-95719.8379281725i</v>
      </c>
      <c r="D1206" s="348" t="str">
        <f>IMPOWER(IMPRODUCT("i",A1206,import_viscoanalyse_PARAM!$F$2,import_viscoanalyse_PARAM!$G$2),-1)</f>
        <v>2.73035890499359E-09-44571886.6812306i</v>
      </c>
      <c r="E1206" s="348" t="str">
        <f t="shared" si="57"/>
        <v>87935.375843394-44667653.5490706i</v>
      </c>
      <c r="F1206" s="348" t="str">
        <f>IMSUM(import_viscoanalyse_PARAM!$A$2,IMDIV((import_viscoanalyse_PARAM!$B$2-import_viscoanalyse_PARAM!$A$2),E1206))</f>
        <v>52.1947011025161+0.000560034081986209i</v>
      </c>
      <c r="G1206" s="348">
        <f t="shared" si="58"/>
        <v>52.194701102516099</v>
      </c>
      <c r="H1206" s="348">
        <f t="shared" si="59"/>
        <v>5.60034081986209E-4</v>
      </c>
    </row>
    <row r="1207" spans="1:8" x14ac:dyDescent="0.25">
      <c r="A1207" s="349">
        <v>2.300318E-9</v>
      </c>
      <c r="B1207" s="348" t="str">
        <f>IMPRODUCT(IMPOWER(IMPRODUCT("i",A1207,import_viscoanalyse_PARAM!$G$2),-import_viscoanalyse_PARAM!$D$2),import_viscoanalyse_PARAM!$C$2)</f>
        <v>159.413602387971-46.7759138295314i</v>
      </c>
      <c r="C1207" s="348" t="str">
        <f>IMPOWER(IMPRODUCT("i",A1207,import_viscoanalyse_PARAM!$G$2),-import_viscoanalyse_PARAM!$E$2)</f>
        <v>86404.8023185816-94226.5884091191i</v>
      </c>
      <c r="D1207" s="348" t="str">
        <f>IMPOWER(IMPRODUCT("i",A1207,import_viscoanalyse_PARAM!$F$2,import_viscoanalyse_PARAM!$G$2),-1)</f>
        <v>2.65018362266343E-09-43263061.093459i</v>
      </c>
      <c r="E1207" s="348" t="str">
        <f t="shared" si="57"/>
        <v>86565.2159209722-43357334.4577819i</v>
      </c>
      <c r="F1207" s="348" t="str">
        <f>IMSUM(import_viscoanalyse_PARAM!$A$2,IMDIV((import_viscoanalyse_PARAM!$B$2-import_viscoanalyse_PARAM!$A$2),E1207))</f>
        <v>52.1947011519293+0.000576959028866306i</v>
      </c>
      <c r="G1207" s="348">
        <f t="shared" si="58"/>
        <v>52.194701151929301</v>
      </c>
      <c r="H1207" s="348">
        <f t="shared" si="59"/>
        <v>5.7695902886630598E-4</v>
      </c>
    </row>
    <row r="1208" spans="1:8" x14ac:dyDescent="0.25">
      <c r="A1208" s="349">
        <v>2.3699089000000002E-9</v>
      </c>
      <c r="B1208" s="348" t="str">
        <f>IMPRODUCT(IMPOWER(IMPRODUCT("i",A1208,import_viscoanalyse_PARAM!$G$2),-import_viscoanalyse_PARAM!$D$2),import_viscoanalyse_PARAM!$C$2)</f>
        <v>158.552645298787-46.5232876168911i</v>
      </c>
      <c r="C1208" s="348" t="str">
        <f>IMPOWER(IMPRODUCT("i",A1208,import_viscoanalyse_PARAM!$G$2),-import_viscoanalyse_PARAM!$E$2)</f>
        <v>85056.8691747375-92756.6337522042i</v>
      </c>
      <c r="D1208" s="348" t="str">
        <f>IMPOWER(IMPRODUCT("i",A1208,import_viscoanalyse_PARAM!$F$2,import_viscoanalyse_PARAM!$G$2),-1)</f>
        <v>2.57236262985379E-09-41992668.2280418i</v>
      </c>
      <c r="E1208" s="348" t="str">
        <f t="shared" si="57"/>
        <v>85216.4218200389-42085471.3850816i</v>
      </c>
      <c r="F1208" s="348" t="str">
        <f>IMSUM(import_viscoanalyse_PARAM!$A$2,IMDIV((import_viscoanalyse_PARAM!$B$2-import_viscoanalyse_PARAM!$A$2),E1208))</f>
        <v>52.1947012035563+0.00059439521321622i</v>
      </c>
      <c r="G1208" s="348">
        <f t="shared" si="58"/>
        <v>52.194701203556299</v>
      </c>
      <c r="H1208" s="348">
        <f t="shared" si="59"/>
        <v>5.9439521321622002E-4</v>
      </c>
    </row>
    <row r="1209" spans="1:8" x14ac:dyDescent="0.25">
      <c r="A1209" s="349">
        <v>2.4416049999999999E-9</v>
      </c>
      <c r="B1209" s="348" t="str">
        <f>IMPRODUCT(IMPOWER(IMPRODUCT("i",A1209,import_viscoanalyse_PARAM!$G$2),-import_viscoanalyse_PARAM!$D$2),import_viscoanalyse_PARAM!$C$2)</f>
        <v>157.696339391996-46.2720261767899i</v>
      </c>
      <c r="C1209" s="348" t="str">
        <f>IMPOWER(IMPRODUCT("i",A1209,import_viscoanalyse_PARAM!$G$2),-import_viscoanalyse_PARAM!$E$2)</f>
        <v>83729.9661478555-91309.6129614867i</v>
      </c>
      <c r="D1209" s="348" t="str">
        <f>IMPOWER(IMPRODUCT("i",A1209,import_viscoanalyse_PARAM!$F$2,import_viscoanalyse_PARAM!$G$2),-1)</f>
        <v>2.49682691939027E-09-40759581.573753i</v>
      </c>
      <c r="E1209" s="348" t="str">
        <f t="shared" si="57"/>
        <v>83888.66248725-40850937.4587407i</v>
      </c>
      <c r="F1209" s="348" t="str">
        <f>IMSUM(import_viscoanalyse_PARAM!$A$2,IMDIV((import_viscoanalyse_PARAM!$B$2-import_viscoanalyse_PARAM!$A$2),E1209))</f>
        <v>52.1947012574961+0.000612358035494177i</v>
      </c>
      <c r="G1209" s="348">
        <f t="shared" si="58"/>
        <v>52.194701257496099</v>
      </c>
      <c r="H1209" s="348">
        <f t="shared" si="59"/>
        <v>6.1235803549417695E-4</v>
      </c>
    </row>
    <row r="1210" spans="1:8" x14ac:dyDescent="0.25">
      <c r="A1210" s="349">
        <v>2.5154701999999999E-9</v>
      </c>
      <c r="B1210" s="348" t="str">
        <f>IMPRODUCT(IMPOWER(IMPRODUCT("i",A1210,import_viscoanalyse_PARAM!$G$2),-import_viscoanalyse_PARAM!$D$2),import_viscoanalyse_PARAM!$C$2)</f>
        <v>156.844657053137-46.0221214064576i</v>
      </c>
      <c r="C1210" s="348" t="str">
        <f>IMPOWER(IMPRODUCT("i",A1210,import_viscoanalyse_PARAM!$G$2),-import_viscoanalyse_PARAM!$E$2)</f>
        <v>82423.7613150962-89885.1640668454i</v>
      </c>
      <c r="D1210" s="348" t="str">
        <f>IMPOWER(IMPRODUCT("i",A1210,import_viscoanalyse_PARAM!$F$2,import_viscoanalyse_PARAM!$G$2),-1)</f>
        <v>2.42350916759733E-09-39562702.1017317i</v>
      </c>
      <c r="E1210" s="348" t="str">
        <f t="shared" si="57"/>
        <v>82581.6059721518-39652633.28792i</v>
      </c>
      <c r="F1210" s="348" t="str">
        <f>IMSUM(import_viscoanalyse_PARAM!$A$2,IMDIV((import_viscoanalyse_PARAM!$B$2-import_viscoanalyse_PARAM!$A$2),E1210))</f>
        <v>52.1947013138526+0.000630863444006404i</v>
      </c>
      <c r="G1210" s="348">
        <f t="shared" si="58"/>
        <v>52.194701313852597</v>
      </c>
      <c r="H1210" s="348">
        <f t="shared" si="59"/>
        <v>6.3086344400640397E-4</v>
      </c>
    </row>
    <row r="1211" spans="1:8" x14ac:dyDescent="0.25">
      <c r="A1211" s="349">
        <v>2.59157E-9</v>
      </c>
      <c r="B1211" s="348" t="str">
        <f>IMPRODUCT(IMPOWER(IMPRODUCT("i",A1211,import_viscoanalyse_PARAM!$G$2),-import_viscoanalyse_PARAM!$D$2),import_viscoanalyse_PARAM!$C$2)</f>
        <v>155.997574714776-45.7735663906236i</v>
      </c>
      <c r="C1211" s="348" t="str">
        <f>IMPOWER(IMPRODUCT("i",A1211,import_viscoanalyse_PARAM!$G$2),-import_viscoanalyse_PARAM!$E$2)</f>
        <v>81137.9339357598-88482.9372925604i</v>
      </c>
      <c r="D1211" s="348" t="str">
        <f>IMPOWER(IMPRODUCT("i",A1211,import_viscoanalyse_PARAM!$F$2,import_viscoanalyse_PARAM!$G$2),-1)</f>
        <v>2.35234436674212E-09-38400968.5898445i</v>
      </c>
      <c r="E1211" s="348" t="str">
        <f t="shared" si="57"/>
        <v>81294.9315104769-38489497.3007035i</v>
      </c>
      <c r="F1211" s="348" t="str">
        <f>IMSUM(import_viscoanalyse_PARAM!$A$2,IMDIV((import_viscoanalyse_PARAM!$B$2-import_viscoanalyse_PARAM!$A$2),E1211))</f>
        <v>52.1947013727338+0.000649927784409924i</v>
      </c>
      <c r="G1211" s="348">
        <f t="shared" si="58"/>
        <v>52.194701372733803</v>
      </c>
      <c r="H1211" s="348">
        <f t="shared" si="59"/>
        <v>6.4992778440992396E-4</v>
      </c>
    </row>
    <row r="1212" spans="1:8" x14ac:dyDescent="0.25">
      <c r="A1212" s="349">
        <v>2.6699720999999999E-9</v>
      </c>
      <c r="B1212" s="348" t="str">
        <f>IMPRODUCT(IMPOWER(IMPRODUCT("i",A1212,import_viscoanalyse_PARAM!$G$2),-import_viscoanalyse_PARAM!$D$2),import_viscoanalyse_PARAM!$C$2)</f>
        <v>155.155066488602-45.526353533014i</v>
      </c>
      <c r="C1212" s="348" t="str">
        <f>IMPOWER(IMPRODUCT("i",A1212,import_viscoanalyse_PARAM!$G$2),-import_viscoanalyse_PARAM!$E$2)</f>
        <v>79872.1645478806-87102.5842574039i</v>
      </c>
      <c r="D1212" s="348" t="str">
        <f>IMPOWER(IMPRODUCT("i",A1212,import_viscoanalyse_PARAM!$F$2,import_viscoanalyse_PARAM!$G$2),-1)</f>
        <v>2.28326921113441E-09-37273347.6010417i</v>
      </c>
      <c r="E1212" s="348" t="str">
        <f t="shared" si="57"/>
        <v>80028.3196143715-37360495.7116526i</v>
      </c>
      <c r="F1212" s="348" t="str">
        <f>IMSUM(import_viscoanalyse_PARAM!$A$2,IMDIV((import_viscoanalyse_PARAM!$B$2-import_viscoanalyse_PARAM!$A$2),E1212))</f>
        <v>52.1947014342529+0.000669567949853282i</v>
      </c>
      <c r="G1212" s="348">
        <f t="shared" si="58"/>
        <v>52.194701434252899</v>
      </c>
      <c r="H1212" s="348">
        <f t="shared" si="59"/>
        <v>6.69567949853282E-4</v>
      </c>
    </row>
    <row r="1213" spans="1:8" x14ac:dyDescent="0.25">
      <c r="A1213" s="349">
        <v>2.7507459999999998E-9</v>
      </c>
      <c r="B1213" s="348" t="str">
        <f>IMPRODUCT(IMPOWER(IMPRODUCT("i",A1213,import_viscoanalyse_PARAM!$G$2),-import_viscoanalyse_PARAM!$D$2),import_viscoanalyse_PARAM!$C$2)</f>
        <v>154.31710926274-45.2804760520297i</v>
      </c>
      <c r="C1213" s="348" t="str">
        <f>IMPOWER(IMPRODUCT("i",A1213,import_viscoanalyse_PARAM!$G$2),-import_viscoanalyse_PARAM!$E$2)</f>
        <v>78626.1426217257-85743.7663209697i</v>
      </c>
      <c r="D1213" s="348" t="str">
        <f>IMPOWER(IMPRODUCT("i",A1213,import_viscoanalyse_PARAM!$F$2,import_viscoanalyse_PARAM!$G$2),-1)</f>
        <v>2.21622246856594E-09-36178839.5469386i</v>
      </c>
      <c r="E1213" s="348" t="str">
        <f t="shared" si="57"/>
        <v>78781.4597309907-36264628.5937356i</v>
      </c>
      <c r="F1213" s="348" t="str">
        <f>IMSUM(import_viscoanalyse_PARAM!$A$2,IMDIV((import_viscoanalyse_PARAM!$B$2-import_viscoanalyse_PARAM!$A$2),E1213))</f>
        <v>52.1947014985277+0.000689801280582221i</v>
      </c>
      <c r="G1213" s="348">
        <f t="shared" si="58"/>
        <v>52.194701498527699</v>
      </c>
      <c r="H1213" s="348">
        <f t="shared" si="59"/>
        <v>6.8980128058222095E-4</v>
      </c>
    </row>
    <row r="1214" spans="1:8" x14ac:dyDescent="0.25">
      <c r="A1214" s="349">
        <v>2.8339634999999999E-9</v>
      </c>
      <c r="B1214" s="348" t="str">
        <f>IMPRODUCT(IMPOWER(IMPRODUCT("i",A1214,import_viscoanalyse_PARAM!$G$2),-import_viscoanalyse_PARAM!$D$2),import_viscoanalyse_PARAM!$C$2)</f>
        <v>153.483677944799-45.0359265849398i</v>
      </c>
      <c r="C1214" s="348" t="str">
        <f>IMPOWER(IMPRODUCT("i",A1214,import_viscoanalyse_PARAM!$G$2),-import_viscoanalyse_PARAM!$E$2)</f>
        <v>77399.5593165453-84406.1466847303i</v>
      </c>
      <c r="D1214" s="348" t="str">
        <f>IMPOWER(IMPRODUCT("i",A1214,import_viscoanalyse_PARAM!$F$2,import_viscoanalyse_PARAM!$G$2),-1)</f>
        <v>2.15114453327218E-09-35116471.3901161i</v>
      </c>
      <c r="E1214" s="348" t="str">
        <f t="shared" si="57"/>
        <v>77554.0429944923-35200922.5727274i</v>
      </c>
      <c r="F1214" s="348" t="str">
        <f>IMSUM(import_viscoanalyse_PARAM!$A$2,IMDIV((import_viscoanalyse_PARAM!$B$2-import_viscoanalyse_PARAM!$A$2),E1214))</f>
        <v>52.1947015656819+0.000710645688997425i</v>
      </c>
      <c r="G1214" s="348">
        <f t="shared" si="58"/>
        <v>52.194701565681903</v>
      </c>
      <c r="H1214" s="348">
        <f t="shared" si="59"/>
        <v>7.1064568899742496E-4</v>
      </c>
    </row>
    <row r="1215" spans="1:8" x14ac:dyDescent="0.25">
      <c r="A1215" s="349">
        <v>2.9196986000000001E-9</v>
      </c>
      <c r="B1215" s="348" t="str">
        <f>IMPRODUCT(IMPOWER(IMPRODUCT("i",A1215,import_viscoanalyse_PARAM!$G$2),-import_viscoanalyse_PARAM!$D$2),import_viscoanalyse_PARAM!$C$2)</f>
        <v>152.654747363728-44.7926977459327i</v>
      </c>
      <c r="C1215" s="348" t="str">
        <f>IMPOWER(IMPRODUCT("i",A1215,import_viscoanalyse_PARAM!$G$2),-import_viscoanalyse_PARAM!$E$2)</f>
        <v>76192.1103227029-83089.3934914493i</v>
      </c>
      <c r="D1215" s="348" t="str">
        <f>IMPOWER(IMPRODUCT("i",A1215,import_viscoanalyse_PARAM!$F$2,import_viscoanalyse_PARAM!$G$2),-1)</f>
        <v>2.08797753662583E-09-34085298.4511426i</v>
      </c>
      <c r="E1215" s="348" t="str">
        <f t="shared" si="57"/>
        <v>76345.7650700687-34168432.6373318i</v>
      </c>
      <c r="F1215" s="348" t="str">
        <f>IMSUM(import_viscoanalyse_PARAM!$A$2,IMDIV((import_viscoanalyse_PARAM!$B$2-import_viscoanalyse_PARAM!$A$2),E1215))</f>
        <v>52.1947016358442+0.000732119634392854i</v>
      </c>
      <c r="G1215" s="348">
        <f t="shared" si="58"/>
        <v>52.194701635844197</v>
      </c>
      <c r="H1215" s="348">
        <f t="shared" si="59"/>
        <v>7.3211963439285405E-4</v>
      </c>
    </row>
    <row r="1216" spans="1:8" x14ac:dyDescent="0.25">
      <c r="A1216" s="349">
        <v>3.0080274E-9</v>
      </c>
      <c r="B1216" s="348" t="str">
        <f>IMPRODUCT(IMPOWER(IMPRODUCT("i",A1216,import_viscoanalyse_PARAM!$G$2),-import_viscoanalyse_PARAM!$D$2),import_viscoanalyse_PARAM!$C$2)</f>
        <v>151.830293830988-44.550782584201i</v>
      </c>
      <c r="C1216" s="348" t="str">
        <f>IMPOWER(IMPRODUCT("i",A1216,import_viscoanalyse_PARAM!$G$2),-import_viscoanalyse_PARAM!$E$2)</f>
        <v>75003.4980417703-81793.1822026311i</v>
      </c>
      <c r="D1216" s="348" t="str">
        <f>IMPOWER(IMPRODUCT("i",A1216,import_viscoanalyse_PARAM!$F$2,import_viscoanalyse_PARAM!$G$2),-1)</f>
        <v>2.02666541219601E-09-33084405.4706361i</v>
      </c>
      <c r="E1216" s="348" t="str">
        <f t="shared" si="57"/>
        <v>75156.3283356033-33166243.2036213i</v>
      </c>
      <c r="F1216" s="348" t="str">
        <f>IMSUM(import_viscoanalyse_PARAM!$A$2,IMDIV((import_viscoanalyse_PARAM!$B$2-import_viscoanalyse_PARAM!$A$2),E1216))</f>
        <v>52.1947017091495+0.000754242097696205i</v>
      </c>
      <c r="G1216" s="348">
        <f t="shared" si="58"/>
        <v>52.194701709149498</v>
      </c>
      <c r="H1216" s="348">
        <f t="shared" si="59"/>
        <v>7.5424209769620499E-4</v>
      </c>
    </row>
    <row r="1217" spans="1:8" x14ac:dyDescent="0.25">
      <c r="A1217" s="349">
        <v>3.0990285000000001E-9</v>
      </c>
      <c r="B1217" s="348" t="str">
        <f>IMPRODUCT(IMPOWER(IMPRODUCT("i",A1217,import_viscoanalyse_PARAM!$G$2),-import_viscoanalyse_PARAM!$D$2),import_viscoanalyse_PARAM!$C$2)</f>
        <v>151.010291972244-44.3101736542847i</v>
      </c>
      <c r="C1217" s="348" t="str">
        <f>IMPOWER(IMPRODUCT("i",A1217,import_viscoanalyse_PARAM!$G$2),-import_viscoanalyse_PARAM!$E$2)</f>
        <v>73833.4269157007-80517.1905048658i</v>
      </c>
      <c r="D1217" s="348" t="str">
        <f>IMPOWER(IMPRODUCT("i",A1217,import_viscoanalyse_PARAM!$F$2,import_viscoanalyse_PARAM!$G$2),-1)</f>
        <v>1.96715360653117E-09-32112901.8879249i</v>
      </c>
      <c r="E1217" s="348" t="str">
        <f t="shared" si="57"/>
        <v>73985.4372076749-32193463.3886034i</v>
      </c>
      <c r="F1217" s="348" t="str">
        <f>IMSUM(import_viscoanalyse_PARAM!$A$2,IMDIV((import_viscoanalyse_PARAM!$B$2-import_viscoanalyse_PARAM!$A$2),E1217))</f>
        <v>52.1947017857384+0.000777032681430041i</v>
      </c>
      <c r="G1217" s="348">
        <f t="shared" si="58"/>
        <v>52.194701785738403</v>
      </c>
      <c r="H1217" s="348">
        <f t="shared" si="59"/>
        <v>7.7703268143004096E-4</v>
      </c>
    </row>
    <row r="1218" spans="1:8" x14ac:dyDescent="0.25">
      <c r="A1218" s="349">
        <v>3.1927825000000002E-9</v>
      </c>
      <c r="B1218" s="348" t="str">
        <f>IMPRODUCT(IMPOWER(IMPRODUCT("i",A1218,import_viscoanalyse_PARAM!$G$2),-import_viscoanalyse_PARAM!$D$2),import_viscoanalyse_PARAM!$C$2)</f>
        <v>150.194719903393-44.0708645348438i</v>
      </c>
      <c r="C1218" s="348" t="str">
        <f>IMPOWER(IMPRODUCT("i",A1218,import_viscoanalyse_PARAM!$G$2),-import_viscoanalyse_PARAM!$E$2)</f>
        <v>72681.6107607307-79261.1063076338i</v>
      </c>
      <c r="D1218" s="348" t="str">
        <f>IMPOWER(IMPRODUCT("i",A1218,import_viscoanalyse_PARAM!$F$2,import_viscoanalyse_PARAM!$G$2),-1)</f>
        <v>1.90938940893026E-09-31169927.2244142i</v>
      </c>
      <c r="E1218" s="348" t="str">
        <f t="shared" si="57"/>
        <v>72832.805480636-31249232.4015864i</v>
      </c>
      <c r="F1218" s="348" t="str">
        <f>IMSUM(import_viscoanalyse_PARAM!$A$2,IMDIV((import_viscoanalyse_PARAM!$B$2-import_viscoanalyse_PARAM!$A$2),E1218))</f>
        <v>52.1947018657577+0.000800511484255195i</v>
      </c>
      <c r="G1218" s="348">
        <f t="shared" si="58"/>
        <v>52.1947018657577</v>
      </c>
      <c r="H1218" s="348">
        <f t="shared" si="59"/>
        <v>8.0051148425519503E-4</v>
      </c>
    </row>
    <row r="1219" spans="1:8" x14ac:dyDescent="0.25">
      <c r="A1219" s="349">
        <v>3.2893727999999998E-9</v>
      </c>
      <c r="B1219" s="348" t="str">
        <f>IMPRODUCT(IMPOWER(IMPRODUCT("i",A1219,import_viscoanalyse_PARAM!$G$2),-import_viscoanalyse_PARAM!$D$2),import_viscoanalyse_PARAM!$C$2)</f>
        <v>149.383552653994-43.8328478989306i</v>
      </c>
      <c r="C1219" s="348" t="str">
        <f>IMPOWER(IMPRODUCT("i",A1219,import_viscoanalyse_PARAM!$G$2),-import_viscoanalyse_PARAM!$E$2)</f>
        <v>71547.7633076593-78024.617427243i</v>
      </c>
      <c r="D1219" s="348" t="str">
        <f>IMPOWER(IMPRODUCT("i",A1219,import_viscoanalyse_PARAM!$F$2,import_viscoanalyse_PARAM!$G$2),-1)</f>
        <v>1.8533214266616E-09-30254642.5167689i</v>
      </c>
      <c r="E1219" s="348" t="str">
        <f t="shared" ref="E1219:E1282" si="60">IMSUM(1,B1219,C1219,D1219)</f>
        <v>71698.1468603151-30332710.967044i</v>
      </c>
      <c r="F1219" s="348" t="str">
        <f>IMSUM(import_viscoanalyse_PARAM!$A$2,IMDIV((import_viscoanalyse_PARAM!$B$2-import_viscoanalyse_PARAM!$A$2),E1219))</f>
        <v>52.1947019493613+0.000824699301080904i</v>
      </c>
      <c r="G1219" s="348">
        <f t="shared" ref="G1219:G1282" si="61">IMREAL(F1219)</f>
        <v>52.194701949361303</v>
      </c>
      <c r="H1219" s="348">
        <f t="shared" ref="H1219:H1282" si="62">IMAGINARY(F1219)</f>
        <v>8.2469930108090405E-4</v>
      </c>
    </row>
    <row r="1220" spans="1:8" x14ac:dyDescent="0.25">
      <c r="A1220" s="349">
        <v>3.3888853E-9</v>
      </c>
      <c r="B1220" s="348" t="str">
        <f>IMPRODUCT(IMPOWER(IMPRODUCT("i",A1220,import_viscoanalyse_PARAM!$G$2),-import_viscoanalyse_PARAM!$D$2),import_viscoanalyse_PARAM!$C$2)</f>
        <v>148.576765676828-43.59611654378i</v>
      </c>
      <c r="C1220" s="348" t="str">
        <f>IMPOWER(IMPRODUCT("i",A1220,import_viscoanalyse_PARAM!$G$2),-import_viscoanalyse_PARAM!$E$2)</f>
        <v>70431.6031952919-76807.417032305i</v>
      </c>
      <c r="D1220" s="348" t="str">
        <f>IMPOWER(IMPRODUCT("i",A1220,import_viscoanalyse_PARAM!$F$2,import_viscoanalyse_PARAM!$G$2),-1)</f>
        <v>1.79889980062703E-09-29366233.8375345i</v>
      </c>
      <c r="E1220" s="348" t="str">
        <f t="shared" si="60"/>
        <v>70581.1799609705-29443084.8506833i</v>
      </c>
      <c r="F1220" s="348" t="str">
        <f>IMSUM(import_viscoanalyse_PARAM!$A$2,IMDIV((import_viscoanalyse_PARAM!$B$2-import_viscoanalyse_PARAM!$A$2),E1220))</f>
        <v>52.1947020367094+0.000849617547668872i</v>
      </c>
      <c r="G1220" s="348">
        <f t="shared" si="61"/>
        <v>52.194702036709401</v>
      </c>
      <c r="H1220" s="348">
        <f t="shared" si="62"/>
        <v>8.4961754766887205E-4</v>
      </c>
    </row>
    <row r="1221" spans="1:8" x14ac:dyDescent="0.25">
      <c r="A1221" s="349">
        <v>3.4914082999999999E-9</v>
      </c>
      <c r="B1221" s="348" t="str">
        <f>IMPRODUCT(IMPOWER(IMPRODUCT("i",A1221,import_viscoanalyse_PARAM!$G$2),-import_viscoanalyse_PARAM!$D$2),import_viscoanalyse_PARAM!$C$2)</f>
        <v>147.774336163716-43.3606637769062i</v>
      </c>
      <c r="C1221" s="348" t="str">
        <f>IMPOWER(IMPRODUCT("i",A1221,import_viscoanalyse_PARAM!$G$2),-import_viscoanalyse_PARAM!$E$2)</f>
        <v>69332.8556722242-75609.205499572i</v>
      </c>
      <c r="D1221" s="348" t="str">
        <f>IMPOWER(IMPRODUCT("i",A1221,import_viscoanalyse_PARAM!$F$2,import_viscoanalyse_PARAM!$G$2),-1)</f>
        <v>1.74607624393798E-09-28503912.9248743i</v>
      </c>
      <c r="E1221" s="348" t="str">
        <f t="shared" si="60"/>
        <v>69481.6300083897-28579565.4910376i</v>
      </c>
      <c r="F1221" s="348" t="str">
        <f>IMSUM(import_viscoanalyse_PARAM!$A$2,IMDIV((import_viscoanalyse_PARAM!$B$2-import_viscoanalyse_PARAM!$A$2),E1221))</f>
        <v>52.1947021279698+0.000875288235331352i</v>
      </c>
      <c r="G1221" s="348">
        <f t="shared" si="61"/>
        <v>52.194702127969798</v>
      </c>
      <c r="H1221" s="348">
        <f t="shared" si="62"/>
        <v>8.7528823533135195E-4</v>
      </c>
    </row>
    <row r="1222" spans="1:8" x14ac:dyDescent="0.25">
      <c r="A1222" s="349">
        <v>3.5970329E-9</v>
      </c>
      <c r="B1222" s="348" t="str">
        <f>IMPRODUCT(IMPOWER(IMPRODUCT("i",A1222,import_viscoanalyse_PARAM!$G$2),-import_viscoanalyse_PARAM!$D$2),import_viscoanalyse_PARAM!$C$2)</f>
        <v>146.9762403885-43.1264826364636i</v>
      </c>
      <c r="C1222" s="348" t="str">
        <f>IMPOWER(IMPRODUCT("i",A1222,import_viscoanalyse_PARAM!$G$2),-import_viscoanalyse_PARAM!$E$2)</f>
        <v>68251.2488336247-74429.6863100548i</v>
      </c>
      <c r="D1222" s="348" t="str">
        <f>IMPOWER(IMPRODUCT("i",A1222,import_viscoanalyse_PARAM!$F$2,import_viscoanalyse_PARAM!$G$2),-1)</f>
        <v>1.69480381747909E-09-27666913.5187458i</v>
      </c>
      <c r="E1222" s="348" t="str">
        <f t="shared" si="60"/>
        <v>68399.2250740149-27741386.3315385i</v>
      </c>
      <c r="F1222" s="348" t="str">
        <f>IMSUM(import_viscoanalyse_PARAM!$A$2,IMDIV((import_viscoanalyse_PARAM!$B$2-import_viscoanalyse_PARAM!$A$2),E1222))</f>
        <v>52.1947022233176+0.000901734070815406i</v>
      </c>
      <c r="G1222" s="348">
        <f t="shared" si="61"/>
        <v>52.194702223317599</v>
      </c>
      <c r="H1222" s="348">
        <f t="shared" si="62"/>
        <v>9.0173407081540601E-4</v>
      </c>
    </row>
    <row r="1223" spans="1:8" x14ac:dyDescent="0.25">
      <c r="A1223" s="349">
        <v>3.7058529000000001E-9</v>
      </c>
      <c r="B1223" s="348" t="str">
        <f>IMPRODUCT(IMPOWER(IMPRODUCT("i",A1223,import_viscoanalyse_PARAM!$G$2),-import_viscoanalyse_PARAM!$D$2),import_viscoanalyse_PARAM!$C$2)</f>
        <v>146.182455174006-42.8935663216944i</v>
      </c>
      <c r="C1223" s="348" t="str">
        <f>IMPOWER(IMPRODUCT("i",A1223,import_viscoanalyse_PARAM!$G$2),-import_viscoanalyse_PARAM!$E$2)</f>
        <v>67186.5155860899-73268.5681917464i</v>
      </c>
      <c r="D1223" s="348" t="str">
        <f>IMPOWER(IMPRODUCT("i",A1223,import_viscoanalyse_PARAM!$F$2,import_viscoanalyse_PARAM!$G$2),-1)</f>
        <v>1.64503698744164E-09-26854492.3001081i</v>
      </c>
      <c r="E1223" s="348" t="str">
        <f t="shared" si="60"/>
        <v>67333.6980412655-26927803.7618662i</v>
      </c>
      <c r="F1223" s="348" t="str">
        <f>IMSUM(import_viscoanalyse_PARAM!$A$2,IMDIV((import_viscoanalyse_PARAM!$B$2-import_viscoanalyse_PARAM!$A$2),E1223))</f>
        <v>52.1947023229356+0.000928978430969677i</v>
      </c>
      <c r="G1223" s="348">
        <f t="shared" si="61"/>
        <v>52.194702322935598</v>
      </c>
      <c r="H1223" s="348">
        <f t="shared" si="62"/>
        <v>9.2897843096967695E-4</v>
      </c>
    </row>
    <row r="1224" spans="1:8" x14ac:dyDescent="0.25">
      <c r="A1224" s="349">
        <v>3.8179650000000003E-9</v>
      </c>
      <c r="B1224" s="348" t="str">
        <f>IMPRODUCT(IMPOWER(IMPRODUCT("i",A1224,import_viscoanalyse_PARAM!$G$2),-import_viscoanalyse_PARAM!$D$2),import_viscoanalyse_PARAM!$C$2)</f>
        <v>145.392957013497-42.6619079351366i</v>
      </c>
      <c r="C1224" s="348" t="str">
        <f>IMPOWER(IMPRODUCT("i",A1224,import_viscoanalyse_PARAM!$G$2),-import_viscoanalyse_PARAM!$E$2)</f>
        <v>66138.3923929553-72125.5637513519i</v>
      </c>
      <c r="D1224" s="348" t="str">
        <f>IMPOWER(IMPRODUCT("i",A1224,import_viscoanalyse_PARAM!$F$2,import_viscoanalyse_PARAM!$G$2),-1)</f>
        <v>1.59673152858077E-09-26065927.3116394i</v>
      </c>
      <c r="E1224" s="348" t="str">
        <f t="shared" si="60"/>
        <v>66284.7853499704-26138095.5372987i</v>
      </c>
      <c r="F1224" s="348" t="str">
        <f>IMSUM(import_viscoanalyse_PARAM!$A$2,IMDIV((import_viscoanalyse_PARAM!$B$2-import_viscoanalyse_PARAM!$A$2),E1224))</f>
        <v>52.194702427015+0.000957045412514299i</v>
      </c>
      <c r="G1224" s="348">
        <f t="shared" si="61"/>
        <v>52.194702427015002</v>
      </c>
      <c r="H1224" s="348">
        <f t="shared" si="62"/>
        <v>9.5704541251429899E-4</v>
      </c>
    </row>
    <row r="1225" spans="1:8" x14ac:dyDescent="0.25">
      <c r="A1225" s="349">
        <v>3.9334688000000001E-9</v>
      </c>
      <c r="B1225" s="348" t="str">
        <f>IMPRODUCT(IMPOWER(IMPRODUCT("i",A1225,import_viscoanalyse_PARAM!$G$2),-import_viscoanalyse_PARAM!$D$2),import_viscoanalyse_PARAM!$C$2)</f>
        <v>144.607722719803-42.4315006730987i</v>
      </c>
      <c r="C1225" s="348" t="str">
        <f>IMPOWER(IMPRODUCT("i",A1225,import_viscoanalyse_PARAM!$G$2),-import_viscoanalyse_PARAM!$E$2)</f>
        <v>65106.6200898625-71000.3903636854i</v>
      </c>
      <c r="D1225" s="348" t="str">
        <f>IMPOWER(IMPRODUCT("i",A1225,import_viscoanalyse_PARAM!$F$2,import_viscoanalyse_PARAM!$G$2),-1)</f>
        <v>1.54984452667271E-09-25300517.9978505i</v>
      </c>
      <c r="E1225" s="348" t="str">
        <f t="shared" si="60"/>
        <v>65252.2278125839-25371560.8197149i</v>
      </c>
      <c r="F1225" s="348" t="str">
        <f>IMSUM(import_viscoanalyse_PARAM!$A$2,IMDIV((import_viscoanalyse_PARAM!$B$2-import_viscoanalyse_PARAM!$A$2),E1225))</f>
        <v>52.1947025357555+0.000985959831720902i</v>
      </c>
      <c r="G1225" s="348">
        <f t="shared" si="61"/>
        <v>52.194702535755503</v>
      </c>
      <c r="H1225" s="348">
        <f t="shared" si="62"/>
        <v>9.8595983172090201E-4</v>
      </c>
    </row>
    <row r="1226" spans="1:8" x14ac:dyDescent="0.25">
      <c r="A1226" s="349">
        <v>4.0524669999999996E-9</v>
      </c>
      <c r="B1226" s="348" t="str">
        <f>IMPRODUCT(IMPOWER(IMPRODUCT("i",A1226,import_viscoanalyse_PARAM!$G$2),-import_viscoanalyse_PARAM!$D$2),import_viscoanalyse_PARAM!$C$2)</f>
        <v>143.826728674543-42.2023376053606i</v>
      </c>
      <c r="C1226" s="348" t="str">
        <f>IMPOWER(IMPRODUCT("i",A1226,import_viscoanalyse_PARAM!$G$2),-import_viscoanalyse_PARAM!$E$2)</f>
        <v>64090.9428369062-69892.7690289597i</v>
      </c>
      <c r="D1226" s="348" t="str">
        <f>IMPOWER(IMPRODUCT("i",A1226,import_viscoanalyse_PARAM!$F$2,import_viscoanalyse_PARAM!$G$2),-1)</f>
        <v>1.50433429575562E-09-24557583.8540779i</v>
      </c>
      <c r="E1226" s="348" t="str">
        <f t="shared" si="60"/>
        <v>64235.7695655822-24627518.8254445i</v>
      </c>
      <c r="F1226" s="348" t="str">
        <f>IMSUM(import_viscoanalyse_PARAM!$A$2,IMDIV((import_viscoanalyse_PARAM!$B$2-import_viscoanalyse_PARAM!$A$2),E1226))</f>
        <v>52.1947026493659+0.00101574727414681i</v>
      </c>
      <c r="G1226" s="348">
        <f t="shared" si="61"/>
        <v>52.194702649365901</v>
      </c>
      <c r="H1226" s="348">
        <f t="shared" si="62"/>
        <v>1.0157472741468101E-3</v>
      </c>
    </row>
    <row r="1227" spans="1:8" x14ac:dyDescent="0.25">
      <c r="A1227" s="349">
        <v>4.1750651000000002E-9</v>
      </c>
      <c r="B1227" s="348" t="str">
        <f>IMPRODUCT(IMPOWER(IMPRODUCT("i",A1227,import_viscoanalyse_PARAM!$G$2),-import_viscoanalyse_PARAM!$D$2),import_viscoanalyse_PARAM!$C$2)</f>
        <v>143.049953359249-41.9744124178683i</v>
      </c>
      <c r="C1227" s="348" t="str">
        <f>IMPOWER(IMPRODUCT("i",A1227,import_viscoanalyse_PARAM!$G$2),-import_viscoanalyse_PARAM!$E$2)</f>
        <v>63091.1113344707-68802.4278797364i</v>
      </c>
      <c r="D1227" s="348" t="str">
        <f>IMPOWER(IMPRODUCT("i",A1227,import_viscoanalyse_PARAM!$F$2,import_viscoanalyse_PARAM!$G$2),-1)</f>
        <v>1.46016048720243E-09-23836466.2070499i</v>
      </c>
      <c r="E1227" s="348" t="str">
        <f t="shared" si="60"/>
        <v>63235.1612878314-23905310.6093421i</v>
      </c>
      <c r="F1227" s="348" t="str">
        <f>IMSUM(import_viscoanalyse_PARAM!$A$2,IMDIV((import_viscoanalyse_PARAM!$B$2-import_viscoanalyse_PARAM!$A$2),E1227))</f>
        <v>52.1947027680638+0.00104643401919512i</v>
      </c>
      <c r="G1227" s="348">
        <f t="shared" si="61"/>
        <v>52.194702768063799</v>
      </c>
      <c r="H1227" s="348">
        <f t="shared" si="62"/>
        <v>1.0464340191951201E-3</v>
      </c>
    </row>
    <row r="1228" spans="1:8" x14ac:dyDescent="0.25">
      <c r="A1228" s="349">
        <v>4.3013722000000003E-9</v>
      </c>
      <c r="B1228" s="348" t="str">
        <f>IMPRODUCT(IMPOWER(IMPRODUCT("i",A1228,import_viscoanalyse_PARAM!$G$2),-import_viscoanalyse_PARAM!$D$2),import_viscoanalyse_PARAM!$C$2)</f>
        <v>142.277372776246-41.7477180691078i</v>
      </c>
      <c r="C1228" s="348" t="str">
        <f>IMPOWER(IMPRODUCT("i",A1228,import_viscoanalyse_PARAM!$G$2),-import_viscoanalyse_PARAM!$E$2)</f>
        <v>62106.8768279314-67729.0956429031i</v>
      </c>
      <c r="D1228" s="348" t="str">
        <f>IMPOWER(IMPRODUCT("i",A1228,import_viscoanalyse_PARAM!$F$2,import_viscoanalyse_PARAM!$G$2),-1)</f>
        <v>1.41728378923309E-09-23136523.3095576i</v>
      </c>
      <c r="E1228" s="348" t="str">
        <f t="shared" si="60"/>
        <v>62250.1542007091-23204294.1529186i</v>
      </c>
      <c r="F1228" s="348" t="str">
        <f>IMSUM(import_viscoanalyse_PARAM!$A$2,IMDIV((import_viscoanalyse_PARAM!$B$2-import_viscoanalyse_PARAM!$A$2),E1228))</f>
        <v>52.1947028920771+0.00107804724000236i</v>
      </c>
      <c r="G1228" s="348">
        <f t="shared" si="61"/>
        <v>52.194702892077103</v>
      </c>
      <c r="H1228" s="348">
        <f t="shared" si="62"/>
        <v>1.0780472400023599E-3</v>
      </c>
    </row>
    <row r="1229" spans="1:8" x14ac:dyDescent="0.25">
      <c r="A1229" s="349">
        <v>4.4315004E-9</v>
      </c>
      <c r="B1229" s="348" t="str">
        <f>IMPRODUCT(IMPOWER(IMPRODUCT("i",A1229,import_viscoanalyse_PARAM!$G$2),-import_viscoanalyse_PARAM!$D$2),import_viscoanalyse_PARAM!$C$2)</f>
        <v>141.508964924682-41.5222481034817i</v>
      </c>
      <c r="C1229" s="348" t="str">
        <f>IMPOWER(IMPRODUCT("i",A1229,import_viscoanalyse_PARAM!$G$2),-import_viscoanalyse_PARAM!$E$2)</f>
        <v>61137.996833134-66672.5078834521i</v>
      </c>
      <c r="D1229" s="348" t="str">
        <f>IMPOWER(IMPRODUCT("i",A1229,import_viscoanalyse_PARAM!$F$2,import_viscoanalyse_PARAM!$G$2),-1)</f>
        <v>1.37566614921616E-09-22457133.9694302i</v>
      </c>
      <c r="E1229" s="348" t="str">
        <f t="shared" si="60"/>
        <v>61280.5057980601-22523847.9995618i</v>
      </c>
      <c r="F1229" s="348" t="str">
        <f>IMSUM(import_viscoanalyse_PARAM!$A$2,IMDIV((import_viscoanalyse_PARAM!$B$2-import_viscoanalyse_PARAM!$A$2),E1229))</f>
        <v>52.1947030216435+0.00111061485287247i</v>
      </c>
      <c r="G1229" s="348">
        <f t="shared" si="61"/>
        <v>52.194703021643498</v>
      </c>
      <c r="H1229" s="348">
        <f t="shared" si="62"/>
        <v>1.1106148528724699E-3</v>
      </c>
    </row>
    <row r="1230" spans="1:8" x14ac:dyDescent="0.25">
      <c r="A1230" s="349">
        <v>4.5655652999999997E-9</v>
      </c>
      <c r="B1230" s="348" t="str">
        <f>IMPRODUCT(IMPOWER(IMPRODUCT("i",A1230,import_viscoanalyse_PARAM!$G$2),-import_viscoanalyse_PARAM!$D$2),import_viscoanalyse_PARAM!$C$2)</f>
        <v>140.744707247557-41.2979959022063i</v>
      </c>
      <c r="C1230" s="348" t="str">
        <f>IMPOWER(IMPRODUCT("i",A1230,import_viscoanalyse_PARAM!$G$2),-import_viscoanalyse_PARAM!$E$2)</f>
        <v>60184.2317853123-65632.4033500403i</v>
      </c>
      <c r="D1230" s="348" t="str">
        <f>IMPOWER(IMPRODUCT("i",A1230,import_viscoanalyse_PARAM!$F$2,import_viscoanalyse_PARAM!$G$2),-1)</f>
        <v>1.33527059409661E-09-21797694.6180977i</v>
      </c>
      <c r="E1230" s="348" t="str">
        <f t="shared" si="60"/>
        <v>60325.9764925612-21863368.3194436i</v>
      </c>
      <c r="F1230" s="348" t="str">
        <f>IMSUM(import_viscoanalyse_PARAM!$A$2,IMDIV((import_viscoanalyse_PARAM!$B$2-import_viscoanalyse_PARAM!$A$2),E1230))</f>
        <v>52.1947031570117+0.00114416564203145i</v>
      </c>
      <c r="G1230" s="348">
        <f t="shared" si="61"/>
        <v>52.194703157011702</v>
      </c>
      <c r="H1230" s="348">
        <f t="shared" si="62"/>
        <v>1.1441656420314501E-3</v>
      </c>
    </row>
    <row r="1231" spans="1:8" x14ac:dyDescent="0.25">
      <c r="A1231" s="349">
        <v>4.7036861000000003E-9</v>
      </c>
      <c r="B1231" s="348" t="str">
        <f>IMPRODUCT(IMPOWER(IMPRODUCT("i",A1231,import_viscoanalyse_PARAM!$G$2),-import_viscoanalyse_PARAM!$D$2),import_viscoanalyse_PARAM!$C$2)</f>
        <v>139.98457675536-41.0749547195871i</v>
      </c>
      <c r="C1231" s="348" t="str">
        <f>IMPOWER(IMPRODUCT("i",A1231,import_viscoanalyse_PARAM!$G$2),-import_viscoanalyse_PARAM!$E$2)</f>
        <v>59245.3451766676-64608.5241250245i</v>
      </c>
      <c r="D1231" s="348" t="str">
        <f>IMPOWER(IMPRODUCT("i",A1231,import_viscoanalyse_PARAM!$F$2,import_viscoanalyse_PARAM!$G$2),-1)</f>
        <v>1.29606120836122E-09-21157618.9508869i</v>
      </c>
      <c r="E1231" s="348" t="str">
        <f t="shared" si="60"/>
        <v>59386.3297534243-21222268.5499666i</v>
      </c>
      <c r="F1231" s="348" t="str">
        <f>IMSUM(import_viscoanalyse_PARAM!$A$2,IMDIV((import_viscoanalyse_PARAM!$B$2-import_viscoanalyse_PARAM!$A$2),E1231))</f>
        <v>52.1947032984412+0.00117872928423195i</v>
      </c>
      <c r="G1231" s="348">
        <f t="shared" si="61"/>
        <v>52.194703298441198</v>
      </c>
      <c r="H1231" s="348">
        <f t="shared" si="62"/>
        <v>1.1787292842319499E-3</v>
      </c>
    </row>
    <row r="1232" spans="1:8" x14ac:dyDescent="0.25">
      <c r="A1232" s="349">
        <v>4.8459854000000003E-9</v>
      </c>
      <c r="B1232" s="348" t="str">
        <f>IMPRODUCT(IMPOWER(IMPRODUCT("i",A1232,import_viscoanalyse_PARAM!$G$2),-import_viscoanalyse_PARAM!$D$2),import_viscoanalyse_PARAM!$C$2)</f>
        <v>139.228551717878-40.8531181794394i</v>
      </c>
      <c r="C1232" s="348" t="str">
        <f>IMPOWER(IMPRODUCT("i",A1232,import_viscoanalyse_PARAM!$G$2),-import_viscoanalyse_PARAM!$E$2)</f>
        <v>58321.1055913506-63600.6178436586i</v>
      </c>
      <c r="D1232" s="348" t="str">
        <f>IMPOWER(IMPRODUCT("i",A1232,import_viscoanalyse_PARAM!$F$2,import_viscoanalyse_PARAM!$G$2),-1)</f>
        <v>1.25800318971615E-09-20536338.8359328i</v>
      </c>
      <c r="E1232" s="348" t="str">
        <f t="shared" si="60"/>
        <v>58461.3341430697-20599980.3068946i</v>
      </c>
      <c r="F1232" s="348" t="str">
        <f>IMSUM(import_viscoanalyse_PARAM!$A$2,IMDIV((import_viscoanalyse_PARAM!$B$2-import_viscoanalyse_PARAM!$A$2),E1232))</f>
        <v>52.1947034462033+0.00121433629827234i</v>
      </c>
      <c r="G1232" s="348">
        <f t="shared" si="61"/>
        <v>52.194703446203299</v>
      </c>
      <c r="H1232" s="348">
        <f t="shared" si="62"/>
        <v>1.2143362982723401E-3</v>
      </c>
    </row>
    <row r="1233" spans="1:8" x14ac:dyDescent="0.25">
      <c r="A1233" s="349">
        <v>4.9925896000000003E-9</v>
      </c>
      <c r="B1233" s="348" t="str">
        <f>IMPRODUCT(IMPOWER(IMPRODUCT("i",A1233,import_viscoanalyse_PARAM!$G$2),-import_viscoanalyse_PARAM!$D$2),import_viscoanalyse_PARAM!$C$2)</f>
        <v>138.476610006866-40.6324797887862i</v>
      </c>
      <c r="C1233" s="348" t="str">
        <f>IMPOWER(IMPRODUCT("i",A1233,import_viscoanalyse_PARAM!$G$2),-import_viscoanalyse_PARAM!$E$2)</f>
        <v>57411.284582153-62608.4353785735i</v>
      </c>
      <c r="D1233" s="348" t="str">
        <f>IMPOWER(IMPRODUCT("i",A1233,import_viscoanalyse_PARAM!$F$2,import_viscoanalyse_PARAM!$G$2),-1)</f>
        <v>1.22106273075557E-09-19933302.3824717i</v>
      </c>
      <c r="E1233" s="348" t="str">
        <f t="shared" si="60"/>
        <v>57550.7611921611-19995951.4503301i</v>
      </c>
      <c r="F1233" s="348" t="str">
        <f>IMSUM(import_viscoanalyse_PARAM!$A$2,IMDIV((import_viscoanalyse_PARAM!$B$2-import_viscoanalyse_PARAM!$A$2),E1233))</f>
        <v>52.1947036005812+0.00125101814464544i</v>
      </c>
      <c r="G1233" s="348">
        <f t="shared" si="61"/>
        <v>52.1947036005812</v>
      </c>
      <c r="H1233" s="348">
        <f t="shared" si="62"/>
        <v>1.2510181446454399E-3</v>
      </c>
    </row>
    <row r="1234" spans="1:8" x14ac:dyDescent="0.25">
      <c r="A1234" s="349">
        <v>5.1436289999999996E-9</v>
      </c>
      <c r="B1234" s="348" t="str">
        <f>IMPRODUCT(IMPOWER(IMPRODUCT("i",A1234,import_viscoanalyse_PARAM!$G$2),-import_viscoanalyse_PARAM!$D$2),import_viscoanalyse_PARAM!$C$2)</f>
        <v>137.72872923837-40.4130329796184i</v>
      </c>
      <c r="C1234" s="348" t="str">
        <f>IMPOWER(IMPRODUCT("i",A1234,import_viscoanalyse_PARAM!$G$2),-import_viscoanalyse_PARAM!$E$2)</f>
        <v>56515.6568170769-61631.730999615i</v>
      </c>
      <c r="D1234" s="348" t="str">
        <f>IMPOWER(IMPRODUCT("i",A1234,import_viscoanalyse_PARAM!$F$2,import_viscoanalyse_PARAM!$G$2),-1)</f>
        <v>1.18520699889473E-09-19347973.613257i</v>
      </c>
      <c r="E1234" s="348" t="str">
        <f t="shared" si="60"/>
        <v>56654.3855463165-19409645.7572896i</v>
      </c>
      <c r="F1234" s="348" t="str">
        <f>IMSUM(import_viscoanalyse_PARAM!$A$2,IMDIV((import_viscoanalyse_PARAM!$B$2-import_viscoanalyse_PARAM!$A$2),E1234))</f>
        <v>52.194703761871+0.00128880725008168i</v>
      </c>
      <c r="G1234" s="348">
        <f t="shared" si="61"/>
        <v>52.194703761870997</v>
      </c>
      <c r="H1234" s="348">
        <f t="shared" si="62"/>
        <v>1.2888072500816801E-3</v>
      </c>
    </row>
    <row r="1235" spans="1:8" x14ac:dyDescent="0.25">
      <c r="A1235" s="349">
        <v>5.2992377999999997E-9</v>
      </c>
      <c r="B1235" s="348" t="str">
        <f>IMPRODUCT(IMPOWER(IMPRODUCT("i",A1235,import_viscoanalyse_PARAM!$G$2),-import_viscoanalyse_PARAM!$D$2),import_viscoanalyse_PARAM!$C$2)</f>
        <v>136.98488737987-40.194771287048i</v>
      </c>
      <c r="C1235" s="348" t="str">
        <f>IMPOWER(IMPRODUCT("i",A1235,import_viscoanalyse_PARAM!$G$2),-import_viscoanalyse_PARAM!$E$2)</f>
        <v>55634.0007634071-60670.2631198409i</v>
      </c>
      <c r="D1235" s="348" t="str">
        <f>IMPOWER(IMPRODUCT("i",A1235,import_viscoanalyse_PARAM!$F$2,import_viscoanalyse_PARAM!$G$2),-1)</f>
        <v>1.15040413746254E-09-18779832.4823965i</v>
      </c>
      <c r="E1235" s="348" t="str">
        <f t="shared" si="60"/>
        <v>55771.9856507881-18840542.9402876i</v>
      </c>
      <c r="F1235" s="348" t="str">
        <f>IMSUM(import_viscoanalyse_PARAM!$A$2,IMDIV((import_viscoanalyse_PARAM!$B$2-import_viscoanalyse_PARAM!$A$2),E1235))</f>
        <v>52.1947039303819+0.00132773700705327i</v>
      </c>
      <c r="G1235" s="348">
        <f t="shared" si="61"/>
        <v>52.194703930381898</v>
      </c>
      <c r="H1235" s="348">
        <f t="shared" si="62"/>
        <v>1.3277370070532699E-3</v>
      </c>
    </row>
    <row r="1236" spans="1:8" x14ac:dyDescent="0.25">
      <c r="A1236" s="349">
        <v>5.4595540999999999E-9</v>
      </c>
      <c r="B1236" s="348" t="str">
        <f>IMPRODUCT(IMPOWER(IMPRODUCT("i",A1236,import_viscoanalyse_PARAM!$G$2),-import_viscoanalyse_PARAM!$D$2),import_viscoanalyse_PARAM!$C$2)</f>
        <v>136.245063253808-39.9776884970519i</v>
      </c>
      <c r="C1236" s="348" t="str">
        <f>IMPOWER(IMPRODUCT("i",A1236,import_viscoanalyse_PARAM!$G$2),-import_viscoanalyse_PARAM!$E$2)</f>
        <v>54766.0992069061-59723.7948617165i</v>
      </c>
      <c r="D1236" s="348" t="str">
        <f>IMPOWER(IMPRODUCT("i",A1236,import_viscoanalyse_PARAM!$F$2,import_viscoanalyse_PARAM!$G$2),-1)</f>
        <v>1.11662325875988E-09-18228374.7620311i</v>
      </c>
      <c r="E1236" s="348" t="str">
        <f t="shared" si="60"/>
        <v>54903.344270161-18288138.5345813i</v>
      </c>
      <c r="F1236" s="348" t="str">
        <f>IMSUM(import_viscoanalyse_PARAM!$A$2,IMDIV((import_viscoanalyse_PARAM!$B$2-import_viscoanalyse_PARAM!$A$2),E1236))</f>
        <v>52.1947041064369+0.00136784177326614i</v>
      </c>
      <c r="G1236" s="348">
        <f t="shared" si="61"/>
        <v>52.194704106436902</v>
      </c>
      <c r="H1236" s="348">
        <f t="shared" si="62"/>
        <v>1.36784177326614E-3</v>
      </c>
    </row>
    <row r="1237" spans="1:8" x14ac:dyDescent="0.25">
      <c r="A1237" s="349">
        <v>5.6247204000000001E-9</v>
      </c>
      <c r="B1237" s="348" t="str">
        <f>IMPRODUCT(IMPOWER(IMPRODUCT("i",A1237,import_viscoanalyse_PARAM!$G$2),-import_viscoanalyse_PARAM!$D$2),import_viscoanalyse_PARAM!$C$2)</f>
        <v>135.509234759578-39.7617781247634i</v>
      </c>
      <c r="C1237" s="348" t="str">
        <f>IMPOWER(IMPRODUCT("i",A1237,import_viscoanalyse_PARAM!$G$2),-import_viscoanalyse_PARAM!$E$2)</f>
        <v>53911.7371006775-58792.0917112466i</v>
      </c>
      <c r="D1237" s="348" t="str">
        <f>IMPOWER(IMPRODUCT("i",A1237,import_viscoanalyse_PARAM!$F$2,import_viscoanalyse_PARAM!$G$2),-1)</f>
        <v>1.08383433432849E-09-17693110.2510239i</v>
      </c>
      <c r="E1237" s="348" t="str">
        <f t="shared" si="60"/>
        <v>54048.2463354382-17751942.1045133i</v>
      </c>
      <c r="F1237" s="348" t="str">
        <f>IMSUM(import_viscoanalyse_PARAM!$A$2,IMDIV((import_viscoanalyse_PARAM!$B$2-import_viscoanalyse_PARAM!$A$2),E1237))</f>
        <v>52.1947042903736+0.00140915699620656i</v>
      </c>
      <c r="G1237" s="348">
        <f t="shared" si="61"/>
        <v>52.1947042903736</v>
      </c>
      <c r="H1237" s="348">
        <f t="shared" si="62"/>
        <v>1.4091569962065599E-3</v>
      </c>
    </row>
    <row r="1238" spans="1:8" x14ac:dyDescent="0.25">
      <c r="A1238" s="349">
        <v>5.7948835E-9</v>
      </c>
      <c r="B1238" s="348" t="str">
        <f>IMPRODUCT(IMPOWER(IMPRODUCT("i",A1238,import_viscoanalyse_PARAM!$G$2),-import_viscoanalyse_PARAM!$D$2),import_viscoanalyse_PARAM!$C$2)</f>
        <v>134.777380002709-39.5470337458006i</v>
      </c>
      <c r="C1238" s="348" t="str">
        <f>IMPOWER(IMPRODUCT("i",A1238,import_viscoanalyse_PARAM!$G$2),-import_viscoanalyse_PARAM!$E$2)</f>
        <v>53070.7028662388-57874.9229368278i</v>
      </c>
      <c r="D1238" s="348" t="str">
        <f>IMPOWER(IMPRODUCT("i",A1238,import_viscoanalyse_PARAM!$F$2,import_viscoanalyse_PARAM!$G$2),-1)</f>
        <v>1.05200822251524E-09-17173563.2249351i</v>
      </c>
      <c r="E1238" s="348" t="str">
        <f t="shared" si="60"/>
        <v>53206.4802462426-17231477.6949057i</v>
      </c>
      <c r="F1238" s="348" t="str">
        <f>IMSUM(import_viscoanalyse_PARAM!$A$2,IMDIV((import_viscoanalyse_PARAM!$B$2-import_viscoanalyse_PARAM!$A$2),E1238))</f>
        <v>52.1947044825447+0.00145171918755243i</v>
      </c>
      <c r="G1238" s="348">
        <f t="shared" si="61"/>
        <v>52.194704482544701</v>
      </c>
      <c r="H1238" s="348">
        <f t="shared" si="62"/>
        <v>1.4517191875524299E-3</v>
      </c>
    </row>
    <row r="1239" spans="1:8" x14ac:dyDescent="0.25">
      <c r="A1239" s="349">
        <v>5.9701944999999998E-9</v>
      </c>
      <c r="B1239" s="348" t="str">
        <f>IMPRODUCT(IMPOWER(IMPRODUCT("i",A1239,import_viscoanalyse_PARAM!$G$2),-import_viscoanalyse_PARAM!$D$2),import_viscoanalyse_PARAM!$C$2)</f>
        <v>134.049477815284-39.3334491489701i</v>
      </c>
      <c r="C1239" s="348" t="str">
        <f>IMPOWER(IMPRODUCT("i",A1239,import_viscoanalyse_PARAM!$G$2),-import_viscoanalyse_PARAM!$E$2)</f>
        <v>52242.788925176-56972.0621690307i</v>
      </c>
      <c r="D1239" s="348" t="str">
        <f>IMPOWER(IMPRODUCT("i",A1239,import_viscoanalyse_PARAM!$F$2,import_viscoanalyse_PARAM!$G$2),-1)</f>
        <v>1.02111666387383E-09-16669272.3609563i</v>
      </c>
      <c r="E1239" s="348" t="str">
        <f t="shared" si="60"/>
        <v>52377.8384029923-16726283.7565745i</v>
      </c>
      <c r="F1239" s="348" t="str">
        <f>IMSUM(import_viscoanalyse_PARAM!$A$2,IMDIV((import_viscoanalyse_PARAM!$B$2-import_viscoanalyse_PARAM!$A$2),E1239))</f>
        <v>52.1947046833183+0.00149556592259055i</v>
      </c>
      <c r="G1239" s="348">
        <f t="shared" si="61"/>
        <v>52.194704683318299</v>
      </c>
      <c r="H1239" s="348">
        <f t="shared" si="62"/>
        <v>1.4955659225905501E-3</v>
      </c>
    </row>
    <row r="1240" spans="1:8" x14ac:dyDescent="0.25">
      <c r="A1240" s="349">
        <v>6.1508091000000003E-9</v>
      </c>
      <c r="B1240" s="348" t="str">
        <f>IMPRODUCT(IMPOWER(IMPRODUCT("i",A1240,import_viscoanalyse_PARAM!$G$2),-import_viscoanalyse_PARAM!$D$2),import_viscoanalyse_PARAM!$C$2)</f>
        <v>133.325507000855-39.1210181147075i</v>
      </c>
      <c r="C1240" s="348" t="str">
        <f>IMPOWER(IMPRODUCT("i",A1240,import_viscoanalyse_PARAM!$G$2),-import_viscoanalyse_PARAM!$E$2)</f>
        <v>51427.7907670337-56083.2863841119i</v>
      </c>
      <c r="D1240" s="348" t="str">
        <f>IMPOWER(IMPRODUCT("i",A1240,import_viscoanalyse_PARAM!$F$2,import_viscoanalyse_PARAM!$G$2),-1)</f>
        <v>9.91132222022284E-10-16179789.7724355i</v>
      </c>
      <c r="E1240" s="348" t="str">
        <f t="shared" si="60"/>
        <v>51562.1162740355-16235912.1798377i</v>
      </c>
      <c r="F1240" s="348" t="str">
        <f>IMSUM(import_viscoanalyse_PARAM!$A$2,IMDIV((import_viscoanalyse_PARAM!$B$2-import_viscoanalyse_PARAM!$A$2),E1240))</f>
        <v>52.1947048930792+0.00154073591464393i</v>
      </c>
      <c r="G1240" s="348">
        <f t="shared" si="61"/>
        <v>52.194704893079198</v>
      </c>
      <c r="H1240" s="348">
        <f t="shared" si="62"/>
        <v>1.5407359146439299E-3</v>
      </c>
    </row>
    <row r="1241" spans="1:8" x14ac:dyDescent="0.25">
      <c r="A1241" s="349">
        <v>6.3368877999999997E-9</v>
      </c>
      <c r="B1241" s="348" t="str">
        <f>IMPRODUCT(IMPOWER(IMPRODUCT("i",A1241,import_viscoanalyse_PARAM!$G$2),-import_viscoanalyse_PARAM!$D$2),import_viscoanalyse_PARAM!$C$2)</f>
        <v>132.605446120999-38.9097343524463i</v>
      </c>
      <c r="C1241" s="348" t="str">
        <f>IMPOWER(IMPRODUCT("i",A1241,import_viscoanalyse_PARAM!$G$2),-import_viscoanalyse_PARAM!$E$2)</f>
        <v>50625.506671461-55208.3756010053i</v>
      </c>
      <c r="D1241" s="348" t="str">
        <f>IMPOWER(IMPRODUCT("i",A1241,import_viscoanalyse_PARAM!$F$2,import_viscoanalyse_PARAM!$G$2),-1)</f>
        <v>9.62028251552424E-10-15704680.485014i</v>
      </c>
      <c r="E1241" s="348" t="str">
        <f t="shared" si="60"/>
        <v>50759.112117583-15759927.7703494i</v>
      </c>
      <c r="F1241" s="348" t="str">
        <f>IMSUM(import_viscoanalyse_PARAM!$A$2,IMDIV((import_viscoanalyse_PARAM!$B$2-import_viscoanalyse_PARAM!$A$2),E1241))</f>
        <v>52.1947051122295+0.00158726906444525i</v>
      </c>
      <c r="G1241" s="348">
        <f t="shared" si="61"/>
        <v>52.194705112229499</v>
      </c>
      <c r="H1241" s="348">
        <f t="shared" si="62"/>
        <v>1.58726906444525E-3</v>
      </c>
    </row>
    <row r="1242" spans="1:8" x14ac:dyDescent="0.25">
      <c r="A1242" s="349">
        <v>6.5285959000000003E-9</v>
      </c>
      <c r="B1242" s="348" t="str">
        <f>IMPRODUCT(IMPOWER(IMPRODUCT("i",A1242,import_viscoanalyse_PARAM!$G$2),-import_viscoanalyse_PARAM!$D$2),import_viscoanalyse_PARAM!$C$2)</f>
        <v>131.889274077914-38.6995916715667i</v>
      </c>
      <c r="C1242" s="348" t="str">
        <f>IMPOWER(IMPRODUCT("i",A1242,import_viscoanalyse_PARAM!$G$2),-import_viscoanalyse_PARAM!$E$2)</f>
        <v>49835.7383187237-54347.113547103i</v>
      </c>
      <c r="D1242" s="348" t="str">
        <f>IMPOWER(IMPRODUCT("i",A1242,import_viscoanalyse_PARAM!$F$2,import_viscoanalyse_PARAM!$G$2),-1)</f>
        <v>9.33778898846823E-10-15243522.4499625i</v>
      </c>
      <c r="E1242" s="348" t="str">
        <f t="shared" si="60"/>
        <v>49968.6275928025-15297908.2631013i</v>
      </c>
      <c r="F1242" s="348" t="str">
        <f>IMSUM(import_viscoanalyse_PARAM!$A$2,IMDIV((import_viscoanalyse_PARAM!$B$2-import_viscoanalyse_PARAM!$A$2),E1242))</f>
        <v>52.1947053411892+0.00163520645946363i</v>
      </c>
      <c r="G1242" s="348">
        <f t="shared" si="61"/>
        <v>52.194705341189199</v>
      </c>
      <c r="H1242" s="348">
        <f t="shared" si="62"/>
        <v>1.6352064594636301E-3</v>
      </c>
    </row>
    <row r="1243" spans="1:8" x14ac:dyDescent="0.25">
      <c r="A1243" s="349">
        <v>6.7261037000000001E-9</v>
      </c>
      <c r="B1243" s="348" t="str">
        <f>IMPRODUCT(IMPOWER(IMPRODUCT("i",A1243,import_viscoanalyse_PARAM!$G$2),-import_viscoanalyse_PARAM!$D$2),import_viscoanalyse_PARAM!$C$2)</f>
        <v>131.176969888768-38.4905839151845i</v>
      </c>
      <c r="C1243" s="348" t="str">
        <f>IMPOWER(IMPRODUCT("i",A1243,import_viscoanalyse_PARAM!$G$2),-import_viscoanalyse_PARAM!$E$2)</f>
        <v>49058.2904833708-53499.2873241894i</v>
      </c>
      <c r="D1243" s="348" t="str">
        <f>IMPOWER(IMPRODUCT("i",A1243,import_viscoanalyse_PARAM!$F$2,import_viscoanalyse_PARAM!$G$2),-1)</f>
        <v>9.06359069444303E-10-14795906.0114377i</v>
      </c>
      <c r="E1243" s="348" t="str">
        <f t="shared" si="60"/>
        <v>49190.4674532605-14849443.7893458i</v>
      </c>
      <c r="F1243" s="348" t="str">
        <f>IMSUM(import_viscoanalyse_PARAM!$A$2,IMDIV((import_viscoanalyse_PARAM!$B$2-import_viscoanalyse_PARAM!$A$2),E1243))</f>
        <v>52.1947055803969+0.00168459042321941i</v>
      </c>
      <c r="G1243" s="348">
        <f t="shared" si="61"/>
        <v>52.194705580396899</v>
      </c>
      <c r="H1243" s="348">
        <f t="shared" si="62"/>
        <v>1.68459042321941E-3</v>
      </c>
    </row>
    <row r="1244" spans="1:8" x14ac:dyDescent="0.25">
      <c r="A1244" s="349">
        <v>6.9295865999999996E-9</v>
      </c>
      <c r="B1244" s="348" t="str">
        <f>IMPRODUCT(IMPOWER(IMPRODUCT("i",A1244,import_viscoanalyse_PARAM!$G$2),-import_viscoanalyse_PARAM!$D$2),import_viscoanalyse_PARAM!$C$2)</f>
        <v>130.468512860187-38.2827050113492i</v>
      </c>
      <c r="C1244" s="348" t="str">
        <f>IMPOWER(IMPRODUCT("i",A1244,import_viscoanalyse_PARAM!$G$2),-import_viscoanalyse_PARAM!$E$2)</f>
        <v>48292.9711741163-52664.6875609867i</v>
      </c>
      <c r="D1244" s="348" t="str">
        <f>IMPOWER(IMPRODUCT("i",A1244,import_viscoanalyse_PARAM!$F$2,import_viscoanalyse_PARAM!$G$2),-1)</f>
        <v>8.79744412245008E-10-14361433.6486369i</v>
      </c>
      <c r="E1244" s="348" t="str">
        <f t="shared" si="60"/>
        <v>48424.4396869774-14414136.6189029i</v>
      </c>
      <c r="F1244" s="348" t="str">
        <f>IMSUM(import_viscoanalyse_PARAM!$A$2,IMDIV((import_viscoanalyse_PARAM!$B$2-import_viscoanalyse_PARAM!$A$2),E1244))</f>
        <v>52.1947058303109+0.00173546453955875i</v>
      </c>
      <c r="G1244" s="348">
        <f t="shared" si="61"/>
        <v>52.194705830310902</v>
      </c>
      <c r="H1244" s="348">
        <f t="shared" si="62"/>
        <v>1.73546453955875E-3</v>
      </c>
    </row>
    <row r="1245" spans="1:8" x14ac:dyDescent="0.25">
      <c r="A1245" s="349">
        <v>7.1392254000000002E-9</v>
      </c>
      <c r="B1245" s="348" t="str">
        <f>IMPRODUCT(IMPOWER(IMPRODUCT("i",A1245,import_viscoanalyse_PARAM!$G$2),-import_viscoanalyse_PARAM!$D$2),import_viscoanalyse_PARAM!$C$2)</f>
        <v>129.763882080945-38.0759488241877i</v>
      </c>
      <c r="C1245" s="348" t="str">
        <f>IMPOWER(IMPRODUCT("i",A1245,import_viscoanalyse_PARAM!$G$2),-import_viscoanalyse_PARAM!$E$2)</f>
        <v>47539.591037687-51843.1077630352i</v>
      </c>
      <c r="D1245" s="348" t="str">
        <f>IMPOWER(IMPRODUCT("i",A1245,import_viscoanalyse_PARAM!$F$2,import_viscoanalyse_PARAM!$G$2),-1)</f>
        <v>8.53911278738711E-10-13939719.3102186i</v>
      </c>
      <c r="E1245" s="348" t="str">
        <f t="shared" si="60"/>
        <v>47670.3549197688-13991600.4939305i</v>
      </c>
      <c r="F1245" s="348" t="str">
        <f>IMSUM(import_viscoanalyse_PARAM!$A$2,IMDIV((import_viscoanalyse_PARAM!$B$2-import_viscoanalyse_PARAM!$A$2),E1245))</f>
        <v>52.19470609141+0.00178787372689601i</v>
      </c>
      <c r="G1245" s="348">
        <f t="shared" si="61"/>
        <v>52.194706091409998</v>
      </c>
      <c r="H1245" s="348">
        <f t="shared" si="62"/>
        <v>1.7878737268960099E-3</v>
      </c>
    </row>
    <row r="1246" spans="1:8" x14ac:dyDescent="0.25">
      <c r="A1246" s="349">
        <v>7.3552064E-9</v>
      </c>
      <c r="B1246" s="348" t="str">
        <f>IMPRODUCT(IMPOWER(IMPRODUCT("i",A1246,import_viscoanalyse_PARAM!$G$2),-import_viscoanalyse_PARAM!$D$2),import_viscoanalyse_PARAM!$C$2)</f>
        <v>129.063056669393-37.8703092265043i</v>
      </c>
      <c r="C1246" s="348" t="str">
        <f>IMPOWER(IMPRODUCT("i",A1246,import_viscoanalyse_PARAM!$G$2),-import_viscoanalyse_PARAM!$E$2)</f>
        <v>46797.9635914273-51034.3445663559i</v>
      </c>
      <c r="D1246" s="348" t="str">
        <f>IMPOWER(IMPRODUCT("i",A1246,import_viscoanalyse_PARAM!$F$2,import_viscoanalyse_PARAM!$G$2),-1)</f>
        <v>8.28836712252954E-10-13530388.2387833i</v>
      </c>
      <c r="E1246" s="348" t="str">
        <f t="shared" si="60"/>
        <v>46928.0266480975-13581460.4536589i</v>
      </c>
      <c r="F1246" s="348" t="str">
        <f>IMSUM(import_viscoanalyse_PARAM!$A$2,IMDIV((import_viscoanalyse_PARAM!$B$2-import_viscoanalyse_PARAM!$A$2),E1246))</f>
        <v>52.1947063641944+0.00184186426240885i</v>
      </c>
      <c r="G1246" s="348">
        <f t="shared" si="61"/>
        <v>52.194706364194403</v>
      </c>
      <c r="H1246" s="348">
        <f t="shared" si="62"/>
        <v>1.84186426240885E-3</v>
      </c>
    </row>
    <row r="1247" spans="1:8" x14ac:dyDescent="0.25">
      <c r="A1247" s="349">
        <v>7.5777214000000006E-9</v>
      </c>
      <c r="B1247" s="348" t="str">
        <f>IMPRODUCT(IMPOWER(IMPRODUCT("i",A1247,import_viscoanalyse_PARAM!$G$2),-import_viscoanalyse_PARAM!$D$2),import_viscoanalyse_PARAM!$C$2)</f>
        <v>128.366016297916-37.6657802536719i</v>
      </c>
      <c r="C1247" s="348" t="str">
        <f>IMPOWER(IMPRODUCT("i",A1247,import_viscoanalyse_PARAM!$G$2),-import_viscoanalyse_PARAM!$E$2)</f>
        <v>46067.9057286651-50238.1982885635i</v>
      </c>
      <c r="D1247" s="348" t="str">
        <f>IMPOWER(IMPRODUCT("i",A1247,import_viscoanalyse_PARAM!$F$2,import_viscoanalyse_PARAM!$G$2),-1)</f>
        <v>8.04498445999596E-10-13133076.9389837i</v>
      </c>
      <c r="E1247" s="348" t="str">
        <f t="shared" si="60"/>
        <v>46197.2717449638-13183352.8030525i</v>
      </c>
      <c r="F1247" s="348" t="str">
        <f>IMSUM(import_viscoanalyse_PARAM!$A$2,IMDIV((import_viscoanalyse_PARAM!$B$2-import_viscoanalyse_PARAM!$A$2),E1247))</f>
        <v>52.1947066491867+0.00189748378120655i</v>
      </c>
      <c r="G1247" s="348">
        <f t="shared" si="61"/>
        <v>52.194706649186699</v>
      </c>
      <c r="H1247" s="348">
        <f t="shared" si="62"/>
        <v>1.8974837812065499E-3</v>
      </c>
    </row>
    <row r="1248" spans="1:8" x14ac:dyDescent="0.25">
      <c r="A1248" s="349">
        <v>7.8069679999999998E-9</v>
      </c>
      <c r="B1248" s="348" t="str">
        <f>IMPRODUCT(IMPOWER(IMPRODUCT("i",A1248,import_viscoanalyse_PARAM!$G$2),-import_viscoanalyse_PARAM!$D$2),import_viscoanalyse_PARAM!$C$2)</f>
        <v>127.672740733393-37.4623559687899i</v>
      </c>
      <c r="C1248" s="348" t="str">
        <f>IMPOWER(IMPRODUCT("i",A1248,import_viscoanalyse_PARAM!$G$2),-import_viscoanalyse_PARAM!$E$2)</f>
        <v>45349.2371762105-49454.4723372553i</v>
      </c>
      <c r="D1248" s="348" t="str">
        <f>IMPOWER(IMPRODUCT("i",A1248,import_viscoanalyse_PARAM!$F$2,import_viscoanalyse_PARAM!$G$2),-1)</f>
        <v>7.80874865955373E-10-12747432.5715673i</v>
      </c>
      <c r="E1248" s="348" t="str">
        <f t="shared" si="60"/>
        <v>45477.9099169447-12796924.5062605i</v>
      </c>
      <c r="F1248" s="348" t="str">
        <f>IMSUM(import_viscoanalyse_PARAM!$A$2,IMDIV((import_viscoanalyse_PARAM!$B$2-import_viscoanalyse_PARAM!$A$2),E1248))</f>
        <v>52.1947069469324+0.00195478135045602i</v>
      </c>
      <c r="G1248" s="348">
        <f t="shared" si="61"/>
        <v>52.194706946932399</v>
      </c>
      <c r="H1248" s="348">
        <f t="shared" si="62"/>
        <v>1.9547813504560202E-3</v>
      </c>
    </row>
    <row r="1249" spans="1:8" x14ac:dyDescent="0.25">
      <c r="A1249" s="349">
        <v>8.0431499999999995E-9</v>
      </c>
      <c r="B1249" s="348" t="str">
        <f>IMPRODUCT(IMPOWER(IMPRODUCT("i",A1249,import_viscoanalyse_PARAM!$G$2),-import_viscoanalyse_PARAM!$D$2),import_viscoanalyse_PARAM!$C$2)</f>
        <v>126.983209193117-37.2600302736951i</v>
      </c>
      <c r="C1249" s="348" t="str">
        <f>IMPOWER(IMPRODUCT("i",A1249,import_viscoanalyse_PARAM!$G$2),-import_viscoanalyse_PARAM!$E$2)</f>
        <v>44641.7797940454-48682.9724463063i</v>
      </c>
      <c r="D1249" s="348" t="str">
        <f>IMPOWER(IMPRODUCT("i",A1249,import_viscoanalyse_PARAM!$F$2,import_viscoanalyse_PARAM!$G$2),-1)</f>
        <v>7.57944970629403E-10-12373112.2965981i</v>
      </c>
      <c r="E1249" s="348" t="str">
        <f t="shared" si="60"/>
        <v>44769.7630032393-12421832.5290747i</v>
      </c>
      <c r="F1249" s="348" t="str">
        <f>IMSUM(import_viscoanalyse_PARAM!$A$2,IMDIV((import_viscoanalyse_PARAM!$B$2-import_viscoanalyse_PARAM!$A$2),E1249))</f>
        <v>52.1947072580022+0.00201380756844143i</v>
      </c>
      <c r="G1249" s="348">
        <f t="shared" si="61"/>
        <v>52.194707258002197</v>
      </c>
      <c r="H1249" s="348">
        <f t="shared" si="62"/>
        <v>2.01380756844143E-3</v>
      </c>
    </row>
    <row r="1250" spans="1:8" x14ac:dyDescent="0.25">
      <c r="A1250" s="349">
        <v>8.2864772000000005E-9</v>
      </c>
      <c r="B1250" s="348" t="str">
        <f>IMPRODUCT(IMPOWER(IMPRODUCT("i",A1250,import_viscoanalyse_PARAM!$G$2),-import_viscoanalyse_PARAM!$D$2),import_viscoanalyse_PARAM!$C$2)</f>
        <v>126.297401510769-37.0587972510888i</v>
      </c>
      <c r="C1250" s="348" t="str">
        <f>IMPOWER(IMPRODUCT("i",A1250,import_viscoanalyse_PARAM!$G$2),-import_viscoanalyse_PARAM!$E$2)</f>
        <v>43945.3587446918-47923.5079510929i</v>
      </c>
      <c r="D1250" s="348" t="str">
        <f>IMPOWER(IMPRODUCT("i",A1250,import_viscoanalyse_PARAM!$F$2,import_viscoanalyse_PARAM!$G$2),-1)</f>
        <v>7.35688392471277E-10-12009783.6229349i</v>
      </c>
      <c r="E1250" s="348" t="str">
        <f t="shared" si="60"/>
        <v>44072.6561462033-12057744.1896832i</v>
      </c>
      <c r="F1250" s="348" t="str">
        <f>IMSUM(import_viscoanalyse_PARAM!$A$2,IMDIV((import_viscoanalyse_PARAM!$B$2-import_viscoanalyse_PARAM!$A$2),E1250))</f>
        <v>52.1947075829915+0.00207461451361897i</v>
      </c>
      <c r="G1250" s="348">
        <f t="shared" si="61"/>
        <v>52.194707582991498</v>
      </c>
      <c r="H1250" s="348">
        <f t="shared" si="62"/>
        <v>2.0746145136189701E-3</v>
      </c>
    </row>
    <row r="1251" spans="1:8" x14ac:dyDescent="0.25">
      <c r="A1251" s="349">
        <v>8.5371656000000005E-9</v>
      </c>
      <c r="B1251" s="348" t="str">
        <f>IMPRODUCT(IMPOWER(IMPRODUCT("i",A1251,import_viscoanalyse_PARAM!$G$2),-import_viscoanalyse_PARAM!$D$2),import_viscoanalyse_PARAM!$C$2)</f>
        <v>125.615298017081-36.8586511295178i</v>
      </c>
      <c r="C1251" s="348" t="str">
        <f>IMPOWER(IMPRODUCT("i",A1251,import_viscoanalyse_PARAM!$G$2),-import_viscoanalyse_PARAM!$E$2)</f>
        <v>43259.8023045088-47175.891582709i</v>
      </c>
      <c r="D1251" s="348" t="str">
        <f>IMPOWER(IMPRODUCT("i",A1251,import_viscoanalyse_PARAM!$F$2,import_viscoanalyse_PARAM!$G$2),-1)</f>
        <v>7.14085374016627E-10-11657124.0188176i</v>
      </c>
      <c r="E1251" s="348" t="str">
        <f t="shared" si="60"/>
        <v>43386.4176025266-11704336.7690514i</v>
      </c>
      <c r="F1251" s="348" t="str">
        <f>IMSUM(import_viscoanalyse_PARAM!$A$2,IMDIV((import_viscoanalyse_PARAM!$B$2-import_viscoanalyse_PARAM!$A$2),E1251))</f>
        <v>52.1947079225226+0.00213725579361932i</v>
      </c>
      <c r="G1251" s="348">
        <f t="shared" si="61"/>
        <v>52.194707922522603</v>
      </c>
      <c r="H1251" s="348">
        <f t="shared" si="62"/>
        <v>2.1372557936193198E-3</v>
      </c>
    </row>
    <row r="1252" spans="1:8" x14ac:dyDescent="0.25">
      <c r="A1252" s="349">
        <v>8.7954380999999994E-9</v>
      </c>
      <c r="B1252" s="348" t="str">
        <f>IMPRODUCT(IMPOWER(IMPRODUCT("i",A1252,import_viscoanalyse_PARAM!$G$2),-import_viscoanalyse_PARAM!$D$2),import_viscoanalyse_PARAM!$C$2)</f>
        <v>124.936878160468-36.6595858786373i</v>
      </c>
      <c r="C1252" s="348" t="str">
        <f>IMPOWER(IMPRODUCT("i",A1252,import_viscoanalyse_PARAM!$G$2),-import_viscoanalyse_PARAM!$E$2)</f>
        <v>42584.9404368298-46439.9379119358i</v>
      </c>
      <c r="D1252" s="348" t="str">
        <f>IMPOWER(IMPRODUCT("i",A1252,import_viscoanalyse_PARAM!$F$2,import_viscoanalyse_PARAM!$G$2),-1)</f>
        <v>6.93116706775286E-10-11314819.9142443i</v>
      </c>
      <c r="E1252" s="348" t="str">
        <f t="shared" si="60"/>
        <v>42710.877314991-11361296.5117421i</v>
      </c>
      <c r="F1252" s="348" t="str">
        <f>IMSUM(import_viscoanalyse_PARAM!$A$2,IMDIV((import_viscoanalyse_PARAM!$B$2-import_viscoanalyse_PARAM!$A$2),E1252))</f>
        <v>52.1947082772457+0.00220178671912328i</v>
      </c>
      <c r="G1252" s="348">
        <f t="shared" si="61"/>
        <v>52.194708277245702</v>
      </c>
      <c r="H1252" s="348">
        <f t="shared" si="62"/>
        <v>2.2017867191232799E-3</v>
      </c>
    </row>
    <row r="1253" spans="1:8" x14ac:dyDescent="0.25">
      <c r="A1253" s="349">
        <v>9.0615240000000008E-9</v>
      </c>
      <c r="B1253" s="348" t="str">
        <f>IMPRODUCT(IMPOWER(IMPRODUCT("i",A1253,import_viscoanalyse_PARAM!$G$2),-import_viscoanalyse_PARAM!$D$2),import_viscoanalyse_PARAM!$C$2)</f>
        <v>124.262122411448-36.4615957680109i</v>
      </c>
      <c r="C1253" s="348" t="str">
        <f>IMPOWER(IMPRODUCT("i",A1253,import_viscoanalyse_PARAM!$G$2),-import_viscoanalyse_PARAM!$E$2)</f>
        <v>41920.6066667294-45715.4653937218i</v>
      </c>
      <c r="D1253" s="348" t="str">
        <f>IMPOWER(IMPRODUCT("i",A1253,import_viscoanalyse_PARAM!$F$2,import_viscoanalyse_PARAM!$G$2),-1)</f>
        <v>6.72763774671665E-10-10982567.4101159i</v>
      </c>
      <c r="E1253" s="348" t="str">
        <f t="shared" si="60"/>
        <v>42045.8687891415-11028319.3371054i</v>
      </c>
      <c r="F1253" s="348" t="str">
        <f>IMSUM(import_viscoanalyse_PARAM!$A$2,IMDIV((import_viscoanalyse_PARAM!$B$2-import_viscoanalyse_PARAM!$A$2),E1253))</f>
        <v>52.1947086478397+0.00226826417783361i</v>
      </c>
      <c r="G1253" s="348">
        <f t="shared" si="61"/>
        <v>52.194708647839697</v>
      </c>
      <c r="H1253" s="348">
        <f t="shared" si="62"/>
        <v>2.2682641778336101E-3</v>
      </c>
    </row>
    <row r="1254" spans="1:8" x14ac:dyDescent="0.25">
      <c r="A1254" s="349">
        <v>9.3356597000000007E-9</v>
      </c>
      <c r="B1254" s="348" t="str">
        <f>IMPRODUCT(IMPOWER(IMPRODUCT("i",A1254,import_viscoanalyse_PARAM!$G$2),-import_viscoanalyse_PARAM!$D$2),import_viscoanalyse_PARAM!$C$2)</f>
        <v>123.591010916795-36.2646749722088i</v>
      </c>
      <c r="C1254" s="348" t="str">
        <f>IMPOWER(IMPRODUCT("i",A1254,import_viscoanalyse_PARAM!$G$2),-import_viscoanalyse_PARAM!$E$2)</f>
        <v>41266.6366891467-45002.2948493069i</v>
      </c>
      <c r="D1254" s="348" t="str">
        <f>IMPOWER(IMPRODUCT("i",A1254,import_viscoanalyse_PARAM!$F$2,import_viscoanalyse_PARAM!$G$2),-1)</f>
        <v>6.53008494998793E-10-10660071.3143372i</v>
      </c>
      <c r="E1254" s="348" t="str">
        <f t="shared" si="60"/>
        <v>41391.2277000641-10705109.8738615i</v>
      </c>
      <c r="F1254" s="348" t="str">
        <f>IMSUM(import_viscoanalyse_PARAM!$A$2,IMDIV((import_viscoanalyse_PARAM!$B$2-import_viscoanalyse_PARAM!$A$2),E1254))</f>
        <v>52.1947090350141+0.00233674680824631i</v>
      </c>
      <c r="G1254" s="348">
        <f t="shared" si="61"/>
        <v>52.1947090350141</v>
      </c>
      <c r="H1254" s="348">
        <f t="shared" si="62"/>
        <v>2.3367468082463099E-3</v>
      </c>
    </row>
    <row r="1255" spans="1:8" x14ac:dyDescent="0.25">
      <c r="A1255" s="349">
        <v>9.6180888000000007E-9</v>
      </c>
      <c r="B1255" s="348" t="str">
        <f>IMPRODUCT(IMPOWER(IMPRODUCT("i",A1255,import_viscoanalyse_PARAM!$G$2),-import_viscoanalyse_PARAM!$D$2),import_viscoanalyse_PARAM!$C$2)</f>
        <v>122.923523824695-36.0688176662155i</v>
      </c>
      <c r="C1255" s="348" t="str">
        <f>IMPOWER(IMPRODUCT("i",A1255,import_viscoanalyse_PARAM!$G$2),-import_viscoanalyse_PARAM!$E$2)</f>
        <v>40622.8686626406-44300.2497865696i</v>
      </c>
      <c r="D1255" s="348" t="str">
        <f>IMPOWER(IMPRODUCT("i",A1255,import_viscoanalyse_PARAM!$F$2,import_viscoanalyse_PARAM!$G$2),-1)</f>
        <v>6.33833313175262E-10-10347045.0562261i</v>
      </c>
      <c r="E1255" s="348" t="str">
        <f t="shared" si="60"/>
        <v>40746.7921864659-10391381.3748303i</v>
      </c>
      <c r="F1255" s="348" t="str">
        <f>IMSUM(import_viscoanalyse_PARAM!$A$2,IMDIV((import_viscoanalyse_PARAM!$B$2-import_viscoanalyse_PARAM!$A$2),E1255))</f>
        <v>52.1947094395102+0.00240729502343472i</v>
      </c>
      <c r="G1255" s="348">
        <f t="shared" si="61"/>
        <v>52.194709439510198</v>
      </c>
      <c r="H1255" s="348">
        <f t="shared" si="62"/>
        <v>2.4072950234347201E-3</v>
      </c>
    </row>
    <row r="1256" spans="1:8" x14ac:dyDescent="0.25">
      <c r="A1256" s="349">
        <v>9.9090621999999996E-9</v>
      </c>
      <c r="B1256" s="348" t="str">
        <f>IMPRODUCT(IMPOWER(IMPRODUCT("i",A1256,import_viscoanalyse_PARAM!$G$2),-import_viscoanalyse_PARAM!$D$2),import_viscoanalyse_PARAM!$C$2)</f>
        <v>122.259641563963-35.8740181073588i</v>
      </c>
      <c r="C1256" s="348" t="str">
        <f>IMPOWER(IMPRODUCT("i",A1256,import_viscoanalyse_PARAM!$G$2),-import_viscoanalyse_PARAM!$E$2)</f>
        <v>39989.1434402471-43609.1566517832i</v>
      </c>
      <c r="D1256" s="348" t="str">
        <f>IMPOWER(IMPRODUCT("i",A1256,import_viscoanalyse_PARAM!$F$2,import_viscoanalyse_PARAM!$G$2),-1)</f>
        <v>6.15221195252754E-10-10043210.5642029i</v>
      </c>
      <c r="E1256" s="348" t="str">
        <f t="shared" si="60"/>
        <v>40112.4030818117-10086855.5948728i</v>
      </c>
      <c r="F1256" s="348" t="str">
        <f>IMSUM(import_viscoanalyse_PARAM!$A$2,IMDIV((import_viscoanalyse_PARAM!$B$2-import_viscoanalyse_PARAM!$A$2),E1256))</f>
        <v>52.1947098621019+0.00247997103478992i</v>
      </c>
      <c r="G1256" s="348">
        <f t="shared" si="61"/>
        <v>52.194709862101902</v>
      </c>
      <c r="H1256" s="348">
        <f t="shared" si="62"/>
        <v>2.4799710347899202E-3</v>
      </c>
    </row>
    <row r="1257" spans="1:8" x14ac:dyDescent="0.25">
      <c r="A1257" s="349">
        <v>1.0208838E-8</v>
      </c>
      <c r="B1257" s="348" t="str">
        <f>IMPRODUCT(IMPOWER(IMPRODUCT("i",A1257,import_viscoanalyse_PARAM!$G$2),-import_viscoanalyse_PARAM!$D$2),import_viscoanalyse_PARAM!$C$2)</f>
        <v>121.599345514129-35.6802708319293i</v>
      </c>
      <c r="C1257" s="348" t="str">
        <f>IMPOWER(IMPRODUCT("i",A1257,import_viscoanalyse_PARAM!$G$2),-import_viscoanalyse_PARAM!$E$2)</f>
        <v>39365.3051518386-42928.8454646923i</v>
      </c>
      <c r="D1257" s="348" t="str">
        <f>IMPOWER(IMPRODUCT("i",A1257,import_viscoanalyse_PARAM!$F$2,import_viscoanalyse_PARAM!$G$2),-1)</f>
        <v>5.97155630299735E-10-9748298.30470259i</v>
      </c>
      <c r="E1257" s="348" t="str">
        <f t="shared" si="60"/>
        <v>39487.9044973533-9791262.83043811i</v>
      </c>
      <c r="F1257" s="348" t="str">
        <f>IMSUM(import_viscoanalyse_PARAM!$A$2,IMDIV((import_viscoanalyse_PARAM!$B$2-import_viscoanalyse_PARAM!$A$2),E1257))</f>
        <v>52.1947103035975+0.00255483882577027i</v>
      </c>
      <c r="G1257" s="348">
        <f t="shared" si="61"/>
        <v>52.194710303597503</v>
      </c>
      <c r="H1257" s="348">
        <f t="shared" si="62"/>
        <v>2.5548388257702701E-3</v>
      </c>
    </row>
    <row r="1258" spans="1:8" x14ac:dyDescent="0.25">
      <c r="A1258" s="349">
        <v>1.0517683E-8</v>
      </c>
      <c r="B1258" s="348" t="str">
        <f>IMPRODUCT(IMPOWER(IMPRODUCT("i",A1258,import_viscoanalyse_PARAM!$G$2),-import_viscoanalyse_PARAM!$D$2),import_viscoanalyse_PARAM!$C$2)</f>
        <v>120.94261520438-35.4875698332826i</v>
      </c>
      <c r="C1258" s="348" t="str">
        <f>IMPOWER(IMPRODUCT("i",A1258,import_viscoanalyse_PARAM!$G$2),-import_viscoanalyse_PARAM!$E$2)</f>
        <v>38751.1985194345-42259.1468907924i</v>
      </c>
      <c r="D1258" s="348" t="str">
        <f>IMPOWER(IMPRODUCT("i",A1258,import_viscoanalyse_PARAM!$F$2,import_viscoanalyse_PARAM!$G$2),-1)</f>
        <v>5.79620539097621E-10-9462045.79168086i</v>
      </c>
      <c r="E1258" s="348" t="str">
        <f t="shared" si="60"/>
        <v>38873.1411346395-9504340.42614149i</v>
      </c>
      <c r="F1258" s="348" t="str">
        <f>IMSUM(import_viscoanalyse_PARAM!$A$2,IMDIV((import_viscoanalyse_PARAM!$B$2-import_viscoanalyse_PARAM!$A$2),E1258))</f>
        <v>52.1947107648426+0.00263196452517125i</v>
      </c>
      <c r="G1258" s="348">
        <f t="shared" si="61"/>
        <v>52.194710764842597</v>
      </c>
      <c r="H1258" s="348">
        <f t="shared" si="62"/>
        <v>2.6319645251712499E-3</v>
      </c>
    </row>
    <row r="1259" spans="1:8" x14ac:dyDescent="0.25">
      <c r="A1259" s="349">
        <v>1.0835872000000001E-8</v>
      </c>
      <c r="B1259" s="348" t="str">
        <f>IMPRODUCT(IMPOWER(IMPRODUCT("i",A1259,import_viscoanalyse_PARAM!$G$2),-import_viscoanalyse_PARAM!$D$2),import_viscoanalyse_PARAM!$C$2)</f>
        <v>120.289430530365-35.2959092123016i</v>
      </c>
      <c r="C1259" s="348" t="str">
        <f>IMPOWER(IMPRODUCT("i",A1259,import_viscoanalyse_PARAM!$G$2),-import_viscoanalyse_PARAM!$E$2)</f>
        <v>38146.670954813-41599.8945288285i</v>
      </c>
      <c r="D1259" s="348" t="str">
        <f>IMPOWER(IMPRODUCT("i",A1259,import_viscoanalyse_PARAM!$F$2,import_viscoanalyse_PARAM!$G$2),-1)</f>
        <v>5.62600323307427E-10-9184198.38923748i</v>
      </c>
      <c r="E1259" s="348" t="str">
        <f t="shared" si="60"/>
        <v>38267.9603853439-9225833.57967552i</v>
      </c>
      <c r="F1259" s="348" t="str">
        <f>IMSUM(import_viscoanalyse_PARAM!$A$2,IMDIV((import_viscoanalyse_PARAM!$B$2-import_viscoanalyse_PARAM!$A$2),E1259))</f>
        <v>52.1947112467202+0.00271141623083956i</v>
      </c>
      <c r="G1259" s="348">
        <f t="shared" si="61"/>
        <v>52.194711246720203</v>
      </c>
      <c r="H1259" s="348">
        <f t="shared" si="62"/>
        <v>2.7114162308395601E-3</v>
      </c>
    </row>
    <row r="1260" spans="1:8" x14ac:dyDescent="0.25">
      <c r="A1260" s="349">
        <v>1.1163686000000001E-8</v>
      </c>
      <c r="B1260" s="348" t="str">
        <f>IMPRODUCT(IMPOWER(IMPRODUCT("i",A1260,import_viscoanalyse_PARAM!$G$2),-import_viscoanalyse_PARAM!$D$2),import_viscoanalyse_PARAM!$C$2)</f>
        <v>119.639775700929-35.105284335469i</v>
      </c>
      <c r="C1260" s="348" t="str">
        <f>IMPOWER(IMPRODUCT("i",A1260,import_viscoanalyse_PARAM!$G$2),-import_viscoanalyse_PARAM!$E$2)</f>
        <v>37551.5761056984-40950.9287779995i</v>
      </c>
      <c r="D1260" s="348" t="str">
        <f>IMPOWER(IMPRODUCT("i",A1260,import_viscoanalyse_PARAM!$F$2,import_viscoanalyse_PARAM!$G$2),-1)</f>
        <v>5.46079949804918E-10-8914510.68834998i</v>
      </c>
      <c r="E1260" s="348" t="str">
        <f t="shared" si="60"/>
        <v>37672.2158813999-8955496.72241232i</v>
      </c>
      <c r="F1260" s="348" t="str">
        <f>IMSUM(import_viscoanalyse_PARAM!$A$2,IMDIV((import_viscoanalyse_PARAM!$B$2-import_viscoanalyse_PARAM!$A$2),E1260))</f>
        <v>52.1947117501498+0.00279326355881718i</v>
      </c>
      <c r="G1260" s="348">
        <f t="shared" si="61"/>
        <v>52.1947117501498</v>
      </c>
      <c r="H1260" s="348">
        <f t="shared" si="62"/>
        <v>2.7932635588171799E-3</v>
      </c>
    </row>
    <row r="1261" spans="1:8" x14ac:dyDescent="0.25">
      <c r="A1261" s="349">
        <v>1.1501418000000001E-8</v>
      </c>
      <c r="B1261" s="348" t="str">
        <f>IMPRODUCT(IMPOWER(IMPRODUCT("i",A1261,import_viscoanalyse_PARAM!$G$2),-import_viscoanalyse_PARAM!$D$2),import_viscoanalyse_PARAM!$C$2)</f>
        <v>118.993628088301-34.9156885632345i</v>
      </c>
      <c r="C1261" s="348" t="str">
        <f>IMPOWER(IMPRODUCT("i",A1261,import_viscoanalyse_PARAM!$G$2),-import_viscoanalyse_PARAM!$E$2)</f>
        <v>36965.7635652043-40312.0856158507i</v>
      </c>
      <c r="D1261" s="348" t="str">
        <f>IMPOWER(IMPRODUCT("i",A1261,import_viscoanalyse_PARAM!$F$2,import_viscoanalyse_PARAM!$G$2),-1)</f>
        <v>5.30044651061101E-10-8652741.6157193i</v>
      </c>
      <c r="E1261" s="348" t="str">
        <f t="shared" si="60"/>
        <v>37085.7571932931-8693088.61702371i</v>
      </c>
      <c r="F1261" s="348" t="str">
        <f>IMSUM(import_viscoanalyse_PARAM!$A$2,IMDIV((import_viscoanalyse_PARAM!$B$2-import_viscoanalyse_PARAM!$A$2),E1261))</f>
        <v>52.194712276097+0.00287757908997486i</v>
      </c>
      <c r="G1261" s="348">
        <f t="shared" si="61"/>
        <v>52.194712276097</v>
      </c>
      <c r="H1261" s="348">
        <f t="shared" si="62"/>
        <v>2.8775790899748599E-3</v>
      </c>
    </row>
    <row r="1262" spans="1:8" x14ac:dyDescent="0.25">
      <c r="A1262" s="349">
        <v>1.1849367E-8</v>
      </c>
      <c r="B1262" s="348" t="str">
        <f>IMPRODUCT(IMPOWER(IMPRODUCT("i",A1262,import_viscoanalyse_PARAM!$G$2),-import_viscoanalyse_PARAM!$D$2),import_viscoanalyse_PARAM!$C$2)</f>
        <v>118.350970746972-34.7271169233642i</v>
      </c>
      <c r="C1262" s="348" t="str">
        <f>IMPOWER(IMPRODUCT("i",A1262,import_viscoanalyse_PARAM!$G$2),-import_viscoanalyse_PARAM!$E$2)</f>
        <v>36389.0903358172-39683.2091000332i</v>
      </c>
      <c r="D1262" s="348" t="str">
        <f>IMPOWER(IMPRODUCT("i",A1262,import_viscoanalyse_PARAM!$F$2,import_viscoanalyse_PARAM!$G$2),-1)</f>
        <v>5.14480232616466E-10-8398659.45314912i</v>
      </c>
      <c r="E1262" s="348" t="str">
        <f t="shared" si="60"/>
        <v>36508.4413065647-8438377.38936608i</v>
      </c>
      <c r="F1262" s="348" t="str">
        <f>IMSUM(import_viscoanalyse_PARAM!$A$2,IMDIV((import_viscoanalyse_PARAM!$B$2-import_viscoanalyse_PARAM!$A$2),E1262))</f>
        <v>52.1947128255664+0.00296443687030229i</v>
      </c>
      <c r="G1262" s="348">
        <f t="shared" si="61"/>
        <v>52.194712825566398</v>
      </c>
      <c r="H1262" s="348">
        <f t="shared" si="62"/>
        <v>2.9644368703022899E-3</v>
      </c>
    </row>
    <row r="1263" spans="1:8" x14ac:dyDescent="0.25">
      <c r="A1263" s="349">
        <v>1.2207843E-8</v>
      </c>
      <c r="B1263" s="348" t="str">
        <f>IMPRODUCT(IMPOWER(IMPRODUCT("i",A1263,import_viscoanalyse_PARAM!$G$2),-import_viscoanalyse_PARAM!$D$2),import_viscoanalyse_PARAM!$C$2)</f>
        <v>117.711783196578-34.5395634064105i</v>
      </c>
      <c r="C1263" s="348" t="str">
        <f>IMPOWER(IMPRODUCT("i",A1263,import_viscoanalyse_PARAM!$G$2),-import_viscoanalyse_PARAM!$E$2)</f>
        <v>35821.4123915053-39064.1421665728i</v>
      </c>
      <c r="D1263" s="348" t="str">
        <f>IMPOWER(IMPRODUCT("i",A1263,import_viscoanalyse_PARAM!$F$2,import_viscoanalyse_PARAM!$G$2),-1)</f>
        <v>4.99372828641218E-10-8152037.84717608i</v>
      </c>
      <c r="E1263" s="348" t="str">
        <f t="shared" si="60"/>
        <v>35940.1241747024-8191136.52890606i</v>
      </c>
      <c r="F1263" s="348" t="str">
        <f>IMSUM(import_viscoanalyse_PARAM!$A$2,IMDIV((import_viscoanalyse_PARAM!$B$2-import_viscoanalyse_PARAM!$A$2),E1263))</f>
        <v>52.1947133996101+0.0030539136575335i</v>
      </c>
      <c r="G1263" s="348">
        <f t="shared" si="61"/>
        <v>52.194713399610102</v>
      </c>
      <c r="H1263" s="348">
        <f t="shared" si="62"/>
        <v>3.0539136575335E-3</v>
      </c>
    </row>
    <row r="1264" spans="1:8" x14ac:dyDescent="0.25">
      <c r="A1264" s="349">
        <v>1.2577163E-8</v>
      </c>
      <c r="B1264" s="348" t="str">
        <f>IMPRODUCT(IMPOWER(IMPRODUCT("i",A1264,import_viscoanalyse_PARAM!$G$2),-import_viscoanalyse_PARAM!$D$2),import_viscoanalyse_PARAM!$C$2)</f>
        <v>117.076049257237-34.3530232647933i</v>
      </c>
      <c r="C1264" s="348" t="str">
        <f>IMPOWER(IMPRODUCT("i",A1264,import_viscoanalyse_PARAM!$G$2),-import_viscoanalyse_PARAM!$E$2)</f>
        <v>35262.5916615436-38454.7342459061i</v>
      </c>
      <c r="D1264" s="348" t="str">
        <f>IMPOWER(IMPRODUCT("i",A1264,import_viscoanalyse_PARAM!$F$2,import_viscoanalyse_PARAM!$G$2),-1)</f>
        <v>4.84709078710189E-10-7912658.69484106i</v>
      </c>
      <c r="E1264" s="348" t="str">
        <f t="shared" si="60"/>
        <v>35380.6677108013-7951147.78211023i</v>
      </c>
      <c r="F1264" s="348" t="str">
        <f>IMSUM(import_viscoanalyse_PARAM!$A$2,IMDIV((import_viscoanalyse_PARAM!$B$2-import_viscoanalyse_PARAM!$A$2),E1264))</f>
        <v>52.1947139993237+0.00314608792089917i</v>
      </c>
      <c r="G1264" s="348">
        <f t="shared" si="61"/>
        <v>52.194713999323703</v>
      </c>
      <c r="H1264" s="348">
        <f t="shared" si="62"/>
        <v>3.14608792089917E-3</v>
      </c>
    </row>
    <row r="1265" spans="1:8" x14ac:dyDescent="0.25">
      <c r="A1265" s="349">
        <v>1.2957657000000001E-8</v>
      </c>
      <c r="B1265" s="348" t="str">
        <f>IMPRODUCT(IMPOWER(IMPRODUCT("i",A1265,import_viscoanalyse_PARAM!$G$2),-import_viscoanalyse_PARAM!$D$2),import_viscoanalyse_PARAM!$C$2)</f>
        <v>116.443747006669-34.1674900659716i</v>
      </c>
      <c r="C1265" s="348" t="str">
        <f>IMPOWER(IMPRODUCT("i",A1265,import_viscoanalyse_PARAM!$G$2),-import_viscoanalyse_PARAM!$E$2)</f>
        <v>34712.4871141784-37854.8315393939i</v>
      </c>
      <c r="D1265" s="348" t="str">
        <f>IMPOWER(IMPRODUCT("i",A1265,import_viscoanalyse_PARAM!$F$2,import_viscoanalyse_PARAM!$G$2),-1)</f>
        <v>4.7047588082613E-10-7680308.11190504i</v>
      </c>
      <c r="E1265" s="348" t="str">
        <f t="shared" si="60"/>
        <v>34829.9308611855-7718197.1109345i</v>
      </c>
      <c r="F1265" s="348" t="str">
        <f>IMSUM(import_viscoanalyse_PARAM!$A$2,IMDIV((import_viscoanalyse_PARAM!$B$2-import_viscoanalyse_PARAM!$A$2),E1265))</f>
        <v>52.1947146258568+0.00324104133684015i</v>
      </c>
      <c r="G1265" s="348">
        <f t="shared" si="61"/>
        <v>52.194714625856797</v>
      </c>
      <c r="H1265" s="348">
        <f t="shared" si="62"/>
        <v>3.24104133684015E-3</v>
      </c>
    </row>
    <row r="1266" spans="1:8" x14ac:dyDescent="0.25">
      <c r="A1266" s="349">
        <v>1.3349661E-8</v>
      </c>
      <c r="B1266" s="348" t="str">
        <f>IMPRODUCT(IMPOWER(IMPRODUCT("i",A1266,import_viscoanalyse_PARAM!$G$2),-import_viscoanalyse_PARAM!$D$2),import_viscoanalyse_PARAM!$C$2)</f>
        <v>115.8148612543-33.9829593526519i</v>
      </c>
      <c r="C1266" s="348" t="str">
        <f>IMPOWER(IMPRODUCT("i",A1266,import_viscoanalyse_PARAM!$G$2),-import_viscoanalyse_PARAM!$E$2)</f>
        <v>34170.9656705345-37264.2889212092i</v>
      </c>
      <c r="D1266" s="348" t="str">
        <f>IMPOWER(IMPRODUCT("i",A1266,import_viscoanalyse_PARAM!$F$2,import_viscoanalyse_PARAM!$G$2),-1)</f>
        <v>4.56660666553097E-10-7454780.92427841i</v>
      </c>
      <c r="E1266" s="348" t="str">
        <f t="shared" si="60"/>
        <v>34287.7805317893-7492079.19615897i</v>
      </c>
      <c r="F1266" s="348" t="str">
        <f>IMSUM(import_viscoanalyse_PARAM!$A$2,IMDIV((import_viscoanalyse_PARAM!$B$2-import_viscoanalyse_PARAM!$A$2),E1266))</f>
        <v>52.1947152804041+0.00333885704007021i</v>
      </c>
      <c r="G1266" s="348">
        <f t="shared" si="61"/>
        <v>52.194715280404097</v>
      </c>
      <c r="H1266" s="348">
        <f t="shared" si="62"/>
        <v>3.3388570400702099E-3</v>
      </c>
    </row>
    <row r="1267" spans="1:8" x14ac:dyDescent="0.25">
      <c r="A1267" s="349">
        <v>1.3753524999999999E-8</v>
      </c>
      <c r="B1267" s="348" t="str">
        <f>IMPRODUCT(IMPOWER(IMPRODUCT("i",A1267,import_viscoanalyse_PARAM!$G$2),-import_viscoanalyse_PARAM!$D$2),import_viscoanalyse_PARAM!$C$2)</f>
        <v>115.18937071464-33.7994248791442i</v>
      </c>
      <c r="C1267" s="348" t="str">
        <f>IMPOWER(IMPRODUCT("i",A1267,import_viscoanalyse_PARAM!$G$2),-import_viscoanalyse_PARAM!$E$2)</f>
        <v>33637.8910020024-36682.9577216088i</v>
      </c>
      <c r="D1267" s="348" t="str">
        <f>IMPOWER(IMPRODUCT("i",A1267,import_viscoanalyse_PARAM!$F$2,import_viscoanalyse_PARAM!$G$2),-1)</f>
        <v>4.43251100391929E-10-7235875.76046022i</v>
      </c>
      <c r="E1267" s="348" t="str">
        <f t="shared" si="60"/>
        <v>33754.0803727175-7272592.51760671i</v>
      </c>
      <c r="F1267" s="348" t="str">
        <f>IMSUM(import_viscoanalyse_PARAM!$A$2,IMDIV((import_viscoanalyse_PARAM!$B$2-import_viscoanalyse_PARAM!$A$2),E1267))</f>
        <v>52.1947159642197+0.00343962161799738i</v>
      </c>
      <c r="G1267" s="348">
        <f t="shared" si="61"/>
        <v>52.194715964219697</v>
      </c>
      <c r="H1267" s="348">
        <f t="shared" si="62"/>
        <v>3.4396216179973802E-3</v>
      </c>
    </row>
    <row r="1268" spans="1:8" x14ac:dyDescent="0.25">
      <c r="A1268" s="349">
        <v>1.4169606000000001E-8</v>
      </c>
      <c r="B1268" s="348" t="str">
        <f>IMPRODUCT(IMPOWER(IMPRODUCT("i",A1268,import_viscoanalyse_PARAM!$G$2),-import_viscoanalyse_PARAM!$D$2),import_viscoanalyse_PARAM!$C$2)</f>
        <v>114.567259777609-33.6168820650614i</v>
      </c>
      <c r="C1268" s="348" t="str">
        <f>IMPOWER(IMPRODUCT("i",A1268,import_viscoanalyse_PARAM!$G$2),-import_viscoanalyse_PARAM!$E$2)</f>
        <v>33113.1336472138-36110.6967597469i</v>
      </c>
      <c r="D1268" s="348" t="str">
        <f>IMPOWER(IMPRODUCT("i",A1268,import_viscoanalyse_PARAM!$F$2,import_viscoanalyse_PARAM!$G$2),-1)</f>
        <v>4.3023532838654E-10-7023399.10992467i</v>
      </c>
      <c r="E1268" s="348" t="str">
        <f t="shared" si="60"/>
        <v>33228.7009069918-7059543.42356648i</v>
      </c>
      <c r="F1268" s="348" t="str">
        <f>IMSUM(import_viscoanalyse_PARAM!$A$2,IMDIV((import_viscoanalyse_PARAM!$B$2-import_viscoanalyse_PARAM!$A$2),E1268))</f>
        <v>52.1947166786077+0.00354342336191718i</v>
      </c>
      <c r="G1268" s="348">
        <f t="shared" si="61"/>
        <v>52.194716678607698</v>
      </c>
      <c r="H1268" s="348">
        <f t="shared" si="62"/>
        <v>3.5434233619171798E-3</v>
      </c>
    </row>
    <row r="1269" spans="1:8" x14ac:dyDescent="0.25">
      <c r="A1269" s="349">
        <v>1.4598274999999999E-8</v>
      </c>
      <c r="B1269" s="348" t="str">
        <f>IMPRODUCT(IMPOWER(IMPRODUCT("i",A1269,import_viscoanalyse_PARAM!$G$2),-import_viscoanalyse_PARAM!$D$2),import_viscoanalyse_PARAM!$C$2)</f>
        <v>113.948508100656-33.4353249413936i</v>
      </c>
      <c r="C1269" s="348" t="str">
        <f>IMPOWER(IMPRODUCT("i",A1269,import_viscoanalyse_PARAM!$G$2),-import_viscoanalyse_PARAM!$E$2)</f>
        <v>32596.5620930655-35547.3626173096i</v>
      </c>
      <c r="D1269" s="348" t="str">
        <f>IMPOWER(IMPRODUCT("i",A1269,import_viscoanalyse_PARAM!$F$2,import_viscoanalyse_PARAM!$G$2),-1)</f>
        <v>4.17601743392139E-10-6817161.49122984i</v>
      </c>
      <c r="E1269" s="348" t="str">
        <f t="shared" si="60"/>
        <v>32711.5106011666-6852742.28917209i</v>
      </c>
      <c r="F1269" s="348" t="str">
        <f>IMSUM(import_viscoanalyse_PARAM!$A$2,IMDIV((import_viscoanalyse_PARAM!$B$2-import_viscoanalyse_PARAM!$A$2),E1269))</f>
        <v>52.1947174249357+0.00365035401135046i</v>
      </c>
      <c r="G1269" s="348">
        <f t="shared" si="61"/>
        <v>52.194717424935703</v>
      </c>
      <c r="H1269" s="348">
        <f t="shared" si="62"/>
        <v>3.6503540113504598E-3</v>
      </c>
    </row>
    <row r="1270" spans="1:8" x14ac:dyDescent="0.25">
      <c r="A1270" s="349">
        <v>1.5039913E-8</v>
      </c>
      <c r="B1270" s="348" t="str">
        <f>IMPRODUCT(IMPOWER(IMPRODUCT("i",A1270,import_viscoanalyse_PARAM!$G$2),-import_viscoanalyse_PARAM!$D$2),import_viscoanalyse_PARAM!$C$2)</f>
        <v>113.333097338401-33.2547481251512i</v>
      </c>
      <c r="C1270" s="348" t="str">
        <f>IMPOWER(IMPRODUCT("i",A1270,import_viscoanalyse_PARAM!$G$2),-import_viscoanalyse_PARAM!$E$2)</f>
        <v>32088.0484833312-34992.8158638989i</v>
      </c>
      <c r="D1270" s="348" t="str">
        <f>IMPOWER(IMPRODUCT("i",A1270,import_viscoanalyse_PARAM!$F$2,import_viscoanalyse_PARAM!$G$2),-1)</f>
        <v>4.05339119349819E-10-6616979.6439902i</v>
      </c>
      <c r="E1270" s="348" t="str">
        <f t="shared" si="60"/>
        <v>32202.38158067-6652005.71460222i</v>
      </c>
      <c r="F1270" s="348" t="str">
        <f>IMSUM(import_viscoanalyse_PARAM!$A$2,IMDIV((import_viscoanalyse_PARAM!$B$2-import_viscoanalyse_PARAM!$A$2),E1270))</f>
        <v>52.1947182046304+0.00376050775371896i</v>
      </c>
      <c r="G1270" s="348">
        <f t="shared" si="61"/>
        <v>52.194718204630398</v>
      </c>
      <c r="H1270" s="348">
        <f t="shared" si="62"/>
        <v>3.7605077537189598E-3</v>
      </c>
    </row>
    <row r="1271" spans="1:8" x14ac:dyDescent="0.25">
      <c r="A1271" s="349">
        <v>1.5494910999999999E-8</v>
      </c>
      <c r="B1271" s="348" t="str">
        <f>IMPRODUCT(IMPOWER(IMPRODUCT("i",A1271,import_viscoanalyse_PARAM!$G$2),-import_viscoanalyse_PARAM!$D$2),import_viscoanalyse_PARAM!$C$2)</f>
        <v>112.721011285265-33.0751468612131i</v>
      </c>
      <c r="C1271" s="348" t="str">
        <f>IMPOWER(IMPRODUCT("i",A1271,import_viscoanalyse_PARAM!$G$2),-import_viscoanalyse_PARAM!$E$2)</f>
        <v>31587.4686216893-34446.9210603332i</v>
      </c>
      <c r="D1271" s="348" t="str">
        <f>IMPOWER(IMPRODUCT("i",A1271,import_viscoanalyse_PARAM!$F$2,import_viscoanalyse_PARAM!$G$2),-1)</f>
        <v>3.93436599314308E-10-6422676.33343509i</v>
      </c>
      <c r="E1271" s="348" t="str">
        <f t="shared" si="60"/>
        <v>31701.189632975-6457156.32964228i</v>
      </c>
      <c r="F1271" s="348" t="str">
        <f>IMSUM(import_viscoanalyse_PARAM!$A$2,IMDIV((import_viscoanalyse_PARAM!$B$2-import_viscoanalyse_PARAM!$A$2),E1271))</f>
        <v>52.1947190191792+0.00387398122213022i</v>
      </c>
      <c r="G1271" s="348">
        <f t="shared" si="61"/>
        <v>52.194719019179203</v>
      </c>
      <c r="H1271" s="348">
        <f t="shared" si="62"/>
        <v>3.8739812221302199E-3</v>
      </c>
    </row>
    <row r="1272" spans="1:8" x14ac:dyDescent="0.25">
      <c r="A1272" s="349">
        <v>1.5963673999999999E-8</v>
      </c>
      <c r="B1272" s="348" t="str">
        <f>IMPRODUCT(IMPOWER(IMPRODUCT("i",A1272,import_viscoanalyse_PARAM!$G$2),-import_viscoanalyse_PARAM!$D$2),import_viscoanalyse_PARAM!$C$2)</f>
        <v>112.112230864732-32.8965155520564i</v>
      </c>
      <c r="C1272" s="348" t="str">
        <f>IMPOWER(IMPRODUCT("i",A1272,import_viscoanalyse_PARAM!$G$2),-import_viscoanalyse_PARAM!$E$2)</f>
        <v>31094.6978207312-33909.5422318891i</v>
      </c>
      <c r="D1272" s="348" t="str">
        <f>IMPOWER(IMPRODUCT("i",A1272,import_viscoanalyse_PARAM!$F$2,import_viscoanalyse_PARAM!$G$2),-1)</f>
        <v>3.81883587106445E-10-6234078.58168386i</v>
      </c>
      <c r="E1272" s="348" t="str">
        <f t="shared" si="60"/>
        <v>31207.8100515963-6268021.0204313i</v>
      </c>
      <c r="F1272" s="348" t="str">
        <f>IMSUM(import_viscoanalyse_PARAM!$A$2,IMDIV((import_viscoanalyse_PARAM!$B$2-import_viscoanalyse_PARAM!$A$2),E1272))</f>
        <v>52.1947198701397+0.00399087449051578i</v>
      </c>
      <c r="G1272" s="348">
        <f t="shared" si="61"/>
        <v>52.1947198701397</v>
      </c>
      <c r="H1272" s="348">
        <f t="shared" si="62"/>
        <v>3.9908744905157801E-3</v>
      </c>
    </row>
    <row r="1273" spans="1:8" x14ac:dyDescent="0.25">
      <c r="A1273" s="349">
        <v>1.6446618999999999E-8</v>
      </c>
      <c r="B1273" s="348" t="str">
        <f>IMPRODUCT(IMPOWER(IMPRODUCT("i",A1273,import_viscoanalyse_PARAM!$G$2),-import_viscoanalyse_PARAM!$D$2),import_viscoanalyse_PARAM!$C$2)</f>
        <v>111.506737526904-32.7188487546796i</v>
      </c>
      <c r="C1273" s="348" t="str">
        <f>IMPOWER(IMPRODUCT("i",A1273,import_viscoanalyse_PARAM!$G$2),-import_viscoanalyse_PARAM!$E$2)</f>
        <v>30609.6137038219-33380.5459237987i</v>
      </c>
      <c r="D1273" s="348" t="str">
        <f>IMPOWER(IMPRODUCT("i",A1273,import_viscoanalyse_PARAM!$F$2,import_viscoanalyse_PARAM!$G$2),-1)</f>
        <v>3.70669806999109E-10-6051018.64209193i</v>
      </c>
      <c r="E1273" s="348" t="str">
        <f t="shared" si="60"/>
        <v>30722.1204413492-6084431.90686448i</v>
      </c>
      <c r="F1273" s="348" t="str">
        <f>IMSUM(import_viscoanalyse_PARAM!$A$2,IMDIV((import_viscoanalyse_PARAM!$B$2-import_viscoanalyse_PARAM!$A$2),E1273))</f>
        <v>52.1947207591384+0.00411129057209557i</v>
      </c>
      <c r="G1273" s="348">
        <f t="shared" si="61"/>
        <v>52.194720759138399</v>
      </c>
      <c r="H1273" s="348">
        <f t="shared" si="62"/>
        <v>4.1112905720955698E-3</v>
      </c>
    </row>
    <row r="1274" spans="1:8" x14ac:dyDescent="0.25">
      <c r="A1274" s="349">
        <v>1.6944173999999999E-8</v>
      </c>
      <c r="B1274" s="348" t="str">
        <f>IMPRODUCT(IMPOWER(IMPRODUCT("i",A1274,import_viscoanalyse_PARAM!$G$2),-import_viscoanalyse_PARAM!$D$2),import_viscoanalyse_PARAM!$C$2)</f>
        <v>110.904514815928-32.5421416405261i</v>
      </c>
      <c r="C1274" s="348" t="str">
        <f>IMPOWER(IMPRODUCT("i",A1274,import_viscoanalyse_PARAM!$G$2),-import_viscoanalyse_PARAM!$E$2)</f>
        <v>30132.0973933259-32859.8024970404i</v>
      </c>
      <c r="D1274" s="348" t="str">
        <f>IMPOWER(IMPRODUCT("i",A1274,import_viscoanalyse_PARAM!$F$2,import_viscoanalyse_PARAM!$G$2),-1)</f>
        <v>3.59785321522188E-10-5873334.28990894i</v>
      </c>
      <c r="E1274" s="348" t="str">
        <f t="shared" si="60"/>
        <v>30244.0019081422-5906226.63454762i</v>
      </c>
      <c r="F1274" s="348" t="str">
        <f>IMSUM(import_viscoanalyse_PARAM!$A$2,IMDIV((import_viscoanalyse_PARAM!$B$2-import_viscoanalyse_PARAM!$A$2),E1274))</f>
        <v>52.1947216878716+0.00423533516740608i</v>
      </c>
      <c r="G1274" s="348">
        <f t="shared" si="61"/>
        <v>52.194721687871599</v>
      </c>
      <c r="H1274" s="348">
        <f t="shared" si="62"/>
        <v>4.2353351674060801E-3</v>
      </c>
    </row>
    <row r="1275" spans="1:8" x14ac:dyDescent="0.25">
      <c r="A1275" s="349">
        <v>1.7456780999999998E-8</v>
      </c>
      <c r="B1275" s="348" t="str">
        <f>IMPRODUCT(IMPOWER(IMPRODUCT("i",A1275,import_viscoanalyse_PARAM!$G$2),-import_viscoanalyse_PARAM!$D$2),import_viscoanalyse_PARAM!$C$2)</f>
        <v>110.305545025415-32.3663890141011i</v>
      </c>
      <c r="C1275" s="348" t="str">
        <f>IMPOWER(IMPRODUCT("i",A1275,import_viscoanalyse_PARAM!$G$2),-import_viscoanalyse_PARAM!$E$2)</f>
        <v>29662.0307887015-32347.1831600329i</v>
      </c>
      <c r="D1275" s="348" t="str">
        <f>IMPOWER(IMPRODUCT("i",A1275,import_viscoanalyse_PARAM!$F$2,import_viscoanalyse_PARAM!$G$2),-1)</f>
        <v>3.49220459975862E-10-5700867.65529014i</v>
      </c>
      <c r="E1275" s="348" t="str">
        <f t="shared" si="60"/>
        <v>29773.3363337273-5733247.20483919i</v>
      </c>
      <c r="F1275" s="348" t="str">
        <f>IMSUM(import_viscoanalyse_PARAM!$A$2,IMDIV((import_viscoanalyse_PARAM!$B$2-import_viscoanalyse_PARAM!$A$2),E1275))</f>
        <v>52.1947226581128+0.00436311740949733i</v>
      </c>
      <c r="G1275" s="348">
        <f t="shared" si="61"/>
        <v>52.194722658112802</v>
      </c>
      <c r="H1275" s="348">
        <f t="shared" si="62"/>
        <v>4.3631174094973298E-3</v>
      </c>
    </row>
    <row r="1276" spans="1:8" x14ac:dyDescent="0.25">
      <c r="A1276" s="349">
        <v>1.7984895999999999E-8</v>
      </c>
      <c r="B1276" s="348" t="str">
        <f>IMPRODUCT(IMPOWER(IMPRODUCT("i",A1276,import_viscoanalyse_PARAM!$G$2),-import_viscoanalyse_PARAM!$D$2),import_viscoanalyse_PARAM!$C$2)</f>
        <v>109.709809850859-32.1915855044078i</v>
      </c>
      <c r="C1276" s="348" t="str">
        <f>IMPOWER(IMPRODUCT("i",A1276,import_viscoanalyse_PARAM!$G$2),-import_viscoanalyse_PARAM!$E$2)</f>
        <v>29199.2970968578-31842.5605470024i</v>
      </c>
      <c r="D1276" s="348" t="str">
        <f>IMPOWER(IMPRODUCT("i",A1276,import_viscoanalyse_PARAM!$F$2,import_viscoanalyse_PARAM!$G$2),-1)</f>
        <v>3.38965823906787E-10-5533465.31269256i</v>
      </c>
      <c r="E1276" s="348" t="str">
        <f t="shared" si="60"/>
        <v>29310.006906709-5565340.06482507i</v>
      </c>
      <c r="F1276" s="348" t="str">
        <f>IMSUM(import_viscoanalyse_PARAM!$A$2,IMDIV((import_viscoanalyse_PARAM!$B$2-import_viscoanalyse_PARAM!$A$2),E1276))</f>
        <v>52.194723671716+0.00449474986082935i</v>
      </c>
      <c r="G1276" s="348">
        <f t="shared" si="61"/>
        <v>52.194723671715998</v>
      </c>
      <c r="H1276" s="348">
        <f t="shared" si="62"/>
        <v>4.4947498608293498E-3</v>
      </c>
    </row>
    <row r="1277" spans="1:8" x14ac:dyDescent="0.25">
      <c r="A1277" s="349">
        <v>1.8528988E-8</v>
      </c>
      <c r="B1277" s="348" t="str">
        <f>IMPRODUCT(IMPOWER(IMPRODUCT("i",A1277,import_viscoanalyse_PARAM!$G$2),-import_viscoanalyse_PARAM!$D$2),import_viscoanalyse_PARAM!$C$2)</f>
        <v>109.117292012361-32.0177260410945i</v>
      </c>
      <c r="C1277" s="348" t="str">
        <f>IMPOWER(IMPRODUCT("i",A1277,import_viscoanalyse_PARAM!$G$2),-import_viscoanalyse_PARAM!$E$2)</f>
        <v>28743.7820723417-31345.8100704376i</v>
      </c>
      <c r="D1277" s="348" t="str">
        <f>IMPOWER(IMPRODUCT("i",A1277,import_viscoanalyse_PARAM!$F$2,import_viscoanalyse_PARAM!$G$2),-1)</f>
        <v>3.29012307122109E-10-5370978.60759493i</v>
      </c>
      <c r="E1277" s="348" t="str">
        <f t="shared" si="60"/>
        <v>28853.8993643544-5402356.43539141i</v>
      </c>
      <c r="F1277" s="348" t="str">
        <f>IMSUM(import_viscoanalyse_PARAM!$A$2,IMDIV((import_viscoanalyse_PARAM!$B$2-import_viscoanalyse_PARAM!$A$2),E1277))</f>
        <v>52.194724730616+0.00463034826088461i</v>
      </c>
      <c r="G1277" s="348">
        <f t="shared" si="61"/>
        <v>52.194724730616002</v>
      </c>
      <c r="H1277" s="348">
        <f t="shared" si="62"/>
        <v>4.6303482608846102E-3</v>
      </c>
    </row>
    <row r="1278" spans="1:8" x14ac:dyDescent="0.25">
      <c r="A1278" s="349">
        <v>1.908954E-8</v>
      </c>
      <c r="B1278" s="348" t="str">
        <f>IMPRODUCT(IMPOWER(IMPRODUCT("i",A1278,import_viscoanalyse_PARAM!$G$2),-import_viscoanalyse_PARAM!$D$2),import_viscoanalyse_PARAM!$C$2)</f>
        <v>108.52797449942-31.8448056328571i</v>
      </c>
      <c r="C1278" s="348" t="str">
        <f>IMPOWER(IMPRODUCT("i",A1278,import_viscoanalyse_PARAM!$G$2),-import_viscoanalyse_PARAM!$E$2)</f>
        <v>28295.3733807086-30856.8092268294i</v>
      </c>
      <c r="D1278" s="348" t="str">
        <f>IMPOWER(IMPRODUCT("i",A1278,import_viscoanalyse_PARAM!$F$2,import_viscoanalyse_PARAM!$G$2),-1)</f>
        <v>3.19351073442204E-10-5213263.29332103i</v>
      </c>
      <c r="E1278" s="348" t="str">
        <f t="shared" si="60"/>
        <v>28404.9013552083-5244151.94735349i</v>
      </c>
      <c r="F1278" s="348" t="str">
        <f>IMSUM(import_viscoanalyse_PARAM!$A$2,IMDIV((import_viscoanalyse_PARAM!$B$2-import_viscoanalyse_PARAM!$A$2),E1278))</f>
        <v>52.1947258368337+0.00477003177223161i</v>
      </c>
      <c r="G1278" s="348">
        <f t="shared" si="61"/>
        <v>52.194725836833697</v>
      </c>
      <c r="H1278" s="348">
        <f t="shared" si="62"/>
        <v>4.7700317722316104E-3</v>
      </c>
    </row>
    <row r="1279" spans="1:8" x14ac:dyDescent="0.25">
      <c r="A1279" s="349">
        <v>1.9667051E-8</v>
      </c>
      <c r="B1279" s="348" t="str">
        <f>IMPRODUCT(IMPOWER(IMPRODUCT("i",A1279,import_viscoanalyse_PARAM!$G$2),-import_viscoanalyse_PARAM!$D$2),import_viscoanalyse_PARAM!$C$2)</f>
        <v>107.941838971662-31.6728188981734i</v>
      </c>
      <c r="C1279" s="348" t="str">
        <f>IMPOWER(IMPRODUCT("i",A1279,import_viscoanalyse_PARAM!$G$2),-import_viscoanalyse_PARAM!$E$2)</f>
        <v>27853.959366226-30375.4362528214i</v>
      </c>
      <c r="D1279" s="348" t="str">
        <f>IMPOWER(IMPRODUCT("i",A1279,import_viscoanalyse_PARAM!$F$2,import_viscoanalyse_PARAM!$G$2),-1)</f>
        <v>3.09973523255615E-10-5060178.98506407i</v>
      </c>
      <c r="E1279" s="348" t="str">
        <f t="shared" si="60"/>
        <v>27962.901205198-5090586.09413579i</v>
      </c>
      <c r="F1279" s="348" t="str">
        <f>IMSUM(import_viscoanalyse_PARAM!$A$2,IMDIV((import_viscoanalyse_PARAM!$B$2-import_viscoanalyse_PARAM!$A$2),E1279))</f>
        <v>52.1947269924826+0.00491392347547004i</v>
      </c>
      <c r="G1279" s="348">
        <f t="shared" si="61"/>
        <v>52.1947269924826</v>
      </c>
      <c r="H1279" s="348">
        <f t="shared" si="62"/>
        <v>4.9139234754700398E-3</v>
      </c>
    </row>
    <row r="1280" spans="1:8" x14ac:dyDescent="0.25">
      <c r="A1280" s="349">
        <v>2.0262032E-8</v>
      </c>
      <c r="B1280" s="348" t="str">
        <f>IMPRODUCT(IMPOWER(IMPRODUCT("i",A1280,import_viscoanalyse_PARAM!$G$2),-import_viscoanalyse_PARAM!$D$2),import_viscoanalyse_PARAM!$C$2)</f>
        <v>107.358870277189-31.5017613911004i</v>
      </c>
      <c r="C1280" s="348" t="str">
        <f>IMPOWER(IMPRODUCT("i",A1280,import_viscoanalyse_PARAM!$G$2),-import_viscoanalyse_PARAM!$E$2)</f>
        <v>27419.4324303265-29901.5738094966i</v>
      </c>
      <c r="D1280" s="348" t="str">
        <f>IMPOWER(IMPRODUCT("i",A1280,import_viscoanalyse_PARAM!$F$2,import_viscoanalyse_PARAM!$G$2),-1)</f>
        <v>3.008713583375E-10-4911590.21801878i</v>
      </c>
      <c r="E1280" s="348" t="str">
        <f t="shared" si="60"/>
        <v>27527.791300604-4941523.29358967i</v>
      </c>
      <c r="F1280" s="348" t="str">
        <f>IMSUM(import_viscoanalyse_PARAM!$A$2,IMDIV((import_viscoanalyse_PARAM!$B$2-import_viscoanalyse_PARAM!$A$2),E1280))</f>
        <v>52.1947281997641+0.00506214936904742i</v>
      </c>
      <c r="G1280" s="348">
        <f t="shared" si="61"/>
        <v>52.1947281997641</v>
      </c>
      <c r="H1280" s="348">
        <f t="shared" si="62"/>
        <v>5.0621493690474204E-3</v>
      </c>
    </row>
    <row r="1281" spans="1:8" x14ac:dyDescent="0.25">
      <c r="A1281" s="349">
        <v>2.0875014000000001E-8</v>
      </c>
      <c r="B1281" s="348" t="str">
        <f>IMPRODUCT(IMPOWER(IMPRODUCT("i",A1281,import_viscoanalyse_PARAM!$G$2),-import_viscoanalyse_PARAM!$D$2),import_viscoanalyse_PARAM!$C$2)</f>
        <v>106.779048917263-31.331627390224i</v>
      </c>
      <c r="C1281" s="348" t="str">
        <f>IMPOWER(IMPRODUCT("i",A1281,import_viscoanalyse_PARAM!$G$2),-import_viscoanalyse_PARAM!$E$2)</f>
        <v>26991.6833561111-29435.1027931071i</v>
      </c>
      <c r="D1281" s="348" t="str">
        <f>IMPOWER(IMPRODUCT("i",A1281,import_viscoanalyse_PARAM!$F$2,import_viscoanalyse_PARAM!$G$2),-1)</f>
        <v>2.92036455185989E-10-4767364.37965423i</v>
      </c>
      <c r="E1281" s="348" t="str">
        <f t="shared" si="60"/>
        <v>27099.4624050287-4796830.81407473i</v>
      </c>
      <c r="F1281" s="348" t="str">
        <f>IMSUM(import_viscoanalyse_PARAM!$A$2,IMDIV((import_viscoanalyse_PARAM!$B$2-import_viscoanalyse_PARAM!$A$2),E1281))</f>
        <v>52.194729460987+0.00521484035869953i</v>
      </c>
      <c r="G1281" s="348">
        <f t="shared" si="61"/>
        <v>52.194729460986999</v>
      </c>
      <c r="H1281" s="348">
        <f t="shared" si="62"/>
        <v>5.2148403586995302E-3</v>
      </c>
    </row>
    <row r="1282" spans="1:8" x14ac:dyDescent="0.25">
      <c r="A1282" s="349">
        <v>2.1506540000000001E-8</v>
      </c>
      <c r="B1282" s="348" t="str">
        <f>IMPRODUCT(IMPOWER(IMPRODUCT("i",A1282,import_viscoanalyse_PARAM!$G$2),-import_viscoanalyse_PARAM!$D$2),import_viscoanalyse_PARAM!$C$2)</f>
        <v>106.202359389322-31.1624123467065i</v>
      </c>
      <c r="C1282" s="348" t="str">
        <f>IMPOWER(IMPRODUCT("i",A1282,import_viscoanalyse_PARAM!$G$2),-import_viscoanalyse_PARAM!$E$2)</f>
        <v>26570.6075111905-28975.9090994272i</v>
      </c>
      <c r="D1282" s="348" t="str">
        <f>IMPOWER(IMPRODUCT("i",A1282,import_viscoanalyse_PARAM!$F$2,import_viscoanalyse_PARAM!$G$2),-1)</f>
        <v>2.83460988634987E-10-4627373.72763743i</v>
      </c>
      <c r="E1282" s="348" t="str">
        <f t="shared" si="60"/>
        <v>26677.8098705801-4656380.7991492i</v>
      </c>
      <c r="F1282" s="348" t="str">
        <f>IMSUM(import_viscoanalyse_PARAM!$A$2,IMDIV((import_viscoanalyse_PARAM!$B$2-import_viscoanalyse_PARAM!$A$2),E1282))</f>
        <v>52.1947307785544+0.0053721302605123i</v>
      </c>
      <c r="G1282" s="348">
        <f t="shared" si="61"/>
        <v>52.194730778554401</v>
      </c>
      <c r="H1282" s="348">
        <f t="shared" si="62"/>
        <v>5.3721302605123002E-3</v>
      </c>
    </row>
    <row r="1283" spans="1:8" x14ac:dyDescent="0.25">
      <c r="A1283" s="349">
        <v>2.2157170999999999E-8</v>
      </c>
      <c r="B1283" s="348" t="str">
        <f>IMPRODUCT(IMPOWER(IMPRODUCT("i",A1283,import_viscoanalyse_PARAM!$G$2),-import_viscoanalyse_PARAM!$D$2),import_viscoanalyse_PARAM!$C$2)</f>
        <v>105.628784761009-30.9941112921735i</v>
      </c>
      <c r="C1283" s="348" t="str">
        <f>IMPOWER(IMPRODUCT("i",A1283,import_viscoanalyse_PARAM!$G$2),-import_viscoanalyse_PARAM!$E$2)</f>
        <v>26156.1007736296-28523.8791808938i</v>
      </c>
      <c r="D1283" s="348" t="str">
        <f>IMPOWER(IMPRODUCT("i",A1283,import_viscoanalyse_PARAM!$F$2,import_viscoanalyse_PARAM!$G$2),-1)</f>
        <v>2.75137339984327E-10-4491493.8900992i</v>
      </c>
      <c r="E1283" s="348" t="str">
        <f t="shared" ref="E1283:E1346" si="63">IMSUM(1,B1283,C1283,D1283)</f>
        <v>26262.7295583909-4520048.76339139i</v>
      </c>
      <c r="F1283" s="348" t="str">
        <f>IMSUM(import_viscoanalyse_PARAM!$A$2,IMDIV((import_viscoanalyse_PARAM!$B$2-import_viscoanalyse_PARAM!$A$2),E1283))</f>
        <v>52.1947321549797+0.00553415729163404i</v>
      </c>
      <c r="G1283" s="348">
        <f t="shared" ref="G1283:G1346" si="64">IMREAL(F1283)</f>
        <v>52.194732154979697</v>
      </c>
      <c r="H1283" s="348">
        <f t="shared" ref="H1283:H1346" si="65">IMAGINARY(F1283)</f>
        <v>5.5341572916340403E-3</v>
      </c>
    </row>
    <row r="1284" spans="1:8" x14ac:dyDescent="0.25">
      <c r="A1284" s="349">
        <v>2.2827485999999999E-8</v>
      </c>
      <c r="B1284" s="348" t="str">
        <f>IMPRODUCT(IMPOWER(IMPRODUCT("i",A1284,import_viscoanalyse_PARAM!$G$2),-import_viscoanalyse_PARAM!$D$2),import_viscoanalyse_PARAM!$C$2)</f>
        <v>105.058307332217-30.8267190329741i</v>
      </c>
      <c r="C1284" s="348" t="str">
        <f>IMPOWER(IMPRODUCT("i",A1284,import_viscoanalyse_PARAM!$G$2),-import_viscoanalyse_PARAM!$E$2)</f>
        <v>25748.0600349102-28078.9005951006i</v>
      </c>
      <c r="D1284" s="348" t="str">
        <f>IMPOWER(IMPRODUCT("i",A1284,import_viscoanalyse_PARAM!$F$2,import_viscoanalyse_PARAM!$G$2),-1)</f>
        <v>2.67058102259613E-10-4359603.95149879i</v>
      </c>
      <c r="E1284" s="348" t="str">
        <f t="shared" si="63"/>
        <v>25854.1183422427-4387713.67881292i</v>
      </c>
      <c r="F1284" s="348" t="str">
        <f>IMSUM(import_viscoanalyse_PARAM!$A$2,IMDIV((import_viscoanalyse_PARAM!$B$2-import_viscoanalyse_PARAM!$A$2),E1284))</f>
        <v>52.1947335928905+0.00570106406583073i</v>
      </c>
      <c r="G1284" s="348">
        <f t="shared" si="64"/>
        <v>52.194733592890501</v>
      </c>
      <c r="H1284" s="348">
        <f t="shared" si="65"/>
        <v>5.7010640658307302E-3</v>
      </c>
    </row>
    <row r="1285" spans="1:8" x14ac:dyDescent="0.25">
      <c r="A1285" s="349">
        <v>2.3518079000000001E-8</v>
      </c>
      <c r="B1285" s="348" t="str">
        <f>IMPRODUCT(IMPOWER(IMPRODUCT("i",A1285,import_viscoanalyse_PARAM!$G$2),-import_viscoanalyse_PARAM!$D$2),import_viscoanalyse_PARAM!$C$2)</f>
        <v>104.490911619742-30.6602310259506i</v>
      </c>
      <c r="C1285" s="348" t="str">
        <f>IMPOWER(IMPRODUCT("i",A1285,import_viscoanalyse_PARAM!$G$2),-import_viscoanalyse_PARAM!$E$2)</f>
        <v>25346.3853083021-27640.8643040286i</v>
      </c>
      <c r="D1285" s="348" t="str">
        <f>IMPOWER(IMPRODUCT("i",A1285,import_viscoanalyse_PARAM!$F$2,import_viscoanalyse_PARAM!$G$2),-1)</f>
        <v>2.59216115845086E-10-4231587.03431446i</v>
      </c>
      <c r="E1285" s="348" t="str">
        <f t="shared" si="63"/>
        <v>25451.8762199221-4259258.55884951i</v>
      </c>
      <c r="F1285" s="348" t="str">
        <f>IMSUM(import_viscoanalyse_PARAM!$A$2,IMDIV((import_viscoanalyse_PARAM!$B$2-import_viscoanalyse_PARAM!$A$2),E1285))</f>
        <v>52.1947350950257+0.00587299684208566i</v>
      </c>
      <c r="G1285" s="348">
        <f t="shared" si="64"/>
        <v>52.194735095025699</v>
      </c>
      <c r="H1285" s="348">
        <f t="shared" si="65"/>
        <v>5.87299684208566E-3</v>
      </c>
    </row>
    <row r="1286" spans="1:8" x14ac:dyDescent="0.25">
      <c r="A1286" s="349">
        <v>2.4229565E-8</v>
      </c>
      <c r="B1286" s="348" t="str">
        <f>IMPRODUCT(IMPOWER(IMPRODUCT("i",A1286,import_viscoanalyse_PARAM!$G$2),-import_viscoanalyse_PARAM!$D$2),import_viscoanalyse_PARAM!$C$2)</f>
        <v>103.926579735433-30.4946420222756i</v>
      </c>
      <c r="C1286" s="348" t="str">
        <f>IMPOWER(IMPRODUCT("i",A1286,import_viscoanalyse_PARAM!$G$2),-import_viscoanalyse_PARAM!$E$2)</f>
        <v>24950.9764051352-27209.6610494382i</v>
      </c>
      <c r="D1286" s="348" t="str">
        <f>IMPOWER(IMPRODUCT("i",A1286,import_viscoanalyse_PARAM!$F$2,import_viscoanalyse_PARAM!$G$2),-1)</f>
        <v>2.51604396963704E-10-4107329.13151281i</v>
      </c>
      <c r="E1286" s="348" t="str">
        <f t="shared" si="63"/>
        <v>25055.9029848709-4134569.28720427i</v>
      </c>
      <c r="F1286" s="348" t="str">
        <f>IMSUM(import_viscoanalyse_PARAM!$A$2,IMDIV((import_viscoanalyse_PARAM!$B$2-import_viscoanalyse_PARAM!$A$2),E1286))</f>
        <v>52.194736664253+0.00605010701391542i</v>
      </c>
      <c r="G1286" s="348">
        <f t="shared" si="64"/>
        <v>52.194736664253</v>
      </c>
      <c r="H1286" s="348">
        <f t="shared" si="65"/>
        <v>6.0501070139154199E-3</v>
      </c>
    </row>
    <row r="1287" spans="1:8" x14ac:dyDescent="0.25">
      <c r="A1287" s="349">
        <v>2.4962575E-8</v>
      </c>
      <c r="B1287" s="348" t="str">
        <f>IMPRODUCT(IMPOWER(IMPRODUCT("i",A1287,import_viscoanalyse_PARAM!$G$2),-import_viscoanalyse_PARAM!$D$2),import_viscoanalyse_PARAM!$C$2)</f>
        <v>103.365295974744-30.3299474138446i</v>
      </c>
      <c r="C1287" s="348" t="str">
        <f>IMPOWER(IMPRODUCT("i",A1287,import_viscoanalyse_PARAM!$G$2),-import_viscoanalyse_PARAM!$E$2)</f>
        <v>24561.7361663845-26785.1848769936i</v>
      </c>
      <c r="D1287" s="348" t="str">
        <f>IMPOWER(IMPRODUCT("i",A1287,import_viscoanalyse_PARAM!$F$2,import_viscoanalyse_PARAM!$G$2),-1)</f>
        <v>2.44216195265027E-10-3986720.04664517i</v>
      </c>
      <c r="E1287" s="348" t="str">
        <f t="shared" si="63"/>
        <v>24666.1014623595-4013535.56146958i</v>
      </c>
      <c r="F1287" s="348" t="str">
        <f>IMSUM(import_viscoanalyse_PARAM!$A$2,IMDIV((import_viscoanalyse_PARAM!$B$2-import_viscoanalyse_PARAM!$A$2),E1287))</f>
        <v>52.1947383035617+0.0062325498596804i</v>
      </c>
      <c r="G1287" s="348">
        <f t="shared" si="64"/>
        <v>52.194738303561699</v>
      </c>
      <c r="H1287" s="348">
        <f t="shared" si="65"/>
        <v>6.2325498596804002E-3</v>
      </c>
    </row>
    <row r="1288" spans="1:8" x14ac:dyDescent="0.25">
      <c r="A1288" s="349">
        <v>2.5717760999999999E-8</v>
      </c>
      <c r="B1288" s="348" t="str">
        <f>IMPRODUCT(IMPOWER(IMPRODUCT("i",A1288,import_viscoanalyse_PARAM!$G$2),-import_viscoanalyse_PARAM!$D$2),import_viscoanalyse_PARAM!$C$2)</f>
        <v>102.807043244717-30.1661421851582i</v>
      </c>
      <c r="C1288" s="348" t="str">
        <f>IMPOWER(IMPRODUCT("i",A1288,import_viscoanalyse_PARAM!$G$2),-import_viscoanalyse_PARAM!$E$2)</f>
        <v>24178.5679247489-26367.3303685957i</v>
      </c>
      <c r="D1288" s="348" t="str">
        <f>IMPOWER(IMPRODUCT("i",A1288,import_viscoanalyse_PARAM!$F$2,import_viscoanalyse_PARAM!$G$2),-1)</f>
        <v>2.3704493911884E-10-3869652.50079054i</v>
      </c>
      <c r="E1288" s="348" t="str">
        <f t="shared" si="63"/>
        <v>24282.3749679939-3896049.99730132i</v>
      </c>
      <c r="F1288" s="348" t="str">
        <f>IMSUM(import_viscoanalyse_PARAM!$A$2,IMDIV((import_viscoanalyse_PARAM!$B$2-import_viscoanalyse_PARAM!$A$2),E1288))</f>
        <v>52.1947400160787+0.00642048578224087i</v>
      </c>
      <c r="G1288" s="348">
        <f t="shared" si="64"/>
        <v>52.194740016078697</v>
      </c>
      <c r="H1288" s="348">
        <f t="shared" si="65"/>
        <v>6.4204857822408702E-3</v>
      </c>
    </row>
    <row r="1289" spans="1:8" x14ac:dyDescent="0.25">
      <c r="A1289" s="349">
        <v>2.6495793000000001E-8</v>
      </c>
      <c r="B1289" s="348" t="str">
        <f>IMPRODUCT(IMPOWER(IMPRODUCT("i",A1289,import_viscoanalyse_PARAM!$G$2),-import_viscoanalyse_PARAM!$D$2),import_viscoanalyse_PARAM!$C$2)</f>
        <v>102.251805818564-30.0032217215867i</v>
      </c>
      <c r="C1289" s="348" t="str">
        <f>IMPOWER(IMPRODUCT("i",A1289,import_viscoanalyse_PARAM!$G$2),-import_viscoanalyse_PARAM!$E$2)</f>
        <v>23801.3773951878-25955.9947040602i</v>
      </c>
      <c r="D1289" s="348" t="str">
        <f>IMPOWER(IMPRODUCT("i",A1289,import_viscoanalyse_PARAM!$F$2,import_viscoanalyse_PARAM!$G$2),-1)</f>
        <v>2.30084266227393E-10-3756022.6322867i</v>
      </c>
      <c r="E1289" s="348" t="str">
        <f t="shared" si="63"/>
        <v>23904.6292010066-3782008.63021248i</v>
      </c>
      <c r="F1289" s="348" t="str">
        <f>IMSUM(import_viscoanalyse_PARAM!$A$2,IMDIV((import_viscoanalyse_PARAM!$B$2-import_viscoanalyse_PARAM!$A$2),E1289))</f>
        <v>52.1947418050657+0.0066140795569787i</v>
      </c>
      <c r="G1289" s="348">
        <f t="shared" si="64"/>
        <v>52.194741805065703</v>
      </c>
      <c r="H1289" s="348">
        <f t="shared" si="65"/>
        <v>6.6140795569787003E-3</v>
      </c>
    </row>
    <row r="1290" spans="1:8" x14ac:dyDescent="0.25">
      <c r="A1290" s="349">
        <v>2.7297362999999999E-8</v>
      </c>
      <c r="B1290" s="348" t="str">
        <f>IMPRODUCT(IMPOWER(IMPRODUCT("i",A1290,import_viscoanalyse_PARAM!$G$2),-import_viscoanalyse_PARAM!$D$2),import_viscoanalyse_PARAM!$C$2)</f>
        <v>101.699566817294-29.8411810704143i</v>
      </c>
      <c r="C1290" s="348" t="str">
        <f>IMPOWER(IMPRODUCT("i",A1290,import_viscoanalyse_PARAM!$G$2),-import_viscoanalyse_PARAM!$E$2)</f>
        <v>23430.0709225537-25551.0757501167i</v>
      </c>
      <c r="D1290" s="348" t="str">
        <f>IMPOWER(IMPRODUCT("i",A1290,import_viscoanalyse_PARAM!$F$2,import_viscoanalyse_PARAM!$G$2),-1)</f>
        <v>2.23327985582999E-10-3645729.37570503i</v>
      </c>
      <c r="E1290" s="348" t="str">
        <f t="shared" si="63"/>
        <v>23532.7704893712-3671310.29263622i</v>
      </c>
      <c r="F1290" s="348" t="str">
        <f>IMSUM(import_viscoanalyse_PARAM!$A$2,IMDIV((import_viscoanalyse_PARAM!$B$2-import_viscoanalyse_PARAM!$A$2),E1290))</f>
        <v>52.1947436739338+0.00681350132172474i</v>
      </c>
      <c r="G1290" s="348">
        <f t="shared" si="64"/>
        <v>52.1947436739338</v>
      </c>
      <c r="H1290" s="348">
        <f t="shared" si="65"/>
        <v>6.8135013217247402E-3</v>
      </c>
    </row>
    <row r="1291" spans="1:8" x14ac:dyDescent="0.25">
      <c r="A1291" s="349">
        <v>2.8123182999999999E-8</v>
      </c>
      <c r="B1291" s="348" t="str">
        <f>IMPRODUCT(IMPOWER(IMPRODUCT("i",A1291,import_viscoanalyse_PARAM!$G$2),-import_viscoanalyse_PARAM!$D$2),import_viscoanalyse_PARAM!$C$2)</f>
        <v>101.150310124612-29.6800155027188i</v>
      </c>
      <c r="C1291" s="348" t="str">
        <f>IMPOWER(IMPRODUCT("i",A1291,import_viscoanalyse_PARAM!$G$2),-import_viscoanalyse_PARAM!$E$2)</f>
        <v>23064.5567696143-25152.4734650291i</v>
      </c>
      <c r="D1291" s="348" t="str">
        <f>IMPOWER(IMPRODUCT("i",A1291,import_viscoanalyse_PARAM!$F$2,import_viscoanalyse_PARAM!$G$2),-1)</f>
        <v>2.16770096418954E-10-3538674.77121574i</v>
      </c>
      <c r="E1291" s="348" t="str">
        <f t="shared" si="63"/>
        <v>23166.7070797391-3563856.92469627i</v>
      </c>
      <c r="F1291" s="348" t="str">
        <f>IMSUM(import_viscoanalyse_PARAM!$A$2,IMDIV((import_viscoanalyse_PARAM!$B$2-import_viscoanalyse_PARAM!$A$2),E1291))</f>
        <v>52.1947456262436+0.0070189260732767i</v>
      </c>
      <c r="G1291" s="348">
        <f t="shared" si="64"/>
        <v>52.194745626243602</v>
      </c>
      <c r="H1291" s="348">
        <f t="shared" si="65"/>
        <v>7.0189260732766998E-3</v>
      </c>
    </row>
    <row r="1292" spans="1:8" x14ac:dyDescent="0.25">
      <c r="A1292" s="349">
        <v>2.8973985E-8</v>
      </c>
      <c r="B1292" s="348" t="str">
        <f>IMPRODUCT(IMPOWER(IMPRODUCT("i",A1292,import_viscoanalyse_PARAM!$G$2),-import_viscoanalyse_PARAM!$D$2),import_viscoanalyse_PARAM!$C$2)</f>
        <v>100.604020675785-29.5197205981339i</v>
      </c>
      <c r="C1292" s="348" t="str">
        <f>IMPOWER(IMPRODUCT("i",A1292,import_viscoanalyse_PARAM!$G$2),-import_viscoanalyse_PARAM!$E$2)</f>
        <v>22704.7452606272-24760.0900551674i</v>
      </c>
      <c r="D1292" s="348" t="str">
        <f>IMPOWER(IMPRODUCT("i",A1292,import_viscoanalyse_PARAM!$F$2,import_viscoanalyse_PARAM!$G$2),-1)</f>
        <v>2.10404785207071E-10-3434763.91557404i</v>
      </c>
      <c r="E1292" s="348" t="str">
        <f t="shared" si="63"/>
        <v>22806.3492813032-3459553.52534981i</v>
      </c>
      <c r="F1292" s="348" t="str">
        <f>IMSUM(import_viscoanalyse_PARAM!$A$2,IMDIV((import_viscoanalyse_PARAM!$B$2-import_viscoanalyse_PARAM!$A$2),E1292))</f>
        <v>52.1947476657103+0.00723053366160374i</v>
      </c>
      <c r="G1292" s="348">
        <f t="shared" si="64"/>
        <v>52.194747665710302</v>
      </c>
      <c r="H1292" s="348">
        <f t="shared" si="65"/>
        <v>7.2305336616037396E-3</v>
      </c>
    </row>
    <row r="1293" spans="1:8" x14ac:dyDescent="0.25">
      <c r="A1293" s="349">
        <v>2.9850526999999999E-8</v>
      </c>
      <c r="B1293" s="348" t="str">
        <f>IMPRODUCT(IMPOWER(IMPRODUCT("i",A1293,import_viscoanalyse_PARAM!$G$2),-import_viscoanalyse_PARAM!$D$2),import_viscoanalyse_PARAM!$C$2)</f>
        <v>100.060681032052-29.3602912396932i</v>
      </c>
      <c r="C1293" s="348" t="str">
        <f>IMPOWER(IMPRODUCT("i",A1293,import_viscoanalyse_PARAM!$G$2),-import_viscoanalyse_PARAM!$E$2)</f>
        <v>22350.5465053522-24373.8274929864i</v>
      </c>
      <c r="D1293" s="348" t="str">
        <f>IMPOWER(IMPRODUCT("i",A1293,import_viscoanalyse_PARAM!$F$2,import_viscoanalyse_PARAM!$G$2),-1)</f>
        <v>2.04226380677228E-10-3333904.22783435i</v>
      </c>
      <c r="E1293" s="348" t="str">
        <f t="shared" si="63"/>
        <v>22451.6071863844-3358307.41561858i</v>
      </c>
      <c r="F1293" s="348" t="str">
        <f>IMSUM(import_viscoanalyse_PARAM!$A$2,IMDIV((import_viscoanalyse_PARAM!$B$2-import_viscoanalyse_PARAM!$A$2),E1293))</f>
        <v>52.1947497962236+0.00744851027586522i</v>
      </c>
      <c r="G1293" s="348">
        <f t="shared" si="64"/>
        <v>52.194749796223597</v>
      </c>
      <c r="H1293" s="348">
        <f t="shared" si="65"/>
        <v>7.4485102758652198E-3</v>
      </c>
    </row>
    <row r="1294" spans="1:8" x14ac:dyDescent="0.25">
      <c r="A1294" s="349">
        <v>3.0753587000000003E-8</v>
      </c>
      <c r="B1294" s="348" t="str">
        <f>IMPRODUCT(IMPOWER(IMPRODUCT("i",A1294,import_viscoanalyse_PARAM!$G$2),-import_viscoanalyse_PARAM!$D$2),import_viscoanalyse_PARAM!$C$2)</f>
        <v>99.5202757163215-29.2017228860336i</v>
      </c>
      <c r="C1294" s="348" t="str">
        <f>IMPOWER(IMPRODUCT("i",A1294,import_viscoanalyse_PARAM!$G$2),-import_viscoanalyse_PARAM!$E$2)</f>
        <v>22001.873242938-23993.5906183549i</v>
      </c>
      <c r="D1294" s="348" t="str">
        <f>IMPOWER(IMPRODUCT("i",A1294,import_viscoanalyse_PARAM!$F$2,import_viscoanalyse_PARAM!$G$2),-1)</f>
        <v>1.98229399728815E-10-3236006.19883408i</v>
      </c>
      <c r="E1294" s="348" t="str">
        <f t="shared" si="63"/>
        <v>22102.3935186545-3260028.99117532i</v>
      </c>
      <c r="F1294" s="348" t="str">
        <f>IMSUM(import_viscoanalyse_PARAM!$A$2,IMDIV((import_viscoanalyse_PARAM!$B$2-import_viscoanalyse_PARAM!$A$2),E1294))</f>
        <v>52.1947520218389+0.00767304694545866i</v>
      </c>
      <c r="G1294" s="348">
        <f t="shared" si="64"/>
        <v>52.194752021838902</v>
      </c>
      <c r="H1294" s="348">
        <f t="shared" si="65"/>
        <v>7.6730469454586604E-3</v>
      </c>
    </row>
    <row r="1295" spans="1:8" x14ac:dyDescent="0.25">
      <c r="A1295" s="349">
        <v>3.1683965999999997E-8</v>
      </c>
      <c r="B1295" s="348" t="str">
        <f>IMPRODUCT(IMPOWER(IMPRODUCT("i",A1295,import_viscoanalyse_PARAM!$G$2),-import_viscoanalyse_PARAM!$D$2),import_viscoanalyse_PARAM!$C$2)</f>
        <v>98.9827895946139-29.044011096469i</v>
      </c>
      <c r="C1295" s="348" t="str">
        <f>IMPOWER(IMPRODUCT("i",A1295,import_viscoanalyse_PARAM!$G$2),-import_viscoanalyse_PARAM!$E$2)</f>
        <v>21658.6397296088-23619.2859255504i</v>
      </c>
      <c r="D1295" s="348" t="str">
        <f>IMPOWER(IMPRODUCT("i",A1295,import_viscoanalyse_PARAM!$F$2,import_viscoanalyse_PARAM!$G$2),-1)</f>
        <v>1.92408522674146E-10-3140982.98705356i</v>
      </c>
      <c r="E1295" s="348" t="str">
        <f t="shared" si="63"/>
        <v>21758.6225192036-3164631.31699021i</v>
      </c>
      <c r="F1295" s="348" t="str">
        <f>IMSUM(import_viscoanalyse_PARAM!$A$2,IMDIV((import_viscoanalyse_PARAM!$B$2-import_viscoanalyse_PARAM!$A$2),E1295))</f>
        <v>52.1947543467909+0.00790434027951239i</v>
      </c>
      <c r="G1295" s="348">
        <f t="shared" si="64"/>
        <v>52.194754346790901</v>
      </c>
      <c r="H1295" s="348">
        <f t="shared" si="65"/>
        <v>7.9043402795123899E-3</v>
      </c>
    </row>
    <row r="1296" spans="1:8" x14ac:dyDescent="0.25">
      <c r="A1296" s="349">
        <v>3.2642492E-8</v>
      </c>
      <c r="B1296" s="348" t="str">
        <f>IMPRODUCT(IMPOWER(IMPRODUCT("i",A1296,import_viscoanalyse_PARAM!$G$2),-import_viscoanalyse_PARAM!$D$2),import_viscoanalyse_PARAM!$C$2)</f>
        <v>98.4482060244256-28.8871509876749i</v>
      </c>
      <c r="C1296" s="348" t="str">
        <f>IMPOWER(IMPRODUCT("i",A1296,import_viscoanalyse_PARAM!$G$2),-import_viscoanalyse_PARAM!$E$2)</f>
        <v>21320.7605453014-23250.8202618671i</v>
      </c>
      <c r="D1296" s="348" t="str">
        <f>IMPOWER(IMPRODUCT("i",A1296,import_viscoanalyse_PARAM!$F$2,import_viscoanalyse_PARAM!$G$2),-1)</f>
        <v>1.86758568877581E-10-3048750.02093539i</v>
      </c>
      <c r="E1296" s="348" t="str">
        <f t="shared" si="63"/>
        <v>21420.208751326-3072029.72834824i</v>
      </c>
      <c r="F1296" s="348" t="str">
        <f>IMSUM(import_viscoanalyse_PARAM!$A$2,IMDIV((import_viscoanalyse_PARAM!$B$2-import_viscoanalyse_PARAM!$A$2),E1296))</f>
        <v>52.194756775509+0.00814259345406607i</v>
      </c>
      <c r="G1296" s="348">
        <f t="shared" si="64"/>
        <v>52.194756775508999</v>
      </c>
      <c r="H1296" s="348">
        <f t="shared" si="65"/>
        <v>8.1425934540660695E-3</v>
      </c>
    </row>
    <row r="1297" spans="1:8" x14ac:dyDescent="0.25">
      <c r="A1297" s="349">
        <v>3.3630016000000002E-8</v>
      </c>
      <c r="B1297" s="348" t="str">
        <f>IMPRODUCT(IMPOWER(IMPRODUCT("i",A1297,import_viscoanalyse_PARAM!$G$2),-import_viscoanalyse_PARAM!$D$2),import_viscoanalyse_PARAM!$C$2)</f>
        <v>97.9165096261669-28.7311380468978i</v>
      </c>
      <c r="C1297" s="348" t="str">
        <f>IMPOWER(IMPRODUCT("i",A1297,import_viscoanalyse_PARAM!$G$2),-import_viscoanalyse_PARAM!$E$2)</f>
        <v>20988.1523496216-22888.1027425299i</v>
      </c>
      <c r="D1297" s="348" t="str">
        <f>IMPOWER(IMPRODUCT("i",A1297,import_viscoanalyse_PARAM!$F$2,import_viscoanalyse_PARAM!$G$2),-1)</f>
        <v>1.81274522453926E-10-2959225.41839954i</v>
      </c>
      <c r="E1297" s="348" t="str">
        <f t="shared" si="63"/>
        <v>21087.0688592479-2982142.25228012i</v>
      </c>
      <c r="F1297" s="348" t="str">
        <f>IMSUM(import_viscoanalyse_PARAM!$A$2,IMDIV((import_viscoanalyse_PARAM!$B$2-import_viscoanalyse_PARAM!$A$2),E1297))</f>
        <v>52.1947593126147+0.00838801521010085i</v>
      </c>
      <c r="G1297" s="348">
        <f t="shared" si="64"/>
        <v>52.1947593126147</v>
      </c>
      <c r="H1297" s="348">
        <f t="shared" si="65"/>
        <v>8.3880152101008503E-3</v>
      </c>
    </row>
    <row r="1298" spans="1:8" x14ac:dyDescent="0.25">
      <c r="A1298" s="349">
        <v>3.4647415999999999E-8</v>
      </c>
      <c r="B1298" s="348" t="str">
        <f>IMPRODUCT(IMPOWER(IMPRODUCT("i",A1298,import_viscoanalyse_PARAM!$G$2),-import_viscoanalyse_PARAM!$D$2),import_viscoanalyse_PARAM!$C$2)</f>
        <v>97.3876844326305-28.575967588962i</v>
      </c>
      <c r="C1298" s="348" t="str">
        <f>IMPOWER(IMPRODUCT("i",A1298,import_viscoanalyse_PARAM!$G$2),-import_viscoanalyse_PARAM!$E$2)</f>
        <v>20660.7326834594-22531.043443826i</v>
      </c>
      <c r="D1298" s="348" t="str">
        <f>IMPOWER(IMPRODUCT("i",A1298,import_viscoanalyse_PARAM!$F$2,import_viscoanalyse_PARAM!$G$2),-1)</f>
        <v>1.75951507913834E-10-2872329.58926528i</v>
      </c>
      <c r="E1298" s="348" t="str">
        <f t="shared" si="63"/>
        <v>20759.1203678922-2894889.20867669i</v>
      </c>
      <c r="F1298" s="348" t="str">
        <f>IMSUM(import_viscoanalyse_PARAM!$A$2,IMDIV((import_viscoanalyse_PARAM!$B$2-import_viscoanalyse_PARAM!$A$2),E1298))</f>
        <v>52.1947619629378+0.00864082084003171i</v>
      </c>
      <c r="G1298" s="348">
        <f t="shared" si="64"/>
        <v>52.194761962937797</v>
      </c>
      <c r="H1298" s="348">
        <f t="shared" si="65"/>
        <v>8.6408208400317096E-3</v>
      </c>
    </row>
    <row r="1299" spans="1:8" x14ac:dyDescent="0.25">
      <c r="A1299" s="349">
        <v>3.5695594E-8</v>
      </c>
      <c r="B1299" s="348" t="str">
        <f>IMPRODUCT(IMPOWER(IMPRODUCT("i",A1299,import_viscoanalyse_PARAM!$G$2),-import_viscoanalyse_PARAM!$D$2),import_viscoanalyse_PARAM!$C$2)</f>
        <v>96.8617158648132-28.4216353360254i</v>
      </c>
      <c r="C1299" s="348" t="str">
        <f>IMPOWER(IMPRODUCT("i",A1299,import_viscoanalyse_PARAM!$G$2),-import_viscoanalyse_PARAM!$E$2)</f>
        <v>20338.4211749096-22179.5547181918i</v>
      </c>
      <c r="D1299" s="348" t="str">
        <f>IMPOWER(IMPRODUCT("i",A1299,import_viscoanalyse_PARAM!$F$2,import_viscoanalyse_PARAM!$G$2),-1)</f>
        <v>1.70784805836762E-10-2787985.49110524i</v>
      </c>
      <c r="E1299" s="348" t="str">
        <f t="shared" si="63"/>
        <v>20436.2828907746-2810193.46745877i</v>
      </c>
      <c r="F1299" s="348" t="str">
        <f>IMSUM(import_viscoanalyse_PARAM!$A$2,IMDIV((import_viscoanalyse_PARAM!$B$2-import_viscoanalyse_PARAM!$A$2),E1299))</f>
        <v>52.1947647315161+0.00890123143409242i</v>
      </c>
      <c r="G1299" s="348">
        <f t="shared" si="64"/>
        <v>52.194764731516102</v>
      </c>
      <c r="H1299" s="348">
        <f t="shared" si="65"/>
        <v>8.9012314340924208E-3</v>
      </c>
    </row>
    <row r="1300" spans="1:8" x14ac:dyDescent="0.25">
      <c r="A1300" s="349">
        <v>3.6775483000000002E-8</v>
      </c>
      <c r="B1300" s="348" t="str">
        <f>IMPRODUCT(IMPOWER(IMPRODUCT("i",A1300,import_viscoanalyse_PARAM!$G$2),-import_viscoanalyse_PARAM!$D$2),import_viscoanalyse_PARAM!$C$2)</f>
        <v>96.3385875605558-28.268136487024i</v>
      </c>
      <c r="C1300" s="348" t="str">
        <f>IMPOWER(IMPRODUCT("i",A1300,import_viscoanalyse_PARAM!$G$2),-import_viscoanalyse_PARAM!$E$2)</f>
        <v>20021.1375649693-21833.5490411858i</v>
      </c>
      <c r="D1300" s="348" t="str">
        <f>IMPOWER(IMPRODUCT("i",A1300,import_viscoanalyse_PARAM!$F$2,import_viscoanalyse_PARAM!$G$2),-1)</f>
        <v>1.65769817095751E-10-2706118.04523093i</v>
      </c>
      <c r="E1300" s="348" t="str">
        <f t="shared" si="63"/>
        <v>20118.47615253-2727979.8624086i</v>
      </c>
      <c r="F1300" s="348" t="str">
        <f>IMSUM(import_viscoanalyse_PARAM!$A$2,IMDIV((import_viscoanalyse_PARAM!$B$2-import_viscoanalyse_PARAM!$A$2),E1300))</f>
        <v>52.194767623621+0.0091694756110506i</v>
      </c>
      <c r="G1300" s="348">
        <f t="shared" si="64"/>
        <v>52.194767623620997</v>
      </c>
      <c r="H1300" s="348">
        <f t="shared" si="65"/>
        <v>9.1694756110506006E-3</v>
      </c>
    </row>
    <row r="1301" spans="1:8" x14ac:dyDescent="0.25">
      <c r="A1301" s="349">
        <v>3.7888040999999998E-8</v>
      </c>
      <c r="B1301" s="348" t="str">
        <f>IMPRODUCT(IMPOWER(IMPRODUCT("i",A1301,import_viscoanalyse_PARAM!$G$2),-import_viscoanalyse_PARAM!$D$2),import_viscoanalyse_PARAM!$C$2)</f>
        <v>95.8182848233541-28.1154667296379i</v>
      </c>
      <c r="C1301" s="348" t="str">
        <f>IMPOWER(IMPRODUCT("i",A1301,import_viscoanalyse_PARAM!$G$2),-import_viscoanalyse_PARAM!$E$2)</f>
        <v>19708.8038060977-21492.9413000217i</v>
      </c>
      <c r="D1301" s="348" t="str">
        <f>IMPOWER(IMPRODUCT("i",A1301,import_viscoanalyse_PARAM!$F$2,import_viscoanalyse_PARAM!$G$2),-1)</f>
        <v>1.60902092840268E-10-2626654.62614927i</v>
      </c>
      <c r="E1301" s="348" t="str">
        <f t="shared" si="63"/>
        <v>19805.6220909212-2648175.68291602i</v>
      </c>
      <c r="F1301" s="348" t="str">
        <f>IMSUM(import_viscoanalyse_PARAM!$A$2,IMDIV((import_viscoanalyse_PARAM!$B$2-import_viscoanalyse_PARAM!$A$2),E1301))</f>
        <v>52.1947706447495+0.00944578801858186i</v>
      </c>
      <c r="G1301" s="348">
        <f t="shared" si="64"/>
        <v>52.194770644749497</v>
      </c>
      <c r="H1301" s="348">
        <f t="shared" si="65"/>
        <v>9.4457880185818601E-3</v>
      </c>
    </row>
    <row r="1302" spans="1:8" x14ac:dyDescent="0.25">
      <c r="A1302" s="349">
        <v>3.9034258E-8</v>
      </c>
      <c r="B1302" s="348" t="str">
        <f>IMPRODUCT(IMPOWER(IMPRODUCT("i",A1302,import_viscoanalyse_PARAM!$G$2),-import_viscoanalyse_PARAM!$D$2),import_viscoanalyse_PARAM!$C$2)</f>
        <v>95.3007916318574-27.9636213628046i</v>
      </c>
      <c r="C1302" s="348" t="str">
        <f>IMPOWER(IMPRODUCT("i",A1302,import_viscoanalyse_PARAM!$G$2),-import_viscoanalyse_PARAM!$E$2)</f>
        <v>19401.3422264241-21157.6467915903i</v>
      </c>
      <c r="D1302" s="348" t="str">
        <f>IMPOWER(IMPRODUCT("i",A1302,import_viscoanalyse_PARAM!$F$2,import_viscoanalyse_PARAM!$G$2),-1)</f>
        <v>1.56177301756777E-10-2549524.527106i</v>
      </c>
      <c r="E1302" s="348" t="str">
        <f t="shared" si="63"/>
        <v>19497.6430180561-2570710.13751895i</v>
      </c>
      <c r="F1302" s="348" t="str">
        <f>IMSUM(import_viscoanalyse_PARAM!$A$2,IMDIV((import_viscoanalyse_PARAM!$B$2-import_viscoanalyse_PARAM!$A$2),E1302))</f>
        <v>52.1947738006509+0.00973041106275664i</v>
      </c>
      <c r="G1302" s="348">
        <f t="shared" si="64"/>
        <v>52.1947738006509</v>
      </c>
      <c r="H1302" s="348">
        <f t="shared" si="65"/>
        <v>9.7304110627566397E-3</v>
      </c>
    </row>
    <row r="1303" spans="1:8" x14ac:dyDescent="0.25">
      <c r="A1303" s="349">
        <v>4.0215150000000001E-8</v>
      </c>
      <c r="B1303" s="348" t="str">
        <f>IMPRODUCT(IMPOWER(IMPRODUCT("i",A1303,import_viscoanalyse_PARAM!$G$2),-import_viscoanalyse_PARAM!$D$2),import_viscoanalyse_PARAM!$C$2)</f>
        <v>94.7860938210153-27.8125962301462i</v>
      </c>
      <c r="C1303" s="348" t="str">
        <f>IMPOWER(IMPRODUCT("i",A1303,import_viscoanalyse_PARAM!$G$2),-import_viscoanalyse_PARAM!$E$2)</f>
        <v>19098.6774150095-20827.5832783849i</v>
      </c>
      <c r="D1303" s="348" t="str">
        <f>IMPOWER(IMPRODUCT("i",A1303,import_viscoanalyse_PARAM!$F$2,import_viscoanalyse_PARAM!$G$2),-1)</f>
        <v>1.51591255795835E-10-2474659.38006904i</v>
      </c>
      <c r="E1303" s="348" t="str">
        <f t="shared" si="63"/>
        <v>19194.4635088307-2495514.77594366i</v>
      </c>
      <c r="F1303" s="348" t="str">
        <f>IMSUM(import_viscoanalyse_PARAM!$A$2,IMDIV((import_viscoanalyse_PARAM!$B$2-import_viscoanalyse_PARAM!$A$2),E1303))</f>
        <v>52.1947770973187+0.0100235934082464i</v>
      </c>
      <c r="G1303" s="348">
        <f t="shared" si="64"/>
        <v>52.194777097318699</v>
      </c>
      <c r="H1303" s="348">
        <f t="shared" si="65"/>
        <v>1.0023593408246399E-2</v>
      </c>
    </row>
    <row r="1304" spans="1:8" x14ac:dyDescent="0.25">
      <c r="A1304" s="349">
        <v>4.1431768000000002E-8</v>
      </c>
      <c r="B1304" s="348" t="str">
        <f>IMPRODUCT(IMPOWER(IMPRODUCT("i",A1304,import_viscoanalyse_PARAM!$G$2),-import_viscoanalyse_PARAM!$D$2),import_viscoanalyse_PARAM!$C$2)</f>
        <v>94.2741754367189-27.6623866503304i</v>
      </c>
      <c r="C1304" s="348" t="str">
        <f>IMPOWER(IMPRODUCT("i",A1304,import_viscoanalyse_PARAM!$G$2),-import_viscoanalyse_PARAM!$E$2)</f>
        <v>18800.7340389059-20502.6686079499i</v>
      </c>
      <c r="D1304" s="348" t="str">
        <f>IMPOWER(IMPRODUCT("i",A1304,import_viscoanalyse_PARAM!$F$2,import_viscoanalyse_PARAM!$G$2),-1)</f>
        <v>1.4713987321318E-10-2401992.5523908i</v>
      </c>
      <c r="E1304" s="348" t="str">
        <f t="shared" si="63"/>
        <v>18896.0082143428-2422522.8833854i</v>
      </c>
      <c r="F1304" s="348" t="str">
        <f>IMSUM(import_viscoanalyse_PARAM!$A$2,IMDIV((import_viscoanalyse_PARAM!$B$2-import_viscoanalyse_PARAM!$A$2),E1304))</f>
        <v>52.1947805410246+0.0103255922029441i</v>
      </c>
      <c r="G1304" s="348">
        <f t="shared" si="64"/>
        <v>52.194780541024599</v>
      </c>
      <c r="H1304" s="348">
        <f t="shared" si="65"/>
        <v>1.0325592202944101E-2</v>
      </c>
    </row>
    <row r="1305" spans="1:8" x14ac:dyDescent="0.25">
      <c r="A1305" s="349">
        <v>4.2685190999999999E-8</v>
      </c>
      <c r="B1305" s="348" t="str">
        <f>IMPRODUCT(IMPOWER(IMPRODUCT("i",A1305,import_viscoanalyse_PARAM!$G$2),-import_viscoanalyse_PARAM!$D$2),import_viscoanalyse_PARAM!$C$2)</f>
        <v>93.7650222130965-27.5129884373962i</v>
      </c>
      <c r="C1305" s="348" t="str">
        <f>IMPOWER(IMPRODUCT("i",A1305,import_viscoanalyse_PARAM!$G$2),-import_viscoanalyse_PARAM!$E$2)</f>
        <v>18507.4388738483-20182.8229274011i</v>
      </c>
      <c r="D1305" s="348" t="str">
        <f>IMPOWER(IMPRODUCT("i",A1305,import_viscoanalyse_PARAM!$F$2,import_viscoanalyse_PARAM!$G$2),-1)</f>
        <v>1.42819206092293E-10-2331459.59610169i</v>
      </c>
      <c r="E1305" s="348" t="str">
        <f t="shared" si="63"/>
        <v>18602.2038960615-2351669.93201753i</v>
      </c>
      <c r="F1305" s="348" t="str">
        <f>IMSUM(import_viscoanalyse_PARAM!$A$2,IMDIV((import_viscoanalyse_PARAM!$B$2-import_viscoanalyse_PARAM!$A$2),E1305))</f>
        <v>52.1947841383079+0.0106366713293736i</v>
      </c>
      <c r="G1305" s="348">
        <f t="shared" si="64"/>
        <v>52.194784138307902</v>
      </c>
      <c r="H1305" s="348">
        <f t="shared" si="65"/>
        <v>1.06366713293736E-2</v>
      </c>
    </row>
    <row r="1306" spans="1:8" x14ac:dyDescent="0.25">
      <c r="A1306" s="349">
        <v>4.3976534000000001E-8</v>
      </c>
      <c r="B1306" s="348" t="str">
        <f>IMPRODUCT(IMPOWER(IMPRODUCT("i",A1306,import_viscoanalyse_PARAM!$G$2),-import_viscoanalyse_PARAM!$D$2),import_viscoanalyse_PARAM!$C$2)</f>
        <v>93.2586185915283-27.3643970260573i</v>
      </c>
      <c r="C1306" s="348" t="str">
        <f>IMPOWER(IMPRODUCT("i",A1306,import_viscoanalyse_PARAM!$G$2),-import_viscoanalyse_PARAM!$E$2)</f>
        <v>18218.7190477339-19867.966767896i</v>
      </c>
      <c r="D1306" s="348" t="str">
        <f>IMPOWER(IMPRODUCT("i",A1306,import_viscoanalyse_PARAM!$F$2,import_viscoanalyse_PARAM!$G$2),-1)</f>
        <v>1.38625410781984E-10-2262997.76531692i</v>
      </c>
      <c r="E1306" s="348" t="str">
        <f t="shared" si="63"/>
        <v>18312.9776663256-2282893.09648184i</v>
      </c>
      <c r="F1306" s="348" t="str">
        <f>IMSUM(import_viscoanalyse_PARAM!$A$2,IMDIV((import_viscoanalyse_PARAM!$B$2-import_viscoanalyse_PARAM!$A$2),E1306))</f>
        <v>52.1947878960078+0.0109571033794445i</v>
      </c>
      <c r="G1306" s="348">
        <f t="shared" si="64"/>
        <v>52.194787896007803</v>
      </c>
      <c r="H1306" s="348">
        <f t="shared" si="65"/>
        <v>1.0957103379444499E-2</v>
      </c>
    </row>
    <row r="1307" spans="1:8" x14ac:dyDescent="0.25">
      <c r="A1307" s="349">
        <v>4.5306943999999999E-8</v>
      </c>
      <c r="B1307" s="348" t="str">
        <f>IMPRODUCT(IMPOWER(IMPRODUCT("i",A1307,import_viscoanalyse_PARAM!$G$2),-import_viscoanalyse_PARAM!$D$2),import_viscoanalyse_PARAM!$C$2)</f>
        <v>92.7549498050179-27.2166080833102i</v>
      </c>
      <c r="C1307" s="348" t="str">
        <f>IMPOWER(IMPRODUCT("i",A1307,import_viscoanalyse_PARAM!$G$2),-import_viscoanalyse_PARAM!$E$2)</f>
        <v>17934.503233487-19558.0223454822i</v>
      </c>
      <c r="D1307" s="348" t="str">
        <f>IMPOWER(IMPRODUCT("i",A1307,import_viscoanalyse_PARAM!$F$2,import_viscoanalyse_PARAM!$G$2),-1)</f>
        <v>1.34554762522007E-10-2196546.25499313i</v>
      </c>
      <c r="E1307" s="348" t="str">
        <f t="shared" si="63"/>
        <v>18028.2581832922-2216131.4939467i</v>
      </c>
      <c r="F1307" s="348" t="str">
        <f>IMSUM(import_viscoanalyse_PARAM!$A$2,IMDIV((import_viscoanalyse_PARAM!$B$2-import_viscoanalyse_PARAM!$A$2),E1307))</f>
        <v>52.194791821262+0.0112871686499227i</v>
      </c>
      <c r="G1307" s="348">
        <f t="shared" si="64"/>
        <v>52.194791821262001</v>
      </c>
      <c r="H1307" s="348">
        <f t="shared" si="65"/>
        <v>1.1287168649922699E-2</v>
      </c>
    </row>
    <row r="1308" spans="1:8" x14ac:dyDescent="0.25">
      <c r="A1308" s="349">
        <v>4.6677602000000002E-8</v>
      </c>
      <c r="B1308" s="348" t="str">
        <f>IMPRODUCT(IMPOWER(IMPRODUCT("i",A1308,import_viscoanalyse_PARAM!$G$2),-import_viscoanalyse_PARAM!$D$2),import_viscoanalyse_PARAM!$C$2)</f>
        <v>92.2540014098175-27.069617371i</v>
      </c>
      <c r="C1308" s="348" t="str">
        <f>IMPOWER(IMPRODUCT("i",A1308,import_viscoanalyse_PARAM!$G$2),-import_viscoanalyse_PARAM!$E$2)</f>
        <v>17654.7213505681-19252.9132355867i</v>
      </c>
      <c r="D1308" s="348" t="str">
        <f>IMPOWER(IMPRODUCT("i",A1308,import_viscoanalyse_PARAM!$F$2,import_viscoanalyse_PARAM!$G$2),-1)</f>
        <v>1.30603647773463E-10-2132046.07572564i</v>
      </c>
      <c r="E1308" s="348" t="str">
        <f t="shared" si="63"/>
        <v>17747.975351978-2151326.0585786i</v>
      </c>
      <c r="F1308" s="348" t="str">
        <f>IMSUM(import_viscoanalyse_PARAM!$A$2,IMDIV((import_viscoanalyse_PARAM!$B$2-import_viscoanalyse_PARAM!$A$2),E1308))</f>
        <v>52.1947959215228+0.0116271556268441i</v>
      </c>
      <c r="G1308" s="348">
        <f t="shared" si="64"/>
        <v>52.194795921522797</v>
      </c>
      <c r="H1308" s="348">
        <f t="shared" si="65"/>
        <v>1.1627155626844099E-2</v>
      </c>
    </row>
    <row r="1309" spans="1:8" x14ac:dyDescent="0.25">
      <c r="A1309" s="349">
        <v>4.8089726999999998E-8</v>
      </c>
      <c r="B1309" s="348" t="str">
        <f>IMPRODUCT(IMPOWER(IMPRODUCT("i",A1309,import_viscoanalyse_PARAM!$G$2),-import_viscoanalyse_PARAM!$D$2),import_viscoanalyse_PARAM!$C$2)</f>
        <v>91.7557582192695-26.9234204329839i</v>
      </c>
      <c r="C1309" s="348" t="str">
        <f>IMPOWER(IMPRODUCT("i",A1309,import_viscoanalyse_PARAM!$G$2),-import_viscoanalyse_PARAM!$E$2)</f>
        <v>17379.3039546571-18952.563707449i</v>
      </c>
      <c r="D1309" s="348" t="str">
        <f>IMPOWER(IMPRODUCT("i",A1309,import_viscoanalyse_PARAM!$F$2,import_viscoanalyse_PARAM!$G$2),-1)</f>
        <v>1.26768552678993E-10-2069439.86536632i</v>
      </c>
      <c r="E1309" s="348" t="str">
        <f t="shared" si="63"/>
        <v>17472.0597128765-2088419.3524942i</v>
      </c>
      <c r="F1309" s="348" t="str">
        <f>IMSUM(import_viscoanalyse_PARAM!$A$2,IMDIV((import_viscoanalyse_PARAM!$B$2-import_viscoanalyse_PARAM!$A$2),E1309))</f>
        <v>52.1948002045797+0.0119773619650316i</v>
      </c>
      <c r="G1309" s="348">
        <f t="shared" si="64"/>
        <v>52.1948002045797</v>
      </c>
      <c r="H1309" s="348">
        <f t="shared" si="65"/>
        <v>1.19773619650316E-2</v>
      </c>
    </row>
    <row r="1310" spans="1:8" x14ac:dyDescent="0.25">
      <c r="A1310" s="349">
        <v>4.9544570999999997E-8</v>
      </c>
      <c r="B1310" s="348" t="str">
        <f>IMPRODUCT(IMPOWER(IMPRODUCT("i",A1310,import_viscoanalyse_PARAM!$G$2),-import_viscoanalyse_PARAM!$D$2),import_viscoanalyse_PARAM!$C$2)</f>
        <v>91.2602064773313-26.7780132328972i</v>
      </c>
      <c r="C1310" s="348" t="str">
        <f>IMPOWER(IMPRODUCT("i",A1310,import_viscoanalyse_PARAM!$G$2),-import_viscoanalyse_PARAM!$E$2)</f>
        <v>17108.1834272061-18656.900021359i</v>
      </c>
      <c r="D1310" s="348" t="str">
        <f>IMPOWER(IMPRODUCT("i",A1310,import_viscoanalyse_PARAM!$F$2,import_viscoanalyse_PARAM!$G$2),-1)</f>
        <v>1.23046076844986E-10-2008672.11401191i</v>
      </c>
      <c r="E1310" s="348" t="str">
        <f t="shared" si="63"/>
        <v>17200.4436336836-2027355.7920465i</v>
      </c>
      <c r="F1310" s="348" t="str">
        <f>IMSUM(import_viscoanalyse_PARAM!$A$2,IMDIV((import_viscoanalyse_PARAM!$B$2-import_viscoanalyse_PARAM!$A$2),E1310))</f>
        <v>52.1948046785562+0.0123380932348063i</v>
      </c>
      <c r="G1310" s="348">
        <f t="shared" si="64"/>
        <v>52.194804678556203</v>
      </c>
      <c r="H1310" s="348">
        <f t="shared" si="65"/>
        <v>1.2338093234806301E-2</v>
      </c>
    </row>
    <row r="1311" spans="1:8" x14ac:dyDescent="0.25">
      <c r="A1311" s="349">
        <v>5.1043428999999997E-8</v>
      </c>
      <c r="B1311" s="348" t="str">
        <f>IMPRODUCT(IMPOWER(IMPRODUCT("i",A1311,import_viscoanalyse_PARAM!$G$2),-import_viscoanalyse_PARAM!$D$2),import_viscoanalyse_PARAM!$C$2)</f>
        <v>90.7673307592018-26.6333912447196i</v>
      </c>
      <c r="C1311" s="348" t="str">
        <f>IMPOWER(IMPRODUCT("i",A1311,import_viscoanalyse_PARAM!$G$2),-import_viscoanalyse_PARAM!$E$2)</f>
        <v>16841.2922511766-18365.848548305i</v>
      </c>
      <c r="D1311" s="348" t="str">
        <f>IMPOWER(IMPRODUCT("i",A1311,import_viscoanalyse_PARAM!$F$2,import_viscoanalyse_PARAM!$G$2),-1)</f>
        <v>1.19432906643437E-10-1949688.72816878i</v>
      </c>
      <c r="E1311" s="348" t="str">
        <f t="shared" si="63"/>
        <v>16933.0595819359-1968081.21010833i</v>
      </c>
      <c r="F1311" s="348" t="str">
        <f>IMSUM(import_viscoanalyse_PARAM!$A$2,IMDIV((import_viscoanalyse_PARAM!$B$2-import_viscoanalyse_PARAM!$A$2),E1311))</f>
        <v>52.1948093519516+0.0127096653880004i</v>
      </c>
      <c r="G1311" s="348">
        <f t="shared" si="64"/>
        <v>52.194809351951598</v>
      </c>
      <c r="H1311" s="348">
        <f t="shared" si="65"/>
        <v>1.2709665388000399E-2</v>
      </c>
    </row>
    <row r="1312" spans="1:8" x14ac:dyDescent="0.25">
      <c r="A1312" s="349">
        <v>5.2587632000000003E-8</v>
      </c>
      <c r="B1312" s="348" t="str">
        <f>IMPRODUCT(IMPOWER(IMPRODUCT("i",A1312,import_viscoanalyse_PARAM!$G$2),-import_viscoanalyse_PARAM!$D$2),import_viscoanalyse_PARAM!$C$2)</f>
        <v>90.2771168047714-26.4895502841807i</v>
      </c>
      <c r="C1312" s="348" t="str">
        <f>IMPOWER(IMPRODUCT("i",A1312,import_viscoanalyse_PARAM!$G$2),-import_viscoanalyse_PARAM!$E$2)</f>
        <v>16578.5645542146-18079.3374528449i</v>
      </c>
      <c r="D1312" s="348" t="str">
        <f>IMPOWER(IMPRODUCT("i",A1312,import_viscoanalyse_PARAM!$F$2,import_viscoanalyse_PARAM!$G$2),-1)</f>
        <v>1.15925833863709E-10-1892437.33523471i</v>
      </c>
      <c r="E1312" s="348" t="str">
        <f t="shared" si="63"/>
        <v>16669.8416710195-1910543.16223784i</v>
      </c>
      <c r="F1312" s="348" t="str">
        <f>IMSUM(import_viscoanalyse_PARAM!$A$2,IMDIV((import_viscoanalyse_PARAM!$B$2-import_viscoanalyse_PARAM!$A$2),E1312))</f>
        <v>52.1948142336324+0.0130924030076013i</v>
      </c>
      <c r="G1312" s="348">
        <f t="shared" si="64"/>
        <v>52.1948142336324</v>
      </c>
      <c r="H1312" s="348">
        <f t="shared" si="65"/>
        <v>1.3092403007601301E-2</v>
      </c>
    </row>
    <row r="1313" spans="1:8" x14ac:dyDescent="0.25">
      <c r="A1313" s="349">
        <v>5.4178550999999997E-8</v>
      </c>
      <c r="B1313" s="348" t="str">
        <f>IMPRODUCT(IMPOWER(IMPRODUCT("i",A1313,import_viscoanalyse_PARAM!$G$2),-import_viscoanalyse_PARAM!$D$2),import_viscoanalyse_PARAM!$C$2)</f>
        <v>89.789550492378-26.3464862076335i</v>
      </c>
      <c r="C1313" s="348" t="str">
        <f>IMPOWER(IMPRODUCT("i",A1313,import_viscoanalyse_PARAM!$G$2),-import_viscoanalyse_PARAM!$E$2)</f>
        <v>16319.9355207917-17797.2960520309i</v>
      </c>
      <c r="D1313" s="348" t="str">
        <f>IMPOWER(IMPRODUCT("i",A1313,import_viscoanalyse_PARAM!$F$2,import_viscoanalyse_PARAM!$G$2),-1)</f>
        <v>1.12521744823295E-10-1836867.10573679i</v>
      </c>
      <c r="E1313" s="348" t="str">
        <f t="shared" si="63"/>
        <v>16410.7250712842-1854690.74827503i</v>
      </c>
      <c r="F1313" s="348" t="str">
        <f>IMSUM(import_viscoanalyse_PARAM!$A$2,IMDIV((import_viscoanalyse_PARAM!$B$2-import_viscoanalyse_PARAM!$A$2),E1313))</f>
        <v>52.194819332857+0.0134866402846705i</v>
      </c>
      <c r="G1313" s="348">
        <f t="shared" si="64"/>
        <v>52.194819332857001</v>
      </c>
      <c r="H1313" s="348">
        <f t="shared" si="65"/>
        <v>1.34866402846705E-2</v>
      </c>
    </row>
    <row r="1314" spans="1:8" x14ac:dyDescent="0.25">
      <c r="A1314" s="349">
        <v>5.5817598999999999E-8</v>
      </c>
      <c r="B1314" s="348" t="str">
        <f>IMPRODUCT(IMPOWER(IMPRODUCT("i",A1314,import_viscoanalyse_PARAM!$G$2),-import_viscoanalyse_PARAM!$D$2),import_viscoanalyse_PARAM!$C$2)</f>
        <v>89.3046175985986-26.2041948415722i</v>
      </c>
      <c r="C1314" s="348" t="str">
        <f>IMPOWER(IMPRODUCT("i",A1314,import_viscoanalyse_PARAM!$G$2),-import_viscoanalyse_PARAM!$E$2)</f>
        <v>16065.341249383-17519.654659659i</v>
      </c>
      <c r="D1314" s="348" t="str">
        <f>IMPOWER(IMPRODUCT("i",A1314,import_viscoanalyse_PARAM!$F$2,import_viscoanalyse_PARAM!$G$2),-1)</f>
        <v>1.09217615944353E-10-1782928.68112051i</v>
      </c>
      <c r="E1314" s="348" t="str">
        <f t="shared" si="63"/>
        <v>16155.6458669817-1800474.53997501i</v>
      </c>
      <c r="F1314" s="348" t="str">
        <f>IMSUM(import_viscoanalyse_PARAM!$A$2,IMDIV((import_viscoanalyse_PARAM!$B$2-import_viscoanalyse_PARAM!$A$2),E1314))</f>
        <v>52.194824659296+0.0138927214982483i</v>
      </c>
      <c r="G1314" s="348">
        <f t="shared" si="64"/>
        <v>52.194824659296003</v>
      </c>
      <c r="H1314" s="348">
        <f t="shared" si="65"/>
        <v>1.38927214982483E-2</v>
      </c>
    </row>
    <row r="1315" spans="1:8" x14ac:dyDescent="0.25">
      <c r="A1315" s="349">
        <v>5.7506232999999997E-8</v>
      </c>
      <c r="B1315" s="348" t="str">
        <f>IMPRODUCT(IMPOWER(IMPRODUCT("i",A1315,import_viscoanalyse_PARAM!$G$2),-import_viscoanalyse_PARAM!$D$2),import_viscoanalyse_PARAM!$C$2)</f>
        <v>88.8223036169432-26.0626719294321i</v>
      </c>
      <c r="C1315" s="348" t="str">
        <f>IMPOWER(IMPRODUCT("i",A1315,import_viscoanalyse_PARAM!$G$2),-import_viscoanalyse_PARAM!$E$2)</f>
        <v>15814.7186480964-17246.3444724499i</v>
      </c>
      <c r="D1315" s="348" t="str">
        <f>IMPOWER(IMPRODUCT("i",A1315,import_viscoanalyse_PARAM!$F$2,import_viscoanalyse_PARAM!$G$2),-1)</f>
        <v>1.06010510034936E-10-1730574.11304238i</v>
      </c>
      <c r="E1315" s="348" t="str">
        <f t="shared" si="63"/>
        <v>15904.5409517134-1747846.52018676i</v>
      </c>
      <c r="F1315" s="348" t="str">
        <f>IMSUM(import_viscoanalyse_PARAM!$A$2,IMDIV((import_viscoanalyse_PARAM!$B$2-import_viscoanalyse_PARAM!$A$2),E1315))</f>
        <v>52.1948302230526+0.0143110014942585i</v>
      </c>
      <c r="G1315" s="348">
        <f t="shared" si="64"/>
        <v>52.194830223052598</v>
      </c>
      <c r="H1315" s="348">
        <f t="shared" si="65"/>
        <v>1.4311001494258501E-2</v>
      </c>
    </row>
    <row r="1316" spans="1:8" x14ac:dyDescent="0.25">
      <c r="A1316" s="349">
        <v>5.9245953000000001E-8</v>
      </c>
      <c r="B1316" s="348" t="str">
        <f>IMPRODUCT(IMPOWER(IMPRODUCT("i",A1316,import_viscoanalyse_PARAM!$G$2),-import_viscoanalyse_PARAM!$D$2),import_viscoanalyse_PARAM!$C$2)</f>
        <v>88.3425944402209-25.9219133318126i</v>
      </c>
      <c r="C1316" s="348" t="str">
        <f>IMPOWER(IMPRODUCT("i",A1316,import_viscoanalyse_PARAM!$G$2),-import_viscoanalyse_PARAM!$E$2)</f>
        <v>15568.0057780482-16977.2979445088i</v>
      </c>
      <c r="D1316" s="348" t="str">
        <f>IMPOWER(IMPRODUCT("i",A1316,import_viscoanalyse_PARAM!$F$2,import_viscoanalyse_PARAM!$G$2),-1)</f>
        <v>1.02897578346286E-10-1679756.89695435i</v>
      </c>
      <c r="E1316" s="348" t="str">
        <f t="shared" si="63"/>
        <v>15657.3483724885-1696760.11681219i</v>
      </c>
      <c r="F1316" s="348" t="str">
        <f>IMSUM(import_viscoanalyse_PARAM!$A$2,IMDIV((import_viscoanalyse_PARAM!$B$2-import_viscoanalyse_PARAM!$A$2),E1316))</f>
        <v>52.194836034674+0.0147418454205018i</v>
      </c>
      <c r="G1316" s="348">
        <f t="shared" si="64"/>
        <v>52.194836034673997</v>
      </c>
      <c r="H1316" s="348">
        <f t="shared" si="65"/>
        <v>1.47418454205018E-2</v>
      </c>
    </row>
    <row r="1317" spans="1:8" x14ac:dyDescent="0.25">
      <c r="A1317" s="349">
        <v>6.1038303999999998E-8</v>
      </c>
      <c r="B1317" s="348" t="str">
        <f>IMPRODUCT(IMPOWER(IMPRODUCT("i",A1317,import_viscoanalyse_PARAM!$G$2),-import_viscoanalyse_PARAM!$D$2),import_viscoanalyse_PARAM!$C$2)</f>
        <v>87.8654761331008-25.7819149597413i</v>
      </c>
      <c r="C1317" s="348" t="str">
        <f>IMPOWER(IMPRODUCT("i",A1317,import_viscoanalyse_PARAM!$G$2),-import_viscoanalyse_PARAM!$E$2)</f>
        <v>15325.1417144637-16712.4486358514i</v>
      </c>
      <c r="D1317" s="348" t="str">
        <f>IMPOWER(IMPRODUCT("i",A1317,import_viscoanalyse_PARAM!$F$2,import_viscoanalyse_PARAM!$G$2),-1)</f>
        <v>9.98760563615575E-11-1630431.90335667i</v>
      </c>
      <c r="E1317" s="348" t="str">
        <f t="shared" si="63"/>
        <v>15414.0071905969-1647170.13390748i</v>
      </c>
      <c r="F1317" s="348" t="str">
        <f>IMSUM(import_viscoanalyse_PARAM!$A$2,IMDIV((import_viscoanalyse_PARAM!$B$2-import_viscoanalyse_PARAM!$A$2),E1317))</f>
        <v>52.1948421051735+0.0151856292042495i</v>
      </c>
      <c r="G1317" s="348">
        <f t="shared" si="64"/>
        <v>52.1948421051735</v>
      </c>
      <c r="H1317" s="348">
        <f t="shared" si="65"/>
        <v>1.51856292042495E-2</v>
      </c>
    </row>
    <row r="1318" spans="1:8" x14ac:dyDescent="0.25">
      <c r="A1318" s="349">
        <v>6.2884878999999995E-8</v>
      </c>
      <c r="B1318" s="348" t="str">
        <f>IMPRODUCT(IMPOWER(IMPRODUCT("i",A1318,import_viscoanalyse_PARAM!$G$2),-import_viscoanalyse_PARAM!$D$2),import_viscoanalyse_PARAM!$C$2)</f>
        <v>87.3909345039253-25.6426726490329i</v>
      </c>
      <c r="C1318" s="348" t="str">
        <f>IMPOWER(IMPRODUCT("i",A1318,import_viscoanalyse_PARAM!$G$2),-import_viscoanalyse_PARAM!$E$2)</f>
        <v>15086.0663147349-16451.7309594666i</v>
      </c>
      <c r="D1318" s="348" t="str">
        <f>IMPOWER(IMPRODUCT("i",A1318,import_viscoanalyse_PARAM!$F$2,import_viscoanalyse_PARAM!$G$2),-1)</f>
        <v>9.69432586571071E-11-1582555.29391069i</v>
      </c>
      <c r="E1318" s="348" t="str">
        <f t="shared" si="63"/>
        <v>15174.4572492389-1599032.66754281i</v>
      </c>
      <c r="F1318" s="348" t="str">
        <f>IMSUM(import_viscoanalyse_PARAM!$A$2,IMDIV((import_viscoanalyse_PARAM!$B$2-import_viscoanalyse_PARAM!$A$2),E1318))</f>
        <v>52.1948484460564+0.0156427402762823i</v>
      </c>
      <c r="G1318" s="348">
        <f t="shared" si="64"/>
        <v>52.194848446056398</v>
      </c>
      <c r="H1318" s="348">
        <f t="shared" si="65"/>
        <v>1.5642740276282301E-2</v>
      </c>
    </row>
    <row r="1319" spans="1:8" x14ac:dyDescent="0.25">
      <c r="A1319" s="349">
        <v>6.4787316999999995E-8</v>
      </c>
      <c r="B1319" s="348" t="str">
        <f>IMPRODUCT(IMPOWER(IMPRODUCT("i",A1319,import_viscoanalyse_PARAM!$G$2),-import_viscoanalyse_PARAM!$D$2),import_viscoanalyse_PARAM!$C$2)</f>
        <v>86.9189559925756-25.5041824208117i</v>
      </c>
      <c r="C1319" s="348" t="str">
        <f>IMPOWER(IMPRODUCT("i",A1319,import_viscoanalyse_PARAM!$G$2),-import_viscoanalyse_PARAM!$E$2)</f>
        <v>14850.7206528354-16195.0806550552i</v>
      </c>
      <c r="D1319" s="348" t="str">
        <f>IMPOWER(IMPRODUCT("i",A1319,import_viscoanalyse_PARAM!$F$2,import_viscoanalyse_PARAM!$G$2),-1)</f>
        <v>9.40965820596936E-11-1536084.57297874i</v>
      </c>
      <c r="E1319" s="348" t="str">
        <f t="shared" si="63"/>
        <v>14938.6396088281-1552305.15781622i</v>
      </c>
      <c r="F1319" s="348" t="str">
        <f>IMSUM(import_viscoanalyse_PARAM!$A$2,IMDIV((import_viscoanalyse_PARAM!$B$2-import_viscoanalyse_PARAM!$A$2),E1319))</f>
        <v>52.1948550693298+0.0161135770561739i</v>
      </c>
      <c r="G1319" s="348">
        <f t="shared" si="64"/>
        <v>52.194855069329797</v>
      </c>
      <c r="H1319" s="348">
        <f t="shared" si="65"/>
        <v>1.6113577056173899E-2</v>
      </c>
    </row>
    <row r="1320" spans="1:8" x14ac:dyDescent="0.25">
      <c r="A1320" s="349">
        <v>6.6747309999999995E-8</v>
      </c>
      <c r="B1320" s="348" t="str">
        <f>IMPRODUCT(IMPOWER(IMPRODUCT("i",A1320,import_viscoanalyse_PARAM!$G$2),-import_viscoanalyse_PARAM!$D$2),import_viscoanalyse_PARAM!$C$2)</f>
        <v>86.4495262718301-25.3664400711145i</v>
      </c>
      <c r="C1320" s="348" t="str">
        <f>IMPOWER(IMPRODUCT("i",A1320,import_viscoanalyse_PARAM!$G$2),-import_viscoanalyse_PARAM!$E$2)</f>
        <v>14619.0463039535-15942.4340089051i</v>
      </c>
      <c r="D1320" s="348" t="str">
        <f>IMPOWER(IMPRODUCT("i",A1320,import_viscoanalyse_PARAM!$F$2,import_viscoanalyse_PARAM!$G$2),-1)</f>
        <v>9.13334947957885E-11-1490978.4104915i</v>
      </c>
      <c r="E1320" s="348" t="str">
        <f t="shared" si="63"/>
        <v>14706.4958302254-1506946.21094048i</v>
      </c>
      <c r="F1320" s="348" t="str">
        <f>IMSUM(import_viscoanalyse_PARAM!$A$2,IMDIV((import_viscoanalyse_PARAM!$B$2-import_viscoanalyse_PARAM!$A$2),E1320))</f>
        <v>52.1948619875443+0.0165985506644224i</v>
      </c>
      <c r="G1320" s="348">
        <f t="shared" si="64"/>
        <v>52.1948619875443</v>
      </c>
      <c r="H1320" s="348">
        <f t="shared" si="65"/>
        <v>1.6598550664422399E-2</v>
      </c>
    </row>
    <row r="1321" spans="1:8" x14ac:dyDescent="0.25">
      <c r="A1321" s="349">
        <v>6.8766597000000004E-8</v>
      </c>
      <c r="B1321" s="348" t="str">
        <f>IMPRODUCT(IMPOWER(IMPRODUCT("i",A1321,import_viscoanalyse_PARAM!$G$2),-import_viscoanalyse_PARAM!$D$2),import_viscoanalyse_PARAM!$C$2)</f>
        <v>85.9826320927062-25.2294417123605i</v>
      </c>
      <c r="C1321" s="348" t="str">
        <f>IMPOWER(IMPRODUCT("i",A1321,import_viscoanalyse_PARAM!$G$2),-import_viscoanalyse_PARAM!$E$2)</f>
        <v>14390.9862484337-15693.7288396625i</v>
      </c>
      <c r="D1321" s="348" t="str">
        <f>IMPOWER(IMPRODUCT("i",A1321,import_viscoanalyse_PARAM!$F$2,import_viscoanalyse_PARAM!$G$2),-1)</f>
        <v>8.8651545321021E-11-1447196.78608472i</v>
      </c>
      <c r="E1321" s="348" t="str">
        <f t="shared" si="63"/>
        <v>14477.9688805265-1462915.74436609i</v>
      </c>
      <c r="F1321" s="348" t="str">
        <f>IMSUM(import_viscoanalyse_PARAM!$A$2,IMDIV((import_viscoanalyse_PARAM!$B$2-import_viscoanalyse_PARAM!$A$2),E1321))</f>
        <v>52.1948692137914+0.0170980834161659i</v>
      </c>
      <c r="G1321" s="348">
        <f t="shared" si="64"/>
        <v>52.194869213791399</v>
      </c>
      <c r="H1321" s="348">
        <f t="shared" si="65"/>
        <v>1.70980834161659E-2</v>
      </c>
    </row>
    <row r="1322" spans="1:8" x14ac:dyDescent="0.25">
      <c r="A1322" s="349">
        <v>7.0846973999999997E-8</v>
      </c>
      <c r="B1322" s="348" t="str">
        <f>IMPRODUCT(IMPOWER(IMPRODUCT("i",A1322,import_viscoanalyse_PARAM!$G$2),-import_viscoanalyse_PARAM!$D$2),import_viscoanalyse_PARAM!$C$2)</f>
        <v>85.5182592621189-25.0931831799459i</v>
      </c>
      <c r="C1322" s="348" t="str">
        <f>IMPOWER(IMPRODUCT("i",A1322,import_viscoanalyse_PARAM!$G$2),-import_viscoanalyse_PARAM!$E$2)</f>
        <v>14166.4838598843-15448.9033948369i</v>
      </c>
      <c r="D1322" s="348" t="str">
        <f>IMPOWER(IMPRODUCT("i",A1322,import_viscoanalyse_PARAM!$F$2,import_viscoanalyse_PARAM!$G$2),-1)</f>
        <v>8.6048348240221E-11-1404700.75925026i</v>
      </c>
      <c r="E1322" s="348" t="str">
        <f t="shared" si="63"/>
        <v>14253.0021191465-1420174.75582828i</v>
      </c>
      <c r="F1322" s="348" t="str">
        <f>IMSUM(import_viscoanalyse_PARAM!$A$2,IMDIV((import_viscoanalyse_PARAM!$B$2-import_viscoanalyse_PARAM!$A$2),E1322))</f>
        <v>52.1948767617575+0.0176126112731159i</v>
      </c>
      <c r="G1322" s="348">
        <f t="shared" si="64"/>
        <v>52.194876761757499</v>
      </c>
      <c r="H1322" s="348">
        <f t="shared" si="65"/>
        <v>1.7612611273115902E-2</v>
      </c>
    </row>
    <row r="1323" spans="1:8" x14ac:dyDescent="0.25">
      <c r="A1323" s="349">
        <v>7.2990287000000003E-8</v>
      </c>
      <c r="B1323" s="348" t="str">
        <f>IMPRODUCT(IMPOWER(IMPRODUCT("i",A1323,import_viscoanalyse_PARAM!$G$2),-import_viscoanalyse_PARAM!$D$2),import_viscoanalyse_PARAM!$C$2)</f>
        <v>85.0563946321863-24.957660615955i</v>
      </c>
      <c r="C1323" s="348" t="str">
        <f>IMPOWER(IMPRODUCT("i",A1323,import_viscoanalyse_PARAM!$G$2),-import_viscoanalyse_PARAM!$E$2)</f>
        <v>13945.483863782-15207.8973961846i</v>
      </c>
      <c r="D1323" s="348" t="str">
        <f>IMPOWER(IMPRODUCT("i",A1323,import_viscoanalyse_PARAM!$F$2,import_viscoanalyse_PARAM!$G$2),-1)</f>
        <v>8.35215936405057E-11-1363452.62169449i</v>
      </c>
      <c r="E1323" s="348" t="str">
        <f t="shared" si="63"/>
        <v>14031.5402584143-1378685.47675129i</v>
      </c>
      <c r="F1323" s="348" t="str">
        <f>IMSUM(import_viscoanalyse_PARAM!$A$2,IMDIV((import_viscoanalyse_PARAM!$B$2-import_viscoanalyse_PARAM!$A$2),E1323))</f>
        <v>52.1948846457189+0.0181425820884847i</v>
      </c>
      <c r="G1323" s="348">
        <f t="shared" si="64"/>
        <v>52.194884645718901</v>
      </c>
      <c r="H1323" s="348">
        <f t="shared" si="65"/>
        <v>1.81425820884847E-2</v>
      </c>
    </row>
    <row r="1324" spans="1:8" x14ac:dyDescent="0.25">
      <c r="A1324" s="349">
        <v>7.5198441999999998E-8</v>
      </c>
      <c r="B1324" s="348" t="str">
        <f>IMPRODUCT(IMPOWER(IMPRODUCT("i",A1324,import_viscoanalyse_PARAM!$G$2),-import_viscoanalyse_PARAM!$D$2),import_viscoanalyse_PARAM!$C$2)</f>
        <v>84.5970242291559-24.8228699201416i</v>
      </c>
      <c r="C1324" s="348" t="str">
        <f>IMPOWER(IMPRODUCT("i",A1324,import_viscoanalyse_PARAM!$G$2),-import_viscoanalyse_PARAM!$E$2)</f>
        <v>13727.9314184236-14970.6510374625i</v>
      </c>
      <c r="D1324" s="348" t="str">
        <f>IMPOWER(IMPRODUCT("i",A1324,import_viscoanalyse_PARAM!$F$2,import_viscoanalyse_PARAM!$G$2),-1)</f>
        <v>8.10690345222563E-11-1323415.69215468i</v>
      </c>
      <c r="E1324" s="348" t="str">
        <f t="shared" si="63"/>
        <v>13813.5284426528-1338411.16606206i</v>
      </c>
      <c r="F1324" s="348" t="str">
        <f>IMSUM(import_viscoanalyse_PARAM!$A$2,IMDIV((import_viscoanalyse_PARAM!$B$2-import_viscoanalyse_PARAM!$A$2),E1324))</f>
        <v>52.1948928805986+0.0186884580557999i</v>
      </c>
      <c r="G1324" s="348">
        <f t="shared" si="64"/>
        <v>52.194892880598601</v>
      </c>
      <c r="H1324" s="348">
        <f t="shared" si="65"/>
        <v>1.8688458055799901E-2</v>
      </c>
    </row>
    <row r="1325" spans="1:8" x14ac:dyDescent="0.25">
      <c r="A1325" s="349">
        <v>7.7473399E-8</v>
      </c>
      <c r="B1325" s="348" t="str">
        <f>IMPRODUCT(IMPOWER(IMPRODUCT("i",A1325,import_viscoanalyse_PARAM!$G$2),-import_viscoanalyse_PARAM!$D$2),import_viscoanalyse_PARAM!$C$2)</f>
        <v>84.1401349208961-24.6888072392119i</v>
      </c>
      <c r="C1325" s="348" t="str">
        <f>IMPOWER(IMPRODUCT("i",A1325,import_viscoanalyse_PARAM!$G$2),-import_viscoanalyse_PARAM!$E$2)</f>
        <v>13513.7729011488-14737.1058418244i</v>
      </c>
      <c r="D1325" s="348" t="str">
        <f>IMPOWER(IMPRODUCT("i",A1325,import_viscoanalyse_PARAM!$F$2,import_viscoanalyse_PARAM!$G$2),-1)</f>
        <v>7.86884939760793E-11-1284554.43355962i</v>
      </c>
      <c r="E1325" s="348" t="str">
        <f t="shared" si="63"/>
        <v>13598.9130360698-1299316.22820868i</v>
      </c>
      <c r="F1325" s="348" t="str">
        <f>IMSUM(import_viscoanalyse_PARAM!$A$2,IMDIV((import_viscoanalyse_PARAM!$B$2-import_viscoanalyse_PARAM!$A$2),E1325))</f>
        <v>52.1949014819661+0.0192507141996898i</v>
      </c>
      <c r="G1325" s="348">
        <f t="shared" si="64"/>
        <v>52.194901481966099</v>
      </c>
      <c r="H1325" s="348">
        <f t="shared" si="65"/>
        <v>1.9250714199689802E-2</v>
      </c>
    </row>
    <row r="1326" spans="1:8" x14ac:dyDescent="0.25">
      <c r="A1326" s="349">
        <v>7.9817179999999997E-8</v>
      </c>
      <c r="B1326" s="348" t="str">
        <f>IMPRODUCT(IMPOWER(IMPRODUCT("i",A1326,import_viscoanalyse_PARAM!$G$2),-import_viscoanalyse_PARAM!$D$2),import_viscoanalyse_PARAM!$C$2)</f>
        <v>83.6857130964963-24.5554685793863i</v>
      </c>
      <c r="C1326" s="348" t="str">
        <f>IMPOWER(IMPRODUCT("i",A1326,import_viscoanalyse_PARAM!$G$2),-import_viscoanalyse_PARAM!$E$2)</f>
        <v>13302.9552672269-14507.2039626708i</v>
      </c>
      <c r="D1326" s="348" t="str">
        <f>IMPOWER(IMPRODUCT("i",A1326,import_viscoanalyse_PARAM!$F$2,import_viscoanalyse_PARAM!$G$2),-1)</f>
        <v>7.63778561271882E-11-1246834.30520075i</v>
      </c>
      <c r="E1326" s="348" t="str">
        <f t="shared" si="63"/>
        <v>13387.6409803235-1261366.064632i</v>
      </c>
      <c r="F1326" s="348" t="str">
        <f>IMSUM(import_viscoanalyse_PARAM!$A$2,IMDIV((import_viscoanalyse_PARAM!$B$2-import_viscoanalyse_PARAM!$A$2),E1326))</f>
        <v>52.1949104660895+0.0198298403270055i</v>
      </c>
      <c r="G1326" s="348">
        <f t="shared" si="64"/>
        <v>52.194910466089503</v>
      </c>
      <c r="H1326" s="348">
        <f t="shared" si="65"/>
        <v>1.98298403270055E-2</v>
      </c>
    </row>
    <row r="1327" spans="1:8" x14ac:dyDescent="0.25">
      <c r="A1327" s="349">
        <v>8.2231866999999999E-8</v>
      </c>
      <c r="B1327" s="348" t="str">
        <f>IMPRODUCT(IMPOWER(IMPRODUCT("i",A1327,import_viscoanalyse_PARAM!$G$2),-import_viscoanalyse_PARAM!$D$2),import_viscoanalyse_PARAM!$C$2)</f>
        <v>83.2337454553357-24.422850037932i</v>
      </c>
      <c r="C1327" s="348" t="str">
        <f>IMPOWER(IMPRODUCT("i",A1327,import_viscoanalyse_PARAM!$G$2),-import_viscoanalyse_PARAM!$E$2)</f>
        <v>13095.4264106153-14280.8885770646i</v>
      </c>
      <c r="D1327" s="348" t="str">
        <f>IMPOWER(IMPRODUCT("i",A1327,import_viscoanalyse_PARAM!$F$2,import_viscoanalyse_PARAM!$G$2),-1)</f>
        <v>7.41350684706925E-11-1210221.80085469i</v>
      </c>
      <c r="E1327" s="348" t="str">
        <f t="shared" si="63"/>
        <v>13179.6601560707-1224527.11228179i</v>
      </c>
      <c r="F1327" s="348" t="str">
        <f>IMSUM(import_viscoanalyse_PARAM!$A$2,IMDIV((import_viscoanalyse_PARAM!$B$2-import_viscoanalyse_PARAM!$A$2),E1327))</f>
        <v>52.1949198499514+0.0204263405044149i</v>
      </c>
      <c r="G1327" s="348">
        <f t="shared" si="64"/>
        <v>52.194919849951397</v>
      </c>
      <c r="H1327" s="348">
        <f t="shared" si="65"/>
        <v>2.04263405044149E-2</v>
      </c>
    </row>
    <row r="1328" spans="1:8" x14ac:dyDescent="0.25">
      <c r="A1328" s="349">
        <v>8.4719604E-8</v>
      </c>
      <c r="B1328" s="348" t="str">
        <f>IMPRODUCT(IMPOWER(IMPRODUCT("i",A1328,import_viscoanalyse_PARAM!$G$2),-import_viscoanalyse_PARAM!$D$2),import_viscoanalyse_PARAM!$C$2)</f>
        <v>82.7842189413056-24.2909477838622i</v>
      </c>
      <c r="C1328" s="348" t="str">
        <f>IMPOWER(IMPRODUCT("i",A1328,import_viscoanalyse_PARAM!$G$2),-import_viscoanalyse_PARAM!$E$2)</f>
        <v>12891.135115836-14058.1038332519i</v>
      </c>
      <c r="D1328" s="348" t="str">
        <f>IMPOWER(IMPRODUCT("i",A1328,import_viscoanalyse_PARAM!$F$2,import_viscoanalyse_PARAM!$G$2),-1)</f>
        <v>7.19581395885406E-11-1174684.41151334i</v>
      </c>
      <c r="E1328" s="348" t="str">
        <f t="shared" si="63"/>
        <v>12974.9193347774-1188766.80629438i</v>
      </c>
      <c r="F1328" s="348" t="str">
        <f>IMSUM(import_viscoanalyse_PARAM!$A$2,IMDIV((import_viscoanalyse_PARAM!$B$2-import_viscoanalyse_PARAM!$A$2),E1328))</f>
        <v>52.1949296512813+0.0210407335237759i</v>
      </c>
      <c r="G1328" s="348">
        <f t="shared" si="64"/>
        <v>52.194929651281299</v>
      </c>
      <c r="H1328" s="348">
        <f t="shared" si="65"/>
        <v>2.10407335237759E-2</v>
      </c>
    </row>
    <row r="1329" spans="1:8" x14ac:dyDescent="0.25">
      <c r="A1329" s="349">
        <v>8.7282602E-8</v>
      </c>
      <c r="B1329" s="348" t="str">
        <f>IMPRODUCT(IMPOWER(IMPRODUCT("i",A1329,import_viscoanalyse_PARAM!$G$2),-import_viscoanalyse_PARAM!$D$2),import_viscoanalyse_PARAM!$C$2)</f>
        <v>82.3371201818882-24.1597578933478i</v>
      </c>
      <c r="C1329" s="348" t="str">
        <f>IMPOWER(IMPRODUCT("i",A1329,import_viscoanalyse_PARAM!$G$2),-import_viscoanalyse_PARAM!$E$2)</f>
        <v>12690.0307904763-13838.7945589467i</v>
      </c>
      <c r="D1329" s="348" t="str">
        <f>IMPOWER(IMPRODUCT("i",A1329,import_viscoanalyse_PARAM!$F$2,import_viscoanalyse_PARAM!$G$2),-1)</f>
        <v>6.98451346640409E-11-1140190.55216048i</v>
      </c>
      <c r="E1329" s="348" t="str">
        <f t="shared" si="63"/>
        <v>12773.3679106583-1154053.50647732i</v>
      </c>
      <c r="F1329" s="348" t="str">
        <f>IMSUM(import_viscoanalyse_PARAM!$A$2,IMDIV((import_viscoanalyse_PARAM!$B$2-import_viscoanalyse_PARAM!$A$2),E1329))</f>
        <v>52.1949398886005+0.0216735541066875i</v>
      </c>
      <c r="G1329" s="348">
        <f t="shared" si="64"/>
        <v>52.194939888600501</v>
      </c>
      <c r="H1329" s="348">
        <f t="shared" si="65"/>
        <v>2.16735541066875E-2</v>
      </c>
    </row>
    <row r="1330" spans="1:8" x14ac:dyDescent="0.25">
      <c r="A1330" s="349">
        <v>8.9923138000000002E-8</v>
      </c>
      <c r="B1330" s="348" t="str">
        <f>IMPRODUCT(IMPOWER(IMPRODUCT("i",A1330,import_viscoanalyse_PARAM!$G$2),-import_viscoanalyse_PARAM!$D$2),import_viscoanalyse_PARAM!$C$2)</f>
        <v>81.892436042884-24.029276512488i</v>
      </c>
      <c r="C1330" s="348" t="str">
        <f>IMPOWER(IMPRODUCT("i",A1330,import_viscoanalyse_PARAM!$G$2),-import_viscoanalyse_PARAM!$E$2)</f>
        <v>12492.0637075554-13622.9065256386i</v>
      </c>
      <c r="D1330" s="348" t="str">
        <f>IMPOWER(IMPRODUCT("i",A1330,import_viscoanalyse_PARAM!$F$2,import_viscoanalyse_PARAM!$G$2),-1)</f>
        <v>6.77941765168147E-11-1106709.57866688i</v>
      </c>
      <c r="E1330" s="348" t="str">
        <f t="shared" si="63"/>
        <v>12574.9561435984-1120356.51446903i</v>
      </c>
      <c r="F1330" s="348" t="str">
        <f>IMSUM(import_viscoanalyse_PARAM!$A$2,IMDIV((import_viscoanalyse_PARAM!$B$2-import_viscoanalyse_PARAM!$A$2),E1330))</f>
        <v>52.1949505812449+0.0223253526255334i</v>
      </c>
      <c r="G1330" s="348">
        <f t="shared" si="64"/>
        <v>52.194950581244903</v>
      </c>
      <c r="H1330" s="348">
        <f t="shared" si="65"/>
        <v>2.2325352625533399E-2</v>
      </c>
    </row>
    <row r="1331" spans="1:8" x14ac:dyDescent="0.25">
      <c r="A1331" s="349">
        <v>9.2643558000000004E-8</v>
      </c>
      <c r="B1331" s="348" t="str">
        <f>IMPRODUCT(IMPOWER(IMPRODUCT("i",A1331,import_viscoanalyse_PARAM!$G$2),-import_viscoanalyse_PARAM!$D$2),import_viscoanalyse_PARAM!$C$2)</f>
        <v>81.4501534451843-23.8994998035471i</v>
      </c>
      <c r="C1331" s="348" t="str">
        <f>IMPOWER(IMPRODUCT("i",A1331,import_viscoanalyse_PARAM!$G$2),-import_viscoanalyse_PARAM!$E$2)</f>
        <v>12297.1849091995-13410.3863435468i</v>
      </c>
      <c r="D1331" s="348" t="str">
        <f>IMPOWER(IMPRODUCT("i",A1331,import_viscoanalyse_PARAM!$F$2,import_viscoanalyse_PARAM!$G$2),-1)</f>
        <v>6.58034430253411E-11-1074211.74571451i</v>
      </c>
      <c r="E1331" s="348" t="str">
        <f t="shared" si="63"/>
        <v>12379.6350626448-1087646.03155786i</v>
      </c>
      <c r="F1331" s="348" t="str">
        <f>IMSUM(import_viscoanalyse_PARAM!$A$2,IMDIV((import_viscoanalyse_PARAM!$B$2-import_viscoanalyse_PARAM!$A$2),E1331))</f>
        <v>52.1949617494052+0.0229966958111i</v>
      </c>
      <c r="G1331" s="348">
        <f t="shared" si="64"/>
        <v>52.194961749405202</v>
      </c>
      <c r="H1331" s="348">
        <f t="shared" si="65"/>
        <v>2.2996695811100001E-2</v>
      </c>
    </row>
    <row r="1332" spans="1:8" x14ac:dyDescent="0.25">
      <c r="A1332" s="349">
        <v>9.5446277000000005E-8</v>
      </c>
      <c r="B1332" s="348" t="str">
        <f>IMPRODUCT(IMPOWER(IMPRODUCT("i",A1332,import_viscoanalyse_PARAM!$G$2),-import_viscoanalyse_PARAM!$D$2),import_viscoanalyse_PARAM!$C$2)</f>
        <v>81.010259688755-23.7704240400197i</v>
      </c>
      <c r="C1332" s="348" t="str">
        <f>IMPOWER(IMPRODUCT("i",A1332,import_viscoanalyse_PARAM!$G$2),-import_viscoanalyse_PARAM!$E$2)</f>
        <v>12105.3463356131-13201.1816022679i</v>
      </c>
      <c r="D1332" s="348" t="str">
        <f>IMPOWER(IMPRODUCT("i",A1332,import_viscoanalyse_PARAM!$F$2,import_viscoanalyse_PARAM!$G$2),-1)</f>
        <v>6.38711669237542E-11-1042668.20347936i</v>
      </c>
      <c r="E1332" s="348" t="str">
        <f t="shared" si="63"/>
        <v>12187.3565953019-1055893.15550567i</v>
      </c>
      <c r="F1332" s="348" t="str">
        <f>IMSUM(import_viscoanalyse_PARAM!$A$2,IMDIV((import_viscoanalyse_PARAM!$B$2-import_viscoanalyse_PARAM!$A$2),E1332))</f>
        <v>52.194973414155+0.0236881667181718i</v>
      </c>
      <c r="G1332" s="348">
        <f t="shared" si="64"/>
        <v>52.194973414155001</v>
      </c>
      <c r="H1332" s="348">
        <f t="shared" si="65"/>
        <v>2.36881667181718E-2</v>
      </c>
    </row>
    <row r="1333" spans="1:8" x14ac:dyDescent="0.25">
      <c r="A1333" s="349">
        <v>9.8333786000000004E-8</v>
      </c>
      <c r="B1333" s="348" t="str">
        <f>IMPRODUCT(IMPOWER(IMPRODUCT("i",A1333,import_viscoanalyse_PARAM!$G$2),-import_viscoanalyse_PARAM!$D$2),import_viscoanalyse_PARAM!$C$2)</f>
        <v>80.5727416767907-23.6420453789774i</v>
      </c>
      <c r="C1333" s="348" t="str">
        <f>IMPOWER(IMPRODUCT("i",A1333,import_viscoanalyse_PARAM!$G$2),-import_viscoanalyse_PARAM!$E$2)</f>
        <v>11916.5004732947-12995.2404871452i</v>
      </c>
      <c r="D1333" s="348" t="str">
        <f>IMPOWER(IMPRODUCT("i",A1333,import_viscoanalyse_PARAM!$F$2,import_viscoanalyse_PARAM!$G$2),-1)</f>
        <v>6.19956307847019E-11-1012050.91572884i</v>
      </c>
      <c r="E1333" s="348" t="str">
        <f t="shared" si="63"/>
        <v>11998.0732149716-1025069.79826136i</v>
      </c>
      <c r="F1333" s="348" t="str">
        <f>IMSUM(import_viscoanalyse_PARAM!$A$2,IMDIV((import_viscoanalyse_PARAM!$B$2-import_viscoanalyse_PARAM!$A$2),E1333))</f>
        <v>52.1949855975108+0.0244003664165887i</v>
      </c>
      <c r="G1333" s="348">
        <f t="shared" si="64"/>
        <v>52.194985597510801</v>
      </c>
      <c r="H1333" s="348">
        <f t="shared" si="65"/>
        <v>2.4400366416588701E-2</v>
      </c>
    </row>
    <row r="1334" spans="1:8" x14ac:dyDescent="0.25">
      <c r="A1334" s="349">
        <v>1.0130865E-7</v>
      </c>
      <c r="B1334" s="348" t="str">
        <f>IMPRODUCT(IMPOWER(IMPRODUCT("i",A1334,import_viscoanalyse_PARAM!$G$2),-import_viscoanalyse_PARAM!$D$2),import_viscoanalyse_PARAM!$C$2)</f>
        <v>80.1375865982705-23.514360061348i</v>
      </c>
      <c r="C1334" s="348" t="str">
        <f>IMPOWER(IMPRODUCT("i",A1334,import_viscoanalyse_PARAM!$G$2),-import_viscoanalyse_PARAM!$E$2)</f>
        <v>11730.6006439634-12792.5120943513i</v>
      </c>
      <c r="D1334" s="348" t="str">
        <f>IMPOWER(IMPRODUCT("i",A1334,import_viscoanalyse_PARAM!$F$2,import_viscoanalyse_PARAM!$G$2),-1)</f>
        <v>6.0175168561795E-11-982332.685001562i</v>
      </c>
      <c r="E1334" s="348" t="str">
        <f t="shared" si="63"/>
        <v>11811.7382305617-995148.711455975i</v>
      </c>
      <c r="F1334" s="348" t="str">
        <f>IMSUM(import_viscoanalyse_PARAM!$A$2,IMDIV((import_viscoanalyse_PARAM!$B$2-import_viscoanalyse_PARAM!$A$2),E1334))</f>
        <v>52.1949983224548+0.0251339134596891i</v>
      </c>
      <c r="G1334" s="348">
        <f t="shared" si="64"/>
        <v>52.194998322454801</v>
      </c>
      <c r="H1334" s="348">
        <f t="shared" si="65"/>
        <v>2.51339134596891E-2</v>
      </c>
    </row>
    <row r="1335" spans="1:8" x14ac:dyDescent="0.25">
      <c r="A1335" s="349">
        <v>1.0437351E-7</v>
      </c>
      <c r="B1335" s="348" t="str">
        <f>IMPRODUCT(IMPOWER(IMPRODUCT("i",A1335,import_viscoanalyse_PARAM!$G$2),-import_viscoanalyse_PARAM!$D$2),import_viscoanalyse_PARAM!$C$2)</f>
        <v>79.7047819311414-23.3873644128501i</v>
      </c>
      <c r="C1335" s="348" t="str">
        <f>IMPOWER(IMPRODUCT("i",A1335,import_viscoanalyse_PARAM!$G$2),-import_viscoanalyse_PARAM!$E$2)</f>
        <v>11547.6009897156-12592.9464147003i</v>
      </c>
      <c r="D1335" s="348" t="str">
        <f>IMPOWER(IMPRODUCT("i",A1335,import_viscoanalyse_PARAM!$F$2,import_viscoanalyse_PARAM!$G$2),-1)</f>
        <v>5.84081640113271E-11-953487.126842659i</v>
      </c>
      <c r="E1335" s="348" t="str">
        <f t="shared" si="63"/>
        <v>11628.3057716468-966103.460621772i</v>
      </c>
      <c r="F1335" s="348" t="str">
        <f>IMSUM(import_viscoanalyse_PARAM!$A$2,IMDIV((import_viscoanalyse_PARAM!$B$2-import_viscoanalyse_PARAM!$A$2),E1335))</f>
        <v>52.1950116129766+0.0258894443385275i</v>
      </c>
      <c r="G1335" s="348">
        <f t="shared" si="64"/>
        <v>52.1950116129766</v>
      </c>
      <c r="H1335" s="348">
        <f t="shared" si="65"/>
        <v>2.5889444338527499E-2</v>
      </c>
    </row>
    <row r="1336" spans="1:8" x14ac:dyDescent="0.25">
      <c r="A1336" s="349">
        <v>1.075311E-7</v>
      </c>
      <c r="B1336" s="348" t="str">
        <f>IMPRODUCT(IMPOWER(IMPRODUCT("i",A1336,import_viscoanalyse_PARAM!$G$2),-import_viscoanalyse_PARAM!$D$2),import_viscoanalyse_PARAM!$C$2)</f>
        <v>79.2743134409757-23.2610542567487i</v>
      </c>
      <c r="C1336" s="348" t="str">
        <f>IMPOWER(IMPRODUCT("i",A1336,import_viscoanalyse_PARAM!$G$2),-import_viscoanalyse_PARAM!$E$2)</f>
        <v>11367.4556238675-12396.493407621i</v>
      </c>
      <c r="D1336" s="348" t="str">
        <f>IMPOWER(IMPRODUCT("i",A1336,import_viscoanalyse_PARAM!$F$2,import_viscoanalyse_PARAM!$G$2),-1)</f>
        <v>5.66930412738073E-11-925488.516051484i</v>
      </c>
      <c r="E1336" s="348" t="str">
        <f t="shared" si="63"/>
        <v>11447.7299373085-937908.270513362i</v>
      </c>
      <c r="F1336" s="348" t="str">
        <f>IMSUM(import_viscoanalyse_PARAM!$A$2,IMDIV((import_viscoanalyse_PARAM!$B$2-import_viscoanalyse_PARAM!$A$2),E1336))</f>
        <v>52.1950254941814+0.0266676176304805i</v>
      </c>
      <c r="G1336" s="348">
        <f t="shared" si="64"/>
        <v>52.195025494181401</v>
      </c>
      <c r="H1336" s="348">
        <f t="shared" si="65"/>
        <v>2.6667617630480499E-2</v>
      </c>
    </row>
    <row r="1337" spans="1:8" x14ac:dyDescent="0.25">
      <c r="A1337" s="349">
        <v>1.1078420000000001E-7</v>
      </c>
      <c r="B1337" s="348" t="str">
        <f>IMPRODUCT(IMPOWER(IMPRODUCT("i",A1337,import_viscoanalyse_PARAM!$G$2),-import_viscoanalyse_PARAM!$D$2),import_viscoanalyse_PARAM!$C$2)</f>
        <v>78.8461718766611-23.1354268785374i</v>
      </c>
      <c r="C1337" s="348" t="str">
        <f>IMPOWER(IMPRODUCT("i",A1337,import_viscoanalyse_PARAM!$G$2),-import_viscoanalyse_PARAM!$E$2)</f>
        <v>11190.1214170961-12203.1060395127i</v>
      </c>
      <c r="D1337" s="348" t="str">
        <f>IMPOWER(IMPRODUCT("i",A1337,import_viscoanalyse_PARAM!$F$2,import_viscoanalyse_PARAM!$G$2),-1)</f>
        <v>5.50282900496452E-11-898312.197663418i</v>
      </c>
      <c r="E1337" s="348" t="str">
        <f t="shared" si="63"/>
        <v>11269.9675889728-910538.439129809i</v>
      </c>
      <c r="F1337" s="348" t="str">
        <f>IMSUM(import_viscoanalyse_PARAM!$A$2,IMDIV((import_viscoanalyse_PARAM!$B$2-import_viscoanalyse_PARAM!$A$2),E1337))</f>
        <v>52.1950399921191+0.0274691023739102i</v>
      </c>
      <c r="G1337" s="348">
        <f t="shared" si="64"/>
        <v>52.195039992119099</v>
      </c>
      <c r="H1337" s="348">
        <f t="shared" si="65"/>
        <v>2.74691023739102E-2</v>
      </c>
    </row>
    <row r="1338" spans="1:8" x14ac:dyDescent="0.25">
      <c r="A1338" s="349">
        <v>1.1413573E-7</v>
      </c>
      <c r="B1338" s="348" t="str">
        <f>IMPRODUCT(IMPOWER(IMPRODUCT("i",A1338,import_viscoanalyse_PARAM!$G$2),-import_viscoanalyse_PARAM!$D$2),import_viscoanalyse_PARAM!$C$2)</f>
        <v>78.420340713886-23.0104774295724i</v>
      </c>
      <c r="C1338" s="348" t="str">
        <f>IMPOWER(IMPRODUCT("i",A1338,import_viscoanalyse_PARAM!$G$2),-import_viscoanalyse_PARAM!$E$2)</f>
        <v>11015.5528834082-12012.7347067673i</v>
      </c>
      <c r="D1338" s="348" t="str">
        <f>IMPOWER(IMPRODUCT("i",A1338,import_viscoanalyse_PARAM!$F$2,import_viscoanalyse_PARAM!$G$2),-1)</f>
        <v>5.3412415993816E-11-871933.777164986i</v>
      </c>
      <c r="E1338" s="348" t="str">
        <f t="shared" si="63"/>
        <v>11094.9732241221-883969.522349183i</v>
      </c>
      <c r="F1338" s="348" t="str">
        <f>IMSUM(import_viscoanalyse_PARAM!$A$2,IMDIV((import_viscoanalyse_PARAM!$B$2-import_viscoanalyse_PARAM!$A$2),E1338))</f>
        <v>52.1950551342378+0.0282946011856513i</v>
      </c>
      <c r="G1338" s="348">
        <f t="shared" si="64"/>
        <v>52.195055134237798</v>
      </c>
      <c r="H1338" s="348">
        <f t="shared" si="65"/>
        <v>2.8294601185651299E-2</v>
      </c>
    </row>
    <row r="1339" spans="1:8" x14ac:dyDescent="0.25">
      <c r="A1339" s="349">
        <v>1.1758864E-7</v>
      </c>
      <c r="B1339" s="348" t="str">
        <f>IMPRODUCT(IMPOWER(IMPRODUCT("i",A1339,import_viscoanalyse_PARAM!$G$2),-import_viscoanalyse_PARAM!$D$2),import_viscoanalyse_PARAM!$C$2)</f>
        <v>77.9968109520441-22.8862032688521i</v>
      </c>
      <c r="C1339" s="348" t="str">
        <f>IMPOWER(IMPRODUCT("i",A1339,import_viscoanalyse_PARAM!$G$2),-import_viscoanalyse_PARAM!$E$2)</f>
        <v>10843.7082972727-11825.3339066541i</v>
      </c>
      <c r="D1339" s="348" t="str">
        <f>IMPOWER(IMPRODUCT("i",A1339,import_viscoanalyse_PARAM!$F$2,import_viscoanalyse_PARAM!$G$2),-1)</f>
        <v>5.1843996924515E-11-846330.038074967i</v>
      </c>
      <c r="E1339" s="348" t="str">
        <f t="shared" si="63"/>
        <v>10922.7051082248-858178.25818489i</v>
      </c>
      <c r="F1339" s="348" t="str">
        <f>IMSUM(import_viscoanalyse_PARAM!$A$2,IMDIV((import_viscoanalyse_PARAM!$B$2-import_viscoanalyse_PARAM!$A$2),E1339))</f>
        <v>52.1950709489319+0.0291448231129826i</v>
      </c>
      <c r="G1339" s="348">
        <f t="shared" si="64"/>
        <v>52.1950709489319</v>
      </c>
      <c r="H1339" s="348">
        <f t="shared" si="65"/>
        <v>2.9144823112982599E-2</v>
      </c>
    </row>
    <row r="1340" spans="1:8" x14ac:dyDescent="0.25">
      <c r="A1340" s="349">
        <v>1.2114602000000001E-7</v>
      </c>
      <c r="B1340" s="348" t="str">
        <f>IMPRODUCT(IMPOWER(IMPRODUCT("i",A1340,import_viscoanalyse_PARAM!$G$2),-import_viscoanalyse_PARAM!$D$2),import_viscoanalyse_PARAM!$C$2)</f>
        <v>77.5755673795421-22.7625999329169i</v>
      </c>
      <c r="C1340" s="348" t="str">
        <f>IMPOWER(IMPRODUCT("i",A1340,import_viscoanalyse_PARAM!$G$2),-import_viscoanalyse_PARAM!$E$2)</f>
        <v>10674.5440398553-11640.8560717481i</v>
      </c>
      <c r="D1340" s="348" t="str">
        <f>IMPOWER(IMPRODUCT("i",A1340,import_viscoanalyse_PARAM!$F$2,import_viscoanalyse_PARAM!$G$2),-1)</f>
        <v>5.03216291424007E-11-821478.06563008i</v>
      </c>
      <c r="E1340" s="348" t="str">
        <f t="shared" si="63"/>
        <v>10753.1196072349-833141.684301761i</v>
      </c>
      <c r="F1340" s="348" t="str">
        <f>IMSUM(import_viscoanalyse_PARAM!$A$2,IMDIV((import_viscoanalyse_PARAM!$B$2-import_viscoanalyse_PARAM!$A$2),E1340))</f>
        <v>52.1950874660794+0.0300205106792441i</v>
      </c>
      <c r="G1340" s="348">
        <f t="shared" si="64"/>
        <v>52.1950874660794</v>
      </c>
      <c r="H1340" s="348">
        <f t="shared" si="65"/>
        <v>3.0020510679244099E-2</v>
      </c>
    </row>
    <row r="1341" spans="1:8" x14ac:dyDescent="0.25">
      <c r="A1341" s="349">
        <v>1.2481101E-7</v>
      </c>
      <c r="B1341" s="348" t="str">
        <f>IMPRODUCT(IMPOWER(IMPRODUCT("i",A1341,import_viscoanalyse_PARAM!$G$2),-import_viscoanalyse_PARAM!$D$2),import_viscoanalyse_PARAM!$C$2)</f>
        <v>77.1566000341154-22.6396644985907i</v>
      </c>
      <c r="C1341" s="348" t="str">
        <f>IMPOWER(IMPRODUCT("i",A1341,import_viscoanalyse_PARAM!$G$2),-import_viscoanalyse_PARAM!$E$2)</f>
        <v>10508.0192503771-11459.2566423527i</v>
      </c>
      <c r="D1341" s="348" t="str">
        <f>IMPOWER(IMPRODUCT("i",A1341,import_viscoanalyse_PARAM!$F$2,import_viscoanalyse_PARAM!$G$2),-1)</f>
        <v>4.88439688975986E-11-797355.923715248i</v>
      </c>
      <c r="E1341" s="348" t="str">
        <f t="shared" si="63"/>
        <v>10586.1758504113-808837.820022099i</v>
      </c>
      <c r="F1341" s="348" t="str">
        <f>IMSUM(import_viscoanalyse_PARAM!$A$2,IMDIV((import_viscoanalyse_PARAM!$B$2-import_viscoanalyse_PARAM!$A$2),E1341))</f>
        <v>52.1951047166726+0.0309224176701469i</v>
      </c>
      <c r="G1341" s="348">
        <f t="shared" si="64"/>
        <v>52.195104716672603</v>
      </c>
      <c r="H1341" s="348">
        <f t="shared" si="65"/>
        <v>3.09224176701469E-2</v>
      </c>
    </row>
    <row r="1342" spans="1:8" x14ac:dyDescent="0.25">
      <c r="A1342" s="349">
        <v>1.2858689000000001E-7</v>
      </c>
      <c r="B1342" s="348" t="str">
        <f>IMPRODUCT(IMPOWER(IMPRODUCT("i",A1342,import_viscoanalyse_PARAM!$G$2),-import_viscoanalyse_PARAM!$D$2),import_viscoanalyse_PARAM!$C$2)</f>
        <v>76.7398938835918-22.5173925550606i</v>
      </c>
      <c r="C1342" s="348" t="str">
        <f>IMPOWER(IMPRODUCT("i",A1342,import_viscoanalyse_PARAM!$G$2),-import_viscoanalyse_PARAM!$E$2)</f>
        <v>10344.0916711001-11280.4895353523i</v>
      </c>
      <c r="D1342" s="348" t="str">
        <f>IMPOWER(IMPRODUCT("i",A1342,import_viscoanalyse_PARAM!$F$2,import_viscoanalyse_PARAM!$G$2),-1)</f>
        <v>4.74096938693975E-11-773942.026036896i</v>
      </c>
      <c r="E1342" s="348" t="str">
        <f t="shared" si="63"/>
        <v>10421.8315649837-785245.032964803i</v>
      </c>
      <c r="F1342" s="348" t="str">
        <f>IMSUM(import_viscoanalyse_PARAM!$A$2,IMDIV((import_viscoanalyse_PARAM!$B$2-import_viscoanalyse_PARAM!$A$2),E1342))</f>
        <v>52.1951227332811+0.0318513312341686i</v>
      </c>
      <c r="G1342" s="348">
        <f t="shared" si="64"/>
        <v>52.195122733281103</v>
      </c>
      <c r="H1342" s="348">
        <f t="shared" si="65"/>
        <v>3.1851331234168598E-2</v>
      </c>
    </row>
    <row r="1343" spans="1:8" x14ac:dyDescent="0.25">
      <c r="A1343" s="349">
        <v>1.3247698999999999E-7</v>
      </c>
      <c r="B1343" s="348" t="str">
        <f>IMPRODUCT(IMPOWER(IMPRODUCT("i",A1343,import_viscoanalyse_PARAM!$G$2),-import_viscoanalyse_PARAM!$D$2),import_viscoanalyse_PARAM!$C$2)</f>
        <v>76.3254394106028-22.3957813096938i</v>
      </c>
      <c r="C1343" s="348" t="str">
        <f>IMPOWER(IMPRODUCT("i",A1343,import_viscoanalyse_PARAM!$G$2),-import_viscoanalyse_PARAM!$E$2)</f>
        <v>10182.7218413498-11104.5117178988i</v>
      </c>
      <c r="D1343" s="348" t="str">
        <f>IMPOWER(IMPRODUCT("i",A1343,import_viscoanalyse_PARAM!$F$2,import_viscoanalyse_PARAM!$G$2),-1)</f>
        <v>4.60175392762009E-11-751215.72560173i</v>
      </c>
      <c r="E1343" s="348" t="str">
        <f t="shared" si="63"/>
        <v>10260.0472807604-762342.633100939i</v>
      </c>
      <c r="F1343" s="348" t="str">
        <f>IMSUM(import_viscoanalyse_PARAM!$A$2,IMDIV((import_viscoanalyse_PARAM!$B$2-import_viscoanalyse_PARAM!$A$2),E1343))</f>
        <v>52.1951415496737+0.0328080496793616i</v>
      </c>
      <c r="G1343" s="348">
        <f t="shared" si="64"/>
        <v>52.1951415496737</v>
      </c>
      <c r="H1343" s="348">
        <f t="shared" si="65"/>
        <v>3.2808049679361601E-2</v>
      </c>
    </row>
    <row r="1344" spans="1:8" x14ac:dyDescent="0.25">
      <c r="A1344" s="349">
        <v>1.3648477999999999E-7</v>
      </c>
      <c r="B1344" s="348" t="str">
        <f>IMPRODUCT(IMPOWER(IMPRODUCT("i",A1344,import_viscoanalyse_PARAM!$G$2),-import_viscoanalyse_PARAM!$D$2),import_viscoanalyse_PARAM!$C$2)</f>
        <v>75.9132229074146-22.2748267403008i</v>
      </c>
      <c r="C1344" s="348" t="str">
        <f>IMPOWER(IMPRODUCT("i",A1344,import_viscoanalyse_PARAM!$G$2),-import_viscoanalyse_PARAM!$E$2)</f>
        <v>10023.8692575431-10931.2790198262i</v>
      </c>
      <c r="D1344" s="348" t="str">
        <f>IMPOWER(IMPRODUCT("i",A1344,import_viscoanalyse_PARAM!$F$2,import_viscoanalyse_PARAM!$G$2),-1)</f>
        <v>4.4666263084557E-11-729156.746769738i</v>
      </c>
      <c r="E1344" s="348" t="str">
        <f t="shared" si="63"/>
        <v>10100.7824804506-740110.300616305i</v>
      </c>
      <c r="F1344" s="348" t="str">
        <f>IMSUM(import_viscoanalyse_PARAM!$A$2,IMDIV((import_viscoanalyse_PARAM!$B$2-import_viscoanalyse_PARAM!$A$2),E1344))</f>
        <v>52.1951612012945+0.0337934045576958i</v>
      </c>
      <c r="G1344" s="348">
        <f t="shared" si="64"/>
        <v>52.195161201294503</v>
      </c>
      <c r="H1344" s="348">
        <f t="shared" si="65"/>
        <v>3.3793404557695798E-2</v>
      </c>
    </row>
    <row r="1345" spans="1:8" x14ac:dyDescent="0.25">
      <c r="A1345" s="349">
        <v>1.4061380999999999E-7</v>
      </c>
      <c r="B1345" s="348" t="str">
        <f>IMPRODUCT(IMPOWER(IMPRODUCT("i",A1345,import_viscoanalyse_PARAM!$G$2),-import_viscoanalyse_PARAM!$D$2),import_viscoanalyse_PARAM!$C$2)</f>
        <v>75.5032333337247-22.154525607382i</v>
      </c>
      <c r="C1345" s="348" t="str">
        <f>IMPOWER(IMPRODUCT("i",A1345,import_viscoanalyse_PARAM!$G$2),-import_viscoanalyse_PARAM!$E$2)</f>
        <v>9867.49505040111-10760.749053218i</v>
      </c>
      <c r="D1345" s="348" t="str">
        <f>IMPOWER(IMPRODUCT("i",A1345,import_viscoanalyse_PARAM!$F$2,import_viscoanalyse_PARAM!$G$2),-1)</f>
        <v>4.33546682969324E-11-707745.549092107i</v>
      </c>
      <c r="E1345" s="348" t="str">
        <f t="shared" si="63"/>
        <v>9943.99828373488-718528.452670932i</v>
      </c>
      <c r="F1345" s="348" t="str">
        <f>IMSUM(import_viscoanalyse_PARAM!$A$2,IMDIV((import_viscoanalyse_PARAM!$B$2-import_viscoanalyse_PARAM!$A$2),E1345))</f>
        <v>52.1951817250252+0.0348082458449712i</v>
      </c>
      <c r="G1345" s="348">
        <f t="shared" si="64"/>
        <v>52.195181725025201</v>
      </c>
      <c r="H1345" s="348">
        <f t="shared" si="65"/>
        <v>3.4808245844971199E-2</v>
      </c>
    </row>
    <row r="1346" spans="1:8" x14ac:dyDescent="0.25">
      <c r="A1346" s="349">
        <v>1.4486776E-7</v>
      </c>
      <c r="B1346" s="348" t="str">
        <f>IMPRODUCT(IMPOWER(IMPRODUCT("i",A1346,import_viscoanalyse_PARAM!$G$2),-import_viscoanalyse_PARAM!$D$2),import_viscoanalyse_PARAM!$C$2)</f>
        <v>75.0954574727315-22.0348740327995i</v>
      </c>
      <c r="C1346" s="348" t="str">
        <f>IMPOWER(IMPRODUCT("i",A1346,import_viscoanalyse_PARAM!$G$2),-import_viscoanalyse_PARAM!$E$2)</f>
        <v>9713.56010496083-10592.8791622332i</v>
      </c>
      <c r="D1346" s="348" t="str">
        <f>IMPOWER(IMPRODUCT("i",A1346,import_viscoanalyse_PARAM!$F$2,import_viscoanalyse_PARAM!$G$2),-1)</f>
        <v>4.20815859271785E-11-686963.049393345i</v>
      </c>
      <c r="E1346" s="348" t="str">
        <f t="shared" si="63"/>
        <v>9789.6555624336-697577.963429611i</v>
      </c>
      <c r="F1346" s="348" t="str">
        <f>IMSUM(import_viscoanalyse_PARAM!$A$2,IMDIV((import_viscoanalyse_PARAM!$B$2-import_viscoanalyse_PARAM!$A$2),E1346))</f>
        <v>52.1952031594825+0.0358534541702126i</v>
      </c>
      <c r="G1346" s="348">
        <f t="shared" si="64"/>
        <v>52.195203159482503</v>
      </c>
      <c r="H1346" s="348">
        <f t="shared" si="65"/>
        <v>3.5853454170212601E-2</v>
      </c>
    </row>
    <row r="1347" spans="1:8" x14ac:dyDescent="0.25">
      <c r="A1347" s="349">
        <v>1.4925040999999999E-7</v>
      </c>
      <c r="B1347" s="348" t="str">
        <f>IMPRODUCT(IMPOWER(IMPRODUCT("i",A1347,import_viscoanalyse_PARAM!$G$2),-import_viscoanalyse_PARAM!$D$2),import_viscoanalyse_PARAM!$C$2)</f>
        <v>74.6898833304464-21.915868497219i</v>
      </c>
      <c r="C1347" s="348" t="str">
        <f>IMPOWER(IMPRODUCT("i",A1347,import_viscoanalyse_PARAM!$G$2),-import_viscoanalyse_PARAM!$E$2)</f>
        <v>9562.02635827415-10427.6278382791i</v>
      </c>
      <c r="D1347" s="348" t="str">
        <f>IMPOWER(IMPRODUCT("i",A1347,import_viscoanalyse_PARAM!$F$2,import_viscoanalyse_PARAM!$G$2),-1)</f>
        <v>4.08458850499499E-11-666790.785823526i</v>
      </c>
      <c r="E1347" s="348" t="str">
        <f t="shared" ref="E1347:E1410" si="66">IMSUM(1,B1347,C1347,D1347)</f>
        <v>9637.71624160464-677240.329530302i</v>
      </c>
      <c r="F1347" s="348" t="str">
        <f>IMSUM(import_viscoanalyse_PARAM!$A$2,IMDIV((import_viscoanalyse_PARAM!$B$2-import_viscoanalyse_PARAM!$A$2),E1347))</f>
        <v>52.1952255449257+0.0369299333731051i</v>
      </c>
      <c r="G1347" s="348">
        <f t="shared" ref="G1347:G1410" si="67">IMREAL(F1347)</f>
        <v>52.195225544925698</v>
      </c>
      <c r="H1347" s="348">
        <f t="shared" ref="H1347:H1410" si="68">IMAGINARY(F1347)</f>
        <v>3.69299333731051E-2</v>
      </c>
    </row>
    <row r="1348" spans="1:8" x14ac:dyDescent="0.25">
      <c r="A1348" s="349">
        <v>1.5376563999999999E-7</v>
      </c>
      <c r="B1348" s="348" t="str">
        <f>IMPRODUCT(IMPOWER(IMPRODUCT("i",A1348,import_viscoanalyse_PARAM!$G$2),-import_viscoanalyse_PARAM!$D$2),import_viscoanalyse_PARAM!$C$2)</f>
        <v>74.2865002437084-21.7975058718037i</v>
      </c>
      <c r="C1348" s="348" t="str">
        <f>IMPOWER(IMPRODUCT("i",A1348,import_viscoanalyse_PARAM!$G$2),-import_viscoanalyse_PARAM!$E$2)</f>
        <v>9412.8568073245-10264.9547286448i</v>
      </c>
      <c r="D1348" s="348" t="str">
        <f>IMPOWER(IMPRODUCT("i",A1348,import_viscoanalyse_PARAM!$F$2,import_viscoanalyse_PARAM!$G$2),-1)</f>
        <v>3.96464716728515E-11-647210.899446608i</v>
      </c>
      <c r="E1348" s="348" t="str">
        <f t="shared" si="66"/>
        <v>9488.14330756825-657497.651681125i</v>
      </c>
      <c r="F1348" s="348" t="str">
        <f>IMSUM(import_viscoanalyse_PARAM!$A$2,IMDIV((import_viscoanalyse_PARAM!$B$2-import_viscoanalyse_PARAM!$A$2),E1348))</f>
        <v>52.1952489233097+0.0380386104391783i</v>
      </c>
      <c r="G1348" s="348">
        <f t="shared" si="67"/>
        <v>52.195248923309698</v>
      </c>
      <c r="H1348" s="348">
        <f t="shared" si="68"/>
        <v>3.8038610439178298E-2</v>
      </c>
    </row>
    <row r="1349" spans="1:8" x14ac:dyDescent="0.25">
      <c r="A1349" s="349">
        <v>1.5841746999999999E-7</v>
      </c>
      <c r="B1349" s="348" t="str">
        <f>IMPRODUCT(IMPOWER(IMPRODUCT("i",A1349,import_viscoanalyse_PARAM!$G$2),-import_viscoanalyse_PARAM!$D$2),import_viscoanalyse_PARAM!$C$2)</f>
        <v>73.8852955647128-21.6797824453735i</v>
      </c>
      <c r="C1349" s="348" t="str">
        <f>IMPOWER(IMPRODUCT("i",A1349,import_viscoanalyse_PARAM!$G$2),-import_viscoanalyse_PARAM!$E$2)</f>
        <v>9266.0142687684-10104.8192839682i</v>
      </c>
      <c r="D1349" s="348" t="str">
        <f>IMPOWER(IMPRODUCT("i",A1349,import_viscoanalyse_PARAM!$F$2,import_viscoanalyse_PARAM!$G$2),-1)</f>
        <v>3.84822778101297E-11-628205.955873322i</v>
      </c>
      <c r="E1349" s="348" t="str">
        <f t="shared" si="66"/>
        <v>9340.89956433315-638332.454939736i</v>
      </c>
      <c r="F1349" s="348" t="str">
        <f>IMSUM(import_viscoanalyse_PARAM!$A$2,IMDIV((import_viscoanalyse_PARAM!$B$2-import_viscoanalyse_PARAM!$A$2),E1349))</f>
        <v>52.1952733385497+0.0391804452501975i</v>
      </c>
      <c r="G1349" s="348">
        <f t="shared" si="67"/>
        <v>52.195273338549697</v>
      </c>
      <c r="H1349" s="348">
        <f t="shared" si="68"/>
        <v>3.9180445250197503E-2</v>
      </c>
    </row>
    <row r="1350" spans="1:8" x14ac:dyDescent="0.25">
      <c r="A1350" s="349">
        <v>1.6321002999999999E-7</v>
      </c>
      <c r="B1350" s="348" t="str">
        <f>IMPRODUCT(IMPOWER(IMPRODUCT("i",A1350,import_viscoanalyse_PARAM!$G$2),-import_viscoanalyse_PARAM!$D$2),import_viscoanalyse_PARAM!$C$2)</f>
        <v>73.4862577465509-21.5626948297781i</v>
      </c>
      <c r="C1350" s="348" t="str">
        <f>IMPOWER(IMPRODUCT("i",A1350,import_viscoanalyse_PARAM!$G$2),-import_viscoanalyse_PARAM!$E$2)</f>
        <v>9121.46252065727-9947.18200331262i</v>
      </c>
      <c r="D1350" s="348" t="str">
        <f>IMPOWER(IMPRODUCT("i",A1350,import_viscoanalyse_PARAM!$F$2,import_viscoanalyse_PARAM!$G$2),-1)</f>
        <v>3.73522698973701E-11-609759.082627355i</v>
      </c>
      <c r="E1350" s="348" t="str">
        <f t="shared" si="66"/>
        <v>9195.94877840386-619727.827325497i</v>
      </c>
      <c r="F1350" s="348" t="str">
        <f>IMSUM(import_viscoanalyse_PARAM!$A$2,IMDIV((import_viscoanalyse_PARAM!$B$2-import_viscoanalyse_PARAM!$A$2),E1350))</f>
        <v>52.1952988364306+0.0403564231394785i</v>
      </c>
      <c r="G1350" s="348">
        <f t="shared" si="67"/>
        <v>52.195298836430602</v>
      </c>
      <c r="H1350" s="348">
        <f t="shared" si="68"/>
        <v>4.0356423139478501E-2</v>
      </c>
    </row>
    <row r="1351" spans="1:8" x14ac:dyDescent="0.25">
      <c r="A1351" s="349">
        <v>1.6814757000000001E-7</v>
      </c>
      <c r="B1351" s="348" t="str">
        <f>IMPRODUCT(IMPOWER(IMPRODUCT("i",A1351,import_viscoanalyse_PARAM!$G$2),-import_viscoanalyse_PARAM!$D$2),import_viscoanalyse_PARAM!$C$2)</f>
        <v>73.0893756731007-21.4462397632713i</v>
      </c>
      <c r="C1351" s="348" t="str">
        <f>IMPOWER(IMPRODUCT("i",A1351,import_viscoanalyse_PARAM!$G$2),-import_viscoanalyse_PARAM!$E$2)</f>
        <v>8979.16603508677-9792.00414261364i</v>
      </c>
      <c r="D1351" s="348" t="str">
        <f>IMPOWER(IMPRODUCT("i",A1351,import_viscoanalyse_PARAM!$F$2,import_viscoanalyse_PARAM!$G$2),-1)</f>
        <v>3.62554456809448E-11-591853.918366962i</v>
      </c>
      <c r="E1351" s="348" t="str">
        <f t="shared" si="66"/>
        <v>9053.25541075991-601667.368749339i</v>
      </c>
      <c r="F1351" s="348" t="str">
        <f>IMSUM(import_viscoanalyse_PARAM!$A$2,IMDIV((import_viscoanalyse_PARAM!$B$2-import_viscoanalyse_PARAM!$A$2),E1351))</f>
        <v>52.1953254647207+0.0415675572702567i</v>
      </c>
      <c r="G1351" s="348">
        <f t="shared" si="67"/>
        <v>52.195325464720703</v>
      </c>
      <c r="H1351" s="348">
        <f t="shared" si="68"/>
        <v>4.1567557270256697E-2</v>
      </c>
    </row>
    <row r="1352" spans="1:8" x14ac:dyDescent="0.25">
      <c r="A1352" s="349">
        <v>1.7323449000000001E-7</v>
      </c>
      <c r="B1352" s="348" t="str">
        <f>IMPRODUCT(IMPOWER(IMPRODUCT("i",A1352,import_viscoanalyse_PARAM!$G$2),-import_viscoanalyse_PARAM!$D$2),import_viscoanalyse_PARAM!$C$2)</f>
        <v>72.6946365935525-21.3304135044482i</v>
      </c>
      <c r="C1352" s="348" t="str">
        <f>IMPOWER(IMPRODUCT("i",A1352,import_viscoanalyse_PARAM!$G$2),-import_viscoanalyse_PARAM!$E$2)</f>
        <v>8839.08923367207-9639.24690275672i</v>
      </c>
      <c r="D1352" s="348" t="str">
        <f>IMPOWER(IMPRODUCT("i",A1352,import_viscoanalyse_PARAM!$F$2,import_viscoanalyse_PARAM!$G$2),-1)</f>
        <v>3.51908277071032E-11-574474.506597292i</v>
      </c>
      <c r="E1352" s="348" t="str">
        <f t="shared" si="66"/>
        <v>8912.78387026566-584135.083913553i</v>
      </c>
      <c r="F1352" s="348" t="str">
        <f>IMSUM(import_viscoanalyse_PARAM!$A$2,IMDIV((import_viscoanalyse_PARAM!$B$2-import_viscoanalyse_PARAM!$A$2),E1352))</f>
        <v>52.1953532734023+0.0428148959103751i</v>
      </c>
      <c r="G1352" s="348">
        <f t="shared" si="67"/>
        <v>52.195353273402297</v>
      </c>
      <c r="H1352" s="348">
        <f t="shared" si="68"/>
        <v>4.28148959103751E-2</v>
      </c>
    </row>
    <row r="1353" spans="1:8" x14ac:dyDescent="0.25">
      <c r="A1353" s="349">
        <v>1.7847531E-7</v>
      </c>
      <c r="B1353" s="348" t="str">
        <f>IMPRODUCT(IMPOWER(IMPRODUCT("i",A1353,import_viscoanalyse_PARAM!$G$2),-import_viscoanalyse_PARAM!$D$2),import_viscoanalyse_PARAM!$C$2)</f>
        <v>72.302028903889-21.2152126484019i</v>
      </c>
      <c r="C1353" s="348" t="str">
        <f>IMPOWER(IMPRODUCT("i",A1353,import_viscoanalyse_PARAM!$G$2),-import_viscoanalyse_PARAM!$E$2)</f>
        <v>8701.19748180513-9488.8725138394i</v>
      </c>
      <c r="D1353" s="348" t="str">
        <f>IMPOWER(IMPRODUCT("i",A1353,import_viscoanalyse_PARAM!$F$2,import_viscoanalyse_PARAM!$G$2),-1)</f>
        <v>3.41574702434632E-11-557605.408660633i</v>
      </c>
      <c r="E1353" s="348" t="str">
        <f t="shared" si="66"/>
        <v>8774.49951070905-567115.496387121i</v>
      </c>
      <c r="F1353" s="348" t="str">
        <f>IMSUM(import_viscoanalyse_PARAM!$A$2,IMDIV((import_viscoanalyse_PARAM!$B$2-import_viscoanalyse_PARAM!$A$2),E1353))</f>
        <v>52.1953823145816+0.044099514984802i</v>
      </c>
      <c r="G1353" s="348">
        <f t="shared" si="67"/>
        <v>52.1953823145816</v>
      </c>
      <c r="H1353" s="348">
        <f t="shared" si="68"/>
        <v>4.4099514984802003E-2</v>
      </c>
    </row>
    <row r="1354" spans="1:8" x14ac:dyDescent="0.25">
      <c r="A1354" s="349">
        <v>1.8387466999999999E-7</v>
      </c>
      <c r="B1354" s="348" t="str">
        <f>IMPRODUCT(IMPOWER(IMPRODUCT("i",A1354,import_viscoanalyse_PARAM!$G$2),-import_viscoanalyse_PARAM!$D$2),import_viscoanalyse_PARAM!$C$2)</f>
        <v>71.9115422573101-21.1006341591241i</v>
      </c>
      <c r="C1354" s="348" t="str">
        <f>IMPOWER(IMPRODUCT("i",A1354,import_viscoanalyse_PARAM!$G$2),-import_viscoanalyse_PARAM!$E$2)</f>
        <v>8565.45709856445-9340.84424597813i</v>
      </c>
      <c r="D1354" s="348" t="str">
        <f>IMPOWER(IMPRODUCT("i",A1354,import_viscoanalyse_PARAM!$F$2,import_viscoanalyse_PARAM!$G$2),-1)</f>
        <v>3.31544583629593E-11-541231.688782273i</v>
      </c>
      <c r="E1354" s="348" t="str">
        <f t="shared" si="66"/>
        <v>8638.36864082179-550593.63366241i</v>
      </c>
      <c r="F1354" s="348" t="str">
        <f>IMSUM(import_viscoanalyse_PARAM!$A$2,IMDIV((import_viscoanalyse_PARAM!$B$2-import_viscoanalyse_PARAM!$A$2),E1354))</f>
        <v>52.1954126425571+0.0454225179912215i</v>
      </c>
      <c r="G1354" s="348">
        <f t="shared" si="67"/>
        <v>52.195412642557102</v>
      </c>
      <c r="H1354" s="348">
        <f t="shared" si="68"/>
        <v>4.5422517991221503E-2</v>
      </c>
    </row>
    <row r="1355" spans="1:8" x14ac:dyDescent="0.25">
      <c r="A1355" s="349">
        <v>1.8943738000000001E-7</v>
      </c>
      <c r="B1355" s="348" t="str">
        <f>IMPRODUCT(IMPOWER(IMPRODUCT("i",A1355,import_viscoanalyse_PARAM!$G$2),-import_viscoanalyse_PARAM!$D$2),import_viscoanalyse_PARAM!$C$2)</f>
        <v>71.5231642113364-20.9866743856819i</v>
      </c>
      <c r="C1355" s="348" t="str">
        <f>IMPOWER(IMPRODUCT("i",A1355,import_viscoanalyse_PARAM!$G$2),-import_viscoanalyse_PARAM!$E$2)</f>
        <v>8431.83417957374-9195.12512560633i</v>
      </c>
      <c r="D1355" s="348" t="str">
        <f>IMPOWER(IMPRODUCT("i",A1355,import_viscoanalyse_PARAM!$F$2,import_viscoanalyse_PARAM!$G$2),-1)</f>
        <v>3.21808984611057E-11-525338.759269071i</v>
      </c>
      <c r="E1355" s="348" t="str">
        <f t="shared" si="66"/>
        <v>8504.35734378511-534554.871069063i</v>
      </c>
      <c r="F1355" s="348" t="str">
        <f>IMSUM(import_viscoanalyse_PARAM!$A$2,IMDIV((import_viscoanalyse_PARAM!$B$2-import_viscoanalyse_PARAM!$A$2),E1355))</f>
        <v>52.1954443141751+0.0467850481584109i</v>
      </c>
      <c r="G1355" s="348">
        <f t="shared" si="67"/>
        <v>52.195444314175099</v>
      </c>
      <c r="H1355" s="348">
        <f t="shared" si="68"/>
        <v>4.6785048158410898E-2</v>
      </c>
    </row>
    <row r="1356" spans="1:8" x14ac:dyDescent="0.25">
      <c r="A1356" s="349">
        <v>1.9516837999999999E-7</v>
      </c>
      <c r="B1356" s="348" t="str">
        <f>IMPRODUCT(IMPOWER(IMPRODUCT("i",A1356,import_viscoanalyse_PARAM!$G$2),-import_viscoanalyse_PARAM!$D$2),import_viscoanalyse_PARAM!$C$2)</f>
        <v>71.1368835183952-20.8733300277577i</v>
      </c>
      <c r="C1356" s="348" t="str">
        <f>IMPOWER(IMPRODUCT("i",A1356,import_viscoanalyse_PARAM!$G$2),-import_viscoanalyse_PARAM!$E$2)</f>
        <v>8300.29574187488-9051.67918398691i</v>
      </c>
      <c r="D1356" s="348" t="str">
        <f>IMPOWER(IMPRODUCT("i",A1356,import_viscoanalyse_PARAM!$F$2,import_viscoanalyse_PARAM!$G$2),-1)</f>
        <v>3.12359260783836E-11-509912.508206418i</v>
      </c>
      <c r="E1356" s="348" t="str">
        <f t="shared" si="66"/>
        <v>8372.4326253933-518985.060720433i</v>
      </c>
      <c r="F1356" s="348" t="str">
        <f>IMSUM(import_viscoanalyse_PARAM!$A$2,IMDIV((import_viscoanalyse_PARAM!$B$2-import_viscoanalyse_PARAM!$A$2),E1356))</f>
        <v>52.195477388688+0.0481882785428731i</v>
      </c>
      <c r="G1356" s="348">
        <f t="shared" si="67"/>
        <v>52.195477388687998</v>
      </c>
      <c r="H1356" s="348">
        <f t="shared" si="68"/>
        <v>4.8188278542873102E-2</v>
      </c>
    </row>
    <row r="1357" spans="1:8" x14ac:dyDescent="0.25">
      <c r="A1357" s="349">
        <v>2.0107275000000001E-7</v>
      </c>
      <c r="B1357" s="348" t="str">
        <f>IMPRODUCT(IMPOWER(IMPRODUCT("i",A1357,import_viscoanalyse_PARAM!$G$2),-import_viscoanalyse_PARAM!$D$2),import_viscoanalyse_PARAM!$C$2)</f>
        <v>70.7526895823385-20.7605979761787i</v>
      </c>
      <c r="C1357" s="348" t="str">
        <f>IMPOWER(IMPRODUCT("i",A1357,import_viscoanalyse_PARAM!$G$2),-import_viscoanalyse_PARAM!$E$2)</f>
        <v>8170.80951360463-8910.47122784942i</v>
      </c>
      <c r="D1357" s="348" t="str">
        <f>IMPOWER(IMPRODUCT("i",A1357,import_viscoanalyse_PARAM!$F$2,import_viscoanalyse_PARAM!$G$2),-1)</f>
        <v>3.03187035066556E-11-494939.260384032i</v>
      </c>
      <c r="E1357" s="348" t="str">
        <f t="shared" si="66"/>
        <v>8242.562203187-503870.492209858i</v>
      </c>
      <c r="F1357" s="348" t="str">
        <f>IMSUM(import_viscoanalyse_PARAM!$A$2,IMDIV((import_viscoanalyse_PARAM!$B$2-import_viscoanalyse_PARAM!$A$2),E1357))</f>
        <v>52.1955119278896+0.0496334143803151i</v>
      </c>
      <c r="G1357" s="348">
        <f t="shared" si="67"/>
        <v>52.195511927889598</v>
      </c>
      <c r="H1357" s="348">
        <f t="shared" si="68"/>
        <v>4.96334143803151E-2</v>
      </c>
    </row>
    <row r="1358" spans="1:8" x14ac:dyDescent="0.25">
      <c r="A1358" s="349">
        <v>2.0715575E-7</v>
      </c>
      <c r="B1358" s="348" t="str">
        <f>IMPRODUCT(IMPOWER(IMPRODUCT("i",A1358,import_viscoanalyse_PARAM!$G$2),-import_viscoanalyse_PARAM!$D$2),import_viscoanalyse_PARAM!$C$2)</f>
        <v>70.370570164697-20.6484746398733i</v>
      </c>
      <c r="C1358" s="348" t="str">
        <f>IMPOWER(IMPRODUCT("i",A1358,import_viscoanalyse_PARAM!$G$2),-import_viscoanalyse_PARAM!$E$2)</f>
        <v>8043.34315477305-8771.46598962959i</v>
      </c>
      <c r="D1358" s="348" t="str">
        <f>IMPOWER(IMPRODUCT("i",A1358,import_viscoanalyse_PARAM!$F$2,import_viscoanalyse_PARAM!$G$2),-1)</f>
        <v>2.94284135995158E-11-480405.676252692i</v>
      </c>
      <c r="E1358" s="348" t="str">
        <f t="shared" si="66"/>
        <v>8114.71372493778-489197.790716961i</v>
      </c>
      <c r="F1358" s="348" t="str">
        <f>IMSUM(import_viscoanalyse_PARAM!$A$2,IMDIV((import_viscoanalyse_PARAM!$B$2-import_viscoanalyse_PARAM!$A$2),E1358))</f>
        <v>52.1955479964361+0.0511217027677675i</v>
      </c>
      <c r="G1358" s="348">
        <f t="shared" si="67"/>
        <v>52.195547996436098</v>
      </c>
      <c r="H1358" s="348">
        <f t="shared" si="68"/>
        <v>5.11217027677675E-2</v>
      </c>
    </row>
    <row r="1359" spans="1:8" x14ac:dyDescent="0.25">
      <c r="A1359" s="349">
        <v>2.1342277E-7</v>
      </c>
      <c r="B1359" s="348" t="str">
        <f>IMPRODUCT(IMPOWER(IMPRODUCT("i",A1359,import_viscoanalyse_PARAM!$G$2),-import_viscoanalyse_PARAM!$D$2),import_viscoanalyse_PARAM!$C$2)</f>
        <v>69.9905149274313-20.5369569854041i</v>
      </c>
      <c r="C1359" s="348" t="str">
        <f>IMPOWER(IMPRODUCT("i",A1359,import_viscoanalyse_PARAM!$G$2),-import_viscoanalyse_PARAM!$E$2)</f>
        <v>7917.86544234327-8634.62941982823i</v>
      </c>
      <c r="D1359" s="348" t="str">
        <f>IMPOWER(IMPRODUCT("i",A1359,import_viscoanalyse_PARAM!$F$2,import_viscoanalyse_PARAM!$G$2),-1)</f>
        <v>2.85642674889745E-11-466298.877895658i</v>
      </c>
      <c r="E1359" s="348" t="str">
        <f t="shared" si="66"/>
        <v>7988.85595727073-474954.044272472i</v>
      </c>
      <c r="F1359" s="348" t="str">
        <f>IMSUM(import_viscoanalyse_PARAM!$A$2,IMDIV((import_viscoanalyse_PARAM!$B$2-import_viscoanalyse_PARAM!$A$2),E1359))</f>
        <v>52.1955856616434+0.0526544203134672i</v>
      </c>
      <c r="G1359" s="348">
        <f t="shared" si="67"/>
        <v>52.195585661643399</v>
      </c>
      <c r="H1359" s="348">
        <f t="shared" si="68"/>
        <v>5.2654420313467197E-2</v>
      </c>
    </row>
    <row r="1360" spans="1:8" x14ac:dyDescent="0.25">
      <c r="A1360" s="349">
        <v>2.1987938999999999E-7</v>
      </c>
      <c r="B1360" s="348" t="str">
        <f>IMPRODUCT(IMPOWER(IMPRODUCT("i",A1360,import_viscoanalyse_PARAM!$G$2),-import_viscoanalyse_PARAM!$D$2),import_viscoanalyse_PARAM!$C$2)</f>
        <v>69.6125119503481-20.4260415150898i</v>
      </c>
      <c r="C1360" s="348" t="str">
        <f>IMPOWER(IMPRODUCT("i",A1360,import_viscoanalyse_PARAM!$G$2),-import_viscoanalyse_PARAM!$E$2)</f>
        <v>7794.34509907869-8499.92740984004i</v>
      </c>
      <c r="D1360" s="348" t="str">
        <f>IMPOWER(IMPRODUCT("i",A1360,import_viscoanalyse_PARAM!$F$2,import_viscoanalyse_PARAM!$G$2),-1)</f>
        <v>2.77254957389043E-11-452606.304612648i</v>
      </c>
      <c r="E1360" s="348" t="str">
        <f t="shared" si="66"/>
        <v>7864.95761102906-461126.658064003i</v>
      </c>
      <c r="F1360" s="348" t="str">
        <f>IMSUM(import_viscoanalyse_PARAM!$A$2,IMDIV((import_viscoanalyse_PARAM!$B$2-import_viscoanalyse_PARAM!$A$2),E1360))</f>
        <v>52.195624993937+0.0542328876992063i</v>
      </c>
      <c r="G1360" s="348">
        <f t="shared" si="67"/>
        <v>52.195624993937003</v>
      </c>
      <c r="H1360" s="348">
        <f t="shared" si="68"/>
        <v>5.4232887699206297E-2</v>
      </c>
    </row>
    <row r="1361" spans="1:8" x14ac:dyDescent="0.25">
      <c r="A1361" s="349">
        <v>2.2653133999999999E-7</v>
      </c>
      <c r="B1361" s="348" t="str">
        <f>IMPRODUCT(IMPOWER(IMPRODUCT("i",A1361,import_viscoanalyse_PARAM!$G$2),-import_viscoanalyse_PARAM!$D$2),import_viscoanalyse_PARAM!$C$2)</f>
        <v>69.2365505008209-20.3157250797111i</v>
      </c>
      <c r="C1361" s="348" t="str">
        <f>IMPOWER(IMPRODUCT("i",A1361,import_viscoanalyse_PARAM!$G$2),-import_viscoanalyse_PARAM!$E$2)</f>
        <v>7672.75170483177-8367.32678573668i</v>
      </c>
      <c r="D1361" s="348" t="str">
        <f>IMPOWER(IMPRODUCT("i",A1361,import_viscoanalyse_PARAM!$F$2,import_viscoanalyse_PARAM!$G$2),-1)</f>
        <v>2.69113540339181E-11-439315.805788212i</v>
      </c>
      <c r="E1361" s="348" t="str">
        <f t="shared" si="66"/>
        <v>7742.98825533262-447703.448299028i</v>
      </c>
      <c r="F1361" s="348" t="str">
        <f>IMSUM(import_viscoanalyse_PARAM!$A$2,IMDIV((import_viscoanalyse_PARAM!$B$2-import_viscoanalyse_PARAM!$A$2),E1361))</f>
        <v>52.1956660667114+0.0558584597724531i</v>
      </c>
      <c r="G1361" s="348">
        <f t="shared" si="67"/>
        <v>52.195666066711397</v>
      </c>
      <c r="H1361" s="348">
        <f t="shared" si="68"/>
        <v>5.5858459772453101E-2</v>
      </c>
    </row>
    <row r="1362" spans="1:8" x14ac:dyDescent="0.25">
      <c r="A1362" s="349">
        <v>2.3338453000000001E-7</v>
      </c>
      <c r="B1362" s="348" t="str">
        <f>IMPRODUCT(IMPOWER(IMPRODUCT("i",A1362,import_viscoanalyse_PARAM!$G$2),-import_viscoanalyse_PARAM!$D$2),import_viscoanalyse_PARAM!$C$2)</f>
        <v>68.8626195122847-20.2060044320628i</v>
      </c>
      <c r="C1362" s="348" t="str">
        <f>IMPOWER(IMPRODUCT("i",A1362,import_viscoanalyse_PARAM!$G$2),-import_viscoanalyse_PARAM!$E$2)</f>
        <v>7553.05518570192-8236.79475118069i</v>
      </c>
      <c r="D1362" s="348" t="str">
        <f>IMPOWER(IMPRODUCT("i",A1362,import_viscoanalyse_PARAM!$F$2,import_viscoanalyse_PARAM!$G$2),-1)</f>
        <v>2.61211190412573E-11-426415.573338915i</v>
      </c>
      <c r="E1362" s="348" t="str">
        <f t="shared" si="66"/>
        <v>7622.91780521423-434672.574094528i</v>
      </c>
      <c r="F1362" s="348" t="str">
        <f>IMSUM(import_viscoanalyse_PARAM!$A$2,IMDIV((import_viscoanalyse_PARAM!$B$2-import_viscoanalyse_PARAM!$A$2),E1362))</f>
        <v>52.1957089566134+0.0575325327547081i</v>
      </c>
      <c r="G1362" s="348">
        <f t="shared" si="67"/>
        <v>52.195708956613402</v>
      </c>
      <c r="H1362" s="348">
        <f t="shared" si="68"/>
        <v>5.7532532754708099E-2</v>
      </c>
    </row>
    <row r="1363" spans="1:8" x14ac:dyDescent="0.25">
      <c r="A1363" s="349">
        <v>2.4044504000000002E-7</v>
      </c>
      <c r="B1363" s="348" t="str">
        <f>IMPRODUCT(IMPOWER(IMPRODUCT("i",A1363,import_viscoanalyse_PARAM!$G$2),-import_viscoanalyse_PARAM!$D$2),import_viscoanalyse_PARAM!$C$2)</f>
        <v>68.4907084372364-20.0968764772453i</v>
      </c>
      <c r="C1363" s="348" t="str">
        <f>IMPOWER(IMPRODUCT("i",A1363,import_viscoanalyse_PARAM!$G$2),-import_viscoanalyse_PARAM!$E$2)</f>
        <v>7435.22608211297-8108.29917977072i</v>
      </c>
      <c r="D1363" s="348" t="str">
        <f>IMPOWER(IMPRODUCT("i",A1363,import_viscoanalyse_PARAM!$F$2,import_viscoanalyse_PARAM!$G$2),-1)</f>
        <v>2.53540896103238E-11-413894.16129517i</v>
      </c>
      <c r="E1363" s="348" t="str">
        <f t="shared" si="66"/>
        <v>7504.71679055023-422022.557351418i</v>
      </c>
      <c r="F1363" s="348" t="str">
        <f>IMSUM(import_viscoanalyse_PARAM!$A$2,IMDIV((import_viscoanalyse_PARAM!$B$2-import_viscoanalyse_PARAM!$A$2),E1363))</f>
        <v>52.1957537435865+0.0592565416639317i</v>
      </c>
      <c r="G1363" s="348">
        <f t="shared" si="67"/>
        <v>52.195753743586501</v>
      </c>
      <c r="H1363" s="348">
        <f t="shared" si="68"/>
        <v>5.9256541663931697E-2</v>
      </c>
    </row>
    <row r="1364" spans="1:8" x14ac:dyDescent="0.25">
      <c r="A1364" s="349">
        <v>2.4771916000000002E-7</v>
      </c>
      <c r="B1364" s="348" t="str">
        <f>IMPRODUCT(IMPOWER(IMPRODUCT("i",A1364,import_viscoanalyse_PARAM!$G$2),-import_viscoanalyse_PARAM!$D$2),import_viscoanalyse_PARAM!$C$2)</f>
        <v>68.1208054394738-19.9883377422224i</v>
      </c>
      <c r="C1364" s="348" t="str">
        <f>IMPOWER(IMPRODUCT("i",A1364,import_viscoanalyse_PARAM!$G$2),-import_viscoanalyse_PARAM!$E$2)</f>
        <v>7319.23497021426-7981.80798406497i</v>
      </c>
      <c r="D1364" s="348" t="str">
        <f>IMPOWER(IMPRODUCT("i",A1364,import_viscoanalyse_PARAM!$F$2,import_viscoanalyse_PARAM!$G$2),-1)</f>
        <v>2.46095824421409E-11-401740.415107105i</v>
      </c>
      <c r="E1364" s="348" t="str">
        <f t="shared" si="66"/>
        <v>7388.35577565376-409742.211428912i</v>
      </c>
      <c r="F1364" s="348" t="str">
        <f>IMSUM(import_viscoanalyse_PARAM!$A$2,IMDIV((import_viscoanalyse_PARAM!$B$2-import_viscoanalyse_PARAM!$A$2),E1364))</f>
        <v>52.1958005112362+0.0610319699409117i</v>
      </c>
      <c r="G1364" s="348">
        <f t="shared" si="67"/>
        <v>52.1958005112362</v>
      </c>
      <c r="H1364" s="348">
        <f t="shared" si="68"/>
        <v>6.1031969940911701E-2</v>
      </c>
    </row>
    <row r="1365" spans="1:8" x14ac:dyDescent="0.25">
      <c r="A1365" s="349">
        <v>2.5521334000000001E-7</v>
      </c>
      <c r="B1365" s="348" t="str">
        <f>IMPRODUCT(IMPOWER(IMPRODUCT("i",A1365,import_viscoanalyse_PARAM!$G$2),-import_viscoanalyse_PARAM!$D$2),import_viscoanalyse_PARAM!$C$2)</f>
        <v>67.7529003026238-19.8803852292564i</v>
      </c>
      <c r="C1365" s="348" t="str">
        <f>IMPOWER(IMPRODUCT("i",A1365,import_viscoanalyse_PARAM!$G$2),-import_viscoanalyse_PARAM!$E$2)</f>
        <v>7205.05337450818-7857.29011082427i</v>
      </c>
      <c r="D1365" s="348" t="str">
        <f>IMPOWER(IMPRODUCT("i",A1365,import_viscoanalyse_PARAM!$F$2,import_viscoanalyse_PARAM!$G$2),-1)</f>
        <v>2.3886937456004E-11-389943.559252754i</v>
      </c>
      <c r="E1365" s="348" t="str">
        <f t="shared" si="66"/>
        <v>7273.80627481083-397820.729748808i</v>
      </c>
      <c r="F1365" s="348" t="str">
        <f>IMSUM(import_viscoanalyse_PARAM!$A$2,IMDIV((import_viscoanalyse_PARAM!$B$2-import_viscoanalyse_PARAM!$A$2),E1365))</f>
        <v>52.1958493466283+0.0628603370947344i</v>
      </c>
      <c r="G1365" s="348">
        <f t="shared" si="67"/>
        <v>52.1958493466283</v>
      </c>
      <c r="H1365" s="348">
        <f t="shared" si="68"/>
        <v>6.2860337094734403E-2</v>
      </c>
    </row>
    <row r="1366" spans="1:8" x14ac:dyDescent="0.25">
      <c r="A1366" s="349">
        <v>2.6293424000000001E-7</v>
      </c>
      <c r="B1366" s="348" t="str">
        <f>IMPRODUCT(IMPOWER(IMPRODUCT("i",A1366,import_viscoanalyse_PARAM!$G$2),-import_viscoanalyse_PARAM!$D$2),import_viscoanalyse_PARAM!$C$2)</f>
        <v>67.3869821096404-19.7730157350147i</v>
      </c>
      <c r="C1366" s="348" t="str">
        <f>IMPOWER(IMPRODUCT("i",A1366,import_viscoanalyse_PARAM!$G$2),-import_viscoanalyse_PARAM!$E$2)</f>
        <v>7092.65302671453-7734.71473278517i</v>
      </c>
      <c r="D1366" s="348" t="str">
        <f>IMPOWER(IMPRODUCT("i",A1366,import_viscoanalyse_PARAM!$F$2,import_viscoanalyse_PARAM!$G$2),-1)</f>
        <v>2.31855124327584E-11-378493.109791951i</v>
      </c>
      <c r="E1366" s="348" t="str">
        <f t="shared" si="66"/>
        <v>7161.04000882419-386247.597540471i</v>
      </c>
      <c r="F1366" s="348" t="str">
        <f>IMSUM(import_viscoanalyse_PARAM!$A$2,IMDIV((import_viscoanalyse_PARAM!$B$2-import_viscoanalyse_PARAM!$A$2),E1366))</f>
        <v>52.1959003407283+0.0647432107571887i</v>
      </c>
      <c r="G1366" s="348">
        <f t="shared" si="67"/>
        <v>52.195900340728301</v>
      </c>
      <c r="H1366" s="348">
        <f t="shared" si="68"/>
        <v>6.4743210757188696E-2</v>
      </c>
    </row>
    <row r="1367" spans="1:8" x14ac:dyDescent="0.25">
      <c r="A1367" s="349">
        <v>2.7088870999999999E-7</v>
      </c>
      <c r="B1367" s="348" t="str">
        <f>IMPRODUCT(IMPOWER(IMPRODUCT("i",A1367,import_viscoanalyse_PARAM!$G$2),-import_viscoanalyse_PARAM!$D$2),import_viscoanalyse_PARAM!$C$2)</f>
        <v>67.0230405315185-19.6662262287103i</v>
      </c>
      <c r="C1367" s="348" t="str">
        <f>IMPOWER(IMPRODUCT("i",A1367,import_viscoanalyse_PARAM!$G$2),-import_viscoanalyse_PARAM!$E$2)</f>
        <v>6982.00626077238-7614.05167941934i</v>
      </c>
      <c r="D1367" s="348" t="str">
        <f>IMPOWER(IMPRODUCT("i",A1367,import_viscoanalyse_PARAM!$F$2,import_viscoanalyse_PARAM!$G$2),-1)</f>
        <v>2.25046850070566E-11-367378.906889045i</v>
      </c>
      <c r="E1367" s="348" t="str">
        <f t="shared" si="66"/>
        <v>7050.02930130392-375012.624794693i</v>
      </c>
      <c r="F1367" s="348" t="str">
        <f>IMSUM(import_viscoanalyse_PARAM!$A$2,IMDIV((import_viscoanalyse_PARAM!$B$2-import_viscoanalyse_PARAM!$A$2),E1367))</f>
        <v>52.1959535883978+0.0666822016425563i</v>
      </c>
      <c r="G1367" s="348">
        <f t="shared" si="67"/>
        <v>52.195953588397799</v>
      </c>
      <c r="H1367" s="348">
        <f t="shared" si="68"/>
        <v>6.6682201642556296E-2</v>
      </c>
    </row>
    <row r="1368" spans="1:8" x14ac:dyDescent="0.25">
      <c r="A1368" s="349">
        <v>2.7908383E-7</v>
      </c>
      <c r="B1368" s="348" t="str">
        <f>IMPRODUCT(IMPOWER(IMPRODUCT("i",A1368,import_viscoanalyse_PARAM!$G$2),-import_viscoanalyse_PARAM!$D$2),import_viscoanalyse_PARAM!$C$2)</f>
        <v>66.6610642652284-19.5600133937534i</v>
      </c>
      <c r="C1368" s="348" t="str">
        <f>IMPOWER(IMPRODUCT("i",A1368,import_viscoanalyse_PARAM!$G$2),-import_viscoanalyse_PARAM!$E$2)</f>
        <v>6873.08553019411-7495.27091059612i</v>
      </c>
      <c r="D1368" s="348" t="str">
        <f>IMPOWER(IMPRODUCT("i",A1368,import_viscoanalyse_PARAM!$F$2,import_viscoanalyse_PARAM!$G$2),-1)</f>
        <v>2.18438491779258E-11-356591.057849476i</v>
      </c>
      <c r="E1368" s="348" t="str">
        <f t="shared" si="66"/>
        <v>6940.74659445936-364105.888773466i</v>
      </c>
      <c r="F1368" s="348" t="str">
        <f>IMSUM(import_viscoanalyse_PARAM!$A$2,IMDIV((import_viscoanalyse_PARAM!$B$2-import_viscoanalyse_PARAM!$A$2),E1368))</f>
        <v>52.1960091887925+0.0686789731321946i</v>
      </c>
      <c r="G1368" s="348">
        <f t="shared" si="67"/>
        <v>52.196009188792502</v>
      </c>
      <c r="H1368" s="348">
        <f t="shared" si="68"/>
        <v>6.8678973132194607E-2</v>
      </c>
    </row>
    <row r="1369" spans="1:8" x14ac:dyDescent="0.25">
      <c r="A1369" s="349">
        <v>2.8752687999999999E-7</v>
      </c>
      <c r="B1369" s="348" t="str">
        <f>IMPRODUCT(IMPOWER(IMPRODUCT("i",A1369,import_viscoanalyse_PARAM!$G$2),-import_viscoanalyse_PARAM!$D$2),import_viscoanalyse_PARAM!$C$2)</f>
        <v>66.3010427271311-19.4543741246411i</v>
      </c>
      <c r="C1369" s="348" t="str">
        <f>IMPOWER(IMPRODUCT("i",A1369,import_viscoanalyse_PARAM!$G$2),-import_viscoanalyse_PARAM!$E$2)</f>
        <v>6765.86391909872-7378.34307387708i</v>
      </c>
      <c r="D1369" s="348" t="str">
        <f>IMPOWER(IMPRODUCT("i",A1369,import_viscoanalyse_PARAM!$F$2,import_viscoanalyse_PARAM!$G$2),-1)</f>
        <v>2.1202417980948E-11-346119.980741917i</v>
      </c>
      <c r="E1369" s="348" t="str">
        <f t="shared" si="66"/>
        <v>6833.16496182587-353517.778189919i</v>
      </c>
      <c r="F1369" s="348" t="str">
        <f>IMSUM(import_viscoanalyse_PARAM!$A$2,IMDIV((import_viscoanalyse_PARAM!$B$2-import_viscoanalyse_PARAM!$A$2),E1369))</f>
        <v>52.196067245301+0.0707352337847087i</v>
      </c>
      <c r="G1369" s="348">
        <f t="shared" si="67"/>
        <v>52.196067245301002</v>
      </c>
      <c r="H1369" s="348">
        <f t="shared" si="68"/>
        <v>7.0735233784708695E-2</v>
      </c>
    </row>
    <row r="1370" spans="1:8" x14ac:dyDescent="0.25">
      <c r="A1370" s="349">
        <v>2.9622533999999998E-7</v>
      </c>
      <c r="B1370" s="348" t="str">
        <f>IMPRODUCT(IMPOWER(IMPRODUCT("i",A1370,import_viscoanalyse_PARAM!$G$2),-import_viscoanalyse_PARAM!$D$2),import_viscoanalyse_PARAM!$C$2)</f>
        <v>65.9429662071437-19.3493055721938i</v>
      </c>
      <c r="C1370" s="348" t="str">
        <f>IMPOWER(IMPRODUCT("i",A1370,import_viscoanalyse_PARAM!$G$2),-import_viscoanalyse_PARAM!$E$2)</f>
        <v>6660.31517060249-7263.23953547673i</v>
      </c>
      <c r="D1370" s="348" t="str">
        <f>IMPOWER(IMPRODUCT("i",A1370,import_viscoanalyse_PARAM!$F$2,import_viscoanalyse_PARAM!$G$2),-1)</f>
        <v>2.05798230850807E-11-335956.397816552i</v>
      </c>
      <c r="E1370" s="348" t="str">
        <f t="shared" si="66"/>
        <v>6727.25813680965-343238.986657601i</v>
      </c>
      <c r="F1370" s="348" t="str">
        <f>IMSUM(import_viscoanalyse_PARAM!$A$2,IMDIV((import_viscoanalyse_PARAM!$B$2-import_viscoanalyse_PARAM!$A$2),E1370))</f>
        <v>52.1961278656794+0.0728527371627948i</v>
      </c>
      <c r="G1370" s="348">
        <f t="shared" si="67"/>
        <v>52.196127865679401</v>
      </c>
      <c r="H1370" s="348">
        <f t="shared" si="68"/>
        <v>7.2852737162794806E-2</v>
      </c>
    </row>
    <row r="1371" spans="1:8" x14ac:dyDescent="0.25">
      <c r="A1371" s="349">
        <v>3.0518697000000002E-7</v>
      </c>
      <c r="B1371" s="348" t="str">
        <f>IMPRODUCT(IMPOWER(IMPRODUCT("i",A1371,import_viscoanalyse_PARAM!$G$2),-import_viscoanalyse_PARAM!$D$2),import_viscoanalyse_PARAM!$C$2)</f>
        <v>65.5868228632103-19.2448042616579i</v>
      </c>
      <c r="C1371" s="348" t="str">
        <f>IMPOWER(IMPRODUCT("i",A1371,import_viscoanalyse_PARAM!$G$2),-import_viscoanalyse_PARAM!$E$2)</f>
        <v>6556.41279576624-7149.93140854731i</v>
      </c>
      <c r="D1371" s="348" t="str">
        <f>IMPOWER(IMPRODUCT("i",A1371,import_viscoanalyse_PARAM!$F$2,import_viscoanalyse_PARAM!$G$2),-1)</f>
        <v>1.99755090806068E-11-326091.242258421i</v>
      </c>
      <c r="E1371" s="348" t="str">
        <f t="shared" si="66"/>
        <v>6622.99961862947-333260.41847123i</v>
      </c>
      <c r="F1371" s="348" t="str">
        <f>IMSUM(import_viscoanalyse_PARAM!$A$2,IMDIV((import_viscoanalyse_PARAM!$B$2-import_viscoanalyse_PARAM!$A$2),E1371))</f>
        <v>52.1961911627578+0.075033301117283i</v>
      </c>
      <c r="G1371" s="348">
        <f t="shared" si="67"/>
        <v>52.196191162757799</v>
      </c>
      <c r="H1371" s="348">
        <f t="shared" si="68"/>
        <v>7.5033301117282999E-2</v>
      </c>
    </row>
    <row r="1372" spans="1:8" x14ac:dyDescent="0.25">
      <c r="A1372" s="349">
        <v>3.144197E-7</v>
      </c>
      <c r="B1372" s="348" t="str">
        <f>IMPRODUCT(IMPOWER(IMPRODUCT("i",A1372,import_viscoanalyse_PARAM!$G$2),-import_viscoanalyse_PARAM!$D$2),import_viscoanalyse_PARAM!$C$2)</f>
        <v>65.2326034951715-19.140867493478i</v>
      </c>
      <c r="C1372" s="348" t="str">
        <f>IMPOWER(IMPRODUCT("i",A1372,import_viscoanalyse_PARAM!$G$2),-import_viscoanalyse_PARAM!$E$2)</f>
        <v>6454.13147143418-7038.39107755688i</v>
      </c>
      <c r="D1372" s="348" t="str">
        <f>IMPOWER(IMPRODUCT("i",A1372,import_viscoanalyse_PARAM!$F$2,import_viscoanalyse_PARAM!$G$2),-1)</f>
        <v>1.9388941248013E-11-316515.785010874i</v>
      </c>
      <c r="E1372" s="348" t="str">
        <f t="shared" si="66"/>
        <v>6520.36407492937-323573.316955924i</v>
      </c>
      <c r="F1372" s="348" t="str">
        <f>IMSUM(import_viscoanalyse_PARAM!$A$2,IMDIV((import_viscoanalyse_PARAM!$B$2-import_viscoanalyse_PARAM!$A$2),E1372))</f>
        <v>52.1962572538271+0.0772787808133651i</v>
      </c>
      <c r="G1372" s="348">
        <f t="shared" si="67"/>
        <v>52.196257253827099</v>
      </c>
      <c r="H1372" s="348">
        <f t="shared" si="68"/>
        <v>7.7278780813365103E-2</v>
      </c>
    </row>
    <row r="1373" spans="1:8" x14ac:dyDescent="0.25">
      <c r="A1373" s="349">
        <v>3.2393175000000001E-7</v>
      </c>
      <c r="B1373" s="348" t="str">
        <f>IMPRODUCT(IMPOWER(IMPRODUCT("i",A1373,import_viscoanalyse_PARAM!$G$2),-import_viscoanalyse_PARAM!$D$2),import_viscoanalyse_PARAM!$C$2)</f>
        <v>64.880297003192-19.0374920106863i</v>
      </c>
      <c r="C1373" s="348" t="str">
        <f>IMPOWER(IMPRODUCT("i",A1373,import_viscoanalyse_PARAM!$G$2),-import_viscoanalyse_PARAM!$E$2)</f>
        <v>6353.44570422822-6928.59074134186i</v>
      </c>
      <c r="D1373" s="348" t="str">
        <f>IMPOWER(IMPRODUCT("i",A1373,import_viscoanalyse_PARAM!$F$2,import_viscoanalyse_PARAM!$G$2),-1)</f>
        <v>1.88195973087476E-11-307221.500110389i</v>
      </c>
      <c r="E1373" s="348" t="str">
        <f t="shared" si="66"/>
        <v>6419.32600123143-314169.128343742i</v>
      </c>
      <c r="F1373" s="348" t="str">
        <f>IMSUM(import_viscoanalyse_PARAM!$A$2,IMDIV((import_viscoanalyse_PARAM!$B$2-import_viscoanalyse_PARAM!$A$2),E1373))</f>
        <v>52.1963262616438+0.07959109772551i</v>
      </c>
      <c r="G1373" s="348">
        <f t="shared" si="67"/>
        <v>52.196326261643797</v>
      </c>
      <c r="H1373" s="348">
        <f t="shared" si="68"/>
        <v>7.9591097725509999E-2</v>
      </c>
    </row>
    <row r="1374" spans="1:8" x14ac:dyDescent="0.25">
      <c r="A1374" s="349">
        <v>3.3373156999999999E-7</v>
      </c>
      <c r="B1374" s="348" t="str">
        <f>IMPRODUCT(IMPOWER(IMPRODUCT("i",A1374,import_viscoanalyse_PARAM!$G$2),-import_viscoanalyse_PARAM!$D$2),import_viscoanalyse_PARAM!$C$2)</f>
        <v>64.5298930752978-18.9346747874934i</v>
      </c>
      <c r="C1374" s="348" t="str">
        <f>IMPOWER(IMPRODUCT("i",A1374,import_viscoanalyse_PARAM!$G$2),-import_viscoanalyse_PARAM!$E$2)</f>
        <v>6254.33060955759-6820.50326263639i</v>
      </c>
      <c r="D1374" s="348" t="str">
        <f>IMPOWER(IMPRODUCT("i",A1374,import_viscoanalyse_PARAM!$F$2,import_viscoanalyse_PARAM!$G$2),-1)</f>
        <v>1.82669715379875E-11-298200.131825656i</v>
      </c>
      <c r="E1374" s="348" t="str">
        <f t="shared" si="66"/>
        <v>6319.86050263291-305039.56976308i</v>
      </c>
      <c r="F1374" s="348" t="str">
        <f>IMSUM(import_viscoanalyse_PARAM!$A$2,IMDIV((import_viscoanalyse_PARAM!$B$2-import_viscoanalyse_PARAM!$A$2),E1374))</f>
        <v>52.1963983141772+0.081972224819i</v>
      </c>
      <c r="G1374" s="348">
        <f t="shared" si="67"/>
        <v>52.196398314177202</v>
      </c>
      <c r="H1374" s="348">
        <f t="shared" si="68"/>
        <v>8.1972224819000003E-2</v>
      </c>
    </row>
    <row r="1375" spans="1:8" x14ac:dyDescent="0.25">
      <c r="A1375" s="349">
        <v>3.4382786E-7</v>
      </c>
      <c r="B1375" s="348" t="str">
        <f>IMPRODUCT(IMPOWER(IMPRODUCT("i",A1375,import_viscoanalyse_PARAM!$G$2),-import_viscoanalyse_PARAM!$D$2),import_viscoanalyse_PARAM!$C$2)</f>
        <v>64.1813816450192-18.8324128701469i</v>
      </c>
      <c r="C1375" s="348" t="str">
        <f>IMPOWER(IMPRODUCT("i",A1375,import_viscoanalyse_PARAM!$G$2),-import_viscoanalyse_PARAM!$E$2)</f>
        <v>6156.76174372071-6714.10198497524i</v>
      </c>
      <c r="D1375" s="348" t="str">
        <f>IMPOWER(IMPRODUCT("i",A1375,import_viscoanalyse_PARAM!$F$2,import_viscoanalyse_PARAM!$G$2),-1)</f>
        <v>1.77305733471333E-11-289443.671517437i</v>
      </c>
      <c r="E1375" s="348" t="str">
        <f t="shared" si="66"/>
        <v>6221.94312536575-296176.605915282i</v>
      </c>
      <c r="F1375" s="348" t="str">
        <f>IMSUM(import_viscoanalyse_PARAM!$A$2,IMDIV((import_viscoanalyse_PARAM!$B$2-import_viscoanalyse_PARAM!$A$2),E1375))</f>
        <v>52.1964735449239+0.0844241911918777i</v>
      </c>
      <c r="G1375" s="348">
        <f t="shared" si="67"/>
        <v>52.196473544923897</v>
      </c>
      <c r="H1375" s="348">
        <f t="shared" si="68"/>
        <v>8.4424191191877704E-2</v>
      </c>
    </row>
    <row r="1376" spans="1:8" x14ac:dyDescent="0.25">
      <c r="A1376" s="349">
        <v>3.5422957999999997E-7</v>
      </c>
      <c r="B1376" s="348" t="str">
        <f>IMPRODUCT(IMPOWER(IMPRODUCT("i",A1376,import_viscoanalyse_PARAM!$G$2),-import_viscoanalyse_PARAM!$D$2),import_viscoanalyse_PARAM!$C$2)</f>
        <v>63.834752783893-18.7307033453887i</v>
      </c>
      <c r="C1376" s="348" t="str">
        <f>IMPOWER(IMPRODUCT("i",A1376,import_viscoanalyse_PARAM!$G$2),-import_viscoanalyse_PARAM!$E$2)</f>
        <v>6060.7150655949-6609.3606909155i</v>
      </c>
      <c r="D1376" s="348" t="str">
        <f>IMPOWER(IMPRODUCT("i",A1376,import_viscoanalyse_PARAM!$F$2,import_viscoanalyse_PARAM!$G$2),-1)</f>
        <v>1.72099266541148E-11-280944.347359087i</v>
      </c>
      <c r="E1376" s="348" t="str">
        <f t="shared" si="66"/>
        <v>6125.54981837881-287572.438753348i</v>
      </c>
      <c r="F1376" s="348" t="str">
        <f>IMSUM(import_viscoanalyse_PARAM!$A$2,IMDIV((import_viscoanalyse_PARAM!$B$2-import_viscoanalyse_PARAM!$A$2),E1376))</f>
        <v>52.1965520931619+0.0869490842706062i</v>
      </c>
      <c r="G1376" s="348">
        <f t="shared" si="67"/>
        <v>52.196552093161898</v>
      </c>
      <c r="H1376" s="348">
        <f t="shared" si="68"/>
        <v>8.69490842706062E-2</v>
      </c>
    </row>
    <row r="1377" spans="1:8" x14ac:dyDescent="0.25">
      <c r="A1377" s="349">
        <v>3.6494599000000001E-7</v>
      </c>
      <c r="B1377" s="348" t="str">
        <f>IMPRODUCT(IMPOWER(IMPRODUCT("i",A1377,import_viscoanalyse_PARAM!$G$2),-import_viscoanalyse_PARAM!$D$2),import_viscoanalyse_PARAM!$C$2)</f>
        <v>63.4899956718827-18.6295430383512i</v>
      </c>
      <c r="C1377" s="348" t="str">
        <f>IMPOWER(IMPRODUCT("i",A1377,import_viscoanalyse_PARAM!$G$2),-import_viscoanalyse_PARAM!$E$2)</f>
        <v>5966.16664874625-6506.25328808524i</v>
      </c>
      <c r="D1377" s="348" t="str">
        <f>IMPOWER(IMPRODUCT("i",A1377,import_viscoanalyse_PARAM!$F$2,import_viscoanalyse_PARAM!$G$2),-1)</f>
        <v>1.67045679568034E-11-272694.592885877i</v>
      </c>
      <c r="E1377" s="348" t="str">
        <f t="shared" si="66"/>
        <v>6030.65664441815-279219.475717001i</v>
      </c>
      <c r="F1377" s="348" t="str">
        <f>IMSUM(import_viscoanalyse_PARAM!$A$2,IMDIV((import_viscoanalyse_PARAM!$B$2-import_viscoanalyse_PARAM!$A$2),E1377))</f>
        <v>52.1966341044456+0.0895490592694772i</v>
      </c>
      <c r="G1377" s="348">
        <f t="shared" si="67"/>
        <v>52.1966341044456</v>
      </c>
      <c r="H1377" s="348">
        <f t="shared" si="68"/>
        <v>8.9549059269477205E-2</v>
      </c>
    </row>
    <row r="1378" spans="1:8" x14ac:dyDescent="0.25">
      <c r="A1378" s="349">
        <v>3.7598660000000002E-7</v>
      </c>
      <c r="B1378" s="348" t="str">
        <f>IMPRODUCT(IMPOWER(IMPRODUCT("i",A1378,import_viscoanalyse_PARAM!$G$2),-import_viscoanalyse_PARAM!$D$2),import_viscoanalyse_PARAM!$C$2)</f>
        <v>63.1471005337181-18.5289290807272i</v>
      </c>
      <c r="C1378" s="348" t="str">
        <f>IMPOWER(IMPRODUCT("i",A1378,import_viscoanalyse_PARAM!$G$2),-import_viscoanalyse_PARAM!$E$2)</f>
        <v>5873.09321185082-6404.75438762097i</v>
      </c>
      <c r="D1378" s="348" t="str">
        <f>IMPOWER(IMPRODUCT("i",A1378,import_viscoanalyse_PARAM!$F$2,import_viscoanalyse_PARAM!$G$2),-1)</f>
        <v>1.62140488265217E-11-264687.087700422i</v>
      </c>
      <c r="E1378" s="348" t="str">
        <f t="shared" si="66"/>
        <v>5937.24031238455-271110.371017124i</v>
      </c>
      <c r="F1378" s="348" t="str">
        <f>IMSUM(import_viscoanalyse_PARAM!$A$2,IMDIV((import_viscoanalyse_PARAM!$B$2-import_viscoanalyse_PARAM!$A$2),E1378))</f>
        <v>52.1967197304266+0.0922263267955606i</v>
      </c>
      <c r="G1378" s="348">
        <f t="shared" si="67"/>
        <v>52.196719730426601</v>
      </c>
      <c r="H1378" s="348">
        <f t="shared" si="68"/>
        <v>9.2226326795560601E-2</v>
      </c>
    </row>
    <row r="1379" spans="1:8" x14ac:dyDescent="0.25">
      <c r="A1379" s="349">
        <v>3.8736120999999999E-7</v>
      </c>
      <c r="B1379" s="348" t="str">
        <f>IMPRODUCT(IMPOWER(IMPRODUCT("i",A1379,import_viscoanalyse_PARAM!$G$2),-import_viscoanalyse_PARAM!$D$2),import_viscoanalyse_PARAM!$C$2)</f>
        <v>62.8060575457465-18.4288585900128i</v>
      </c>
      <c r="C1379" s="348" t="str">
        <f>IMPOWER(IMPRODUCT("i",A1379,import_viscoanalyse_PARAM!$G$2),-import_viscoanalyse_PARAM!$E$2)</f>
        <v>5781.47180693829-6304.83896418969i</v>
      </c>
      <c r="D1379" s="348" t="str">
        <f>IMPOWER(IMPRODUCT("i",A1379,import_viscoanalyse_PARAM!$F$2,import_viscoanalyse_PARAM!$G$2),-1)</f>
        <v>1.573793382801E-11-256914.723517059i</v>
      </c>
      <c r="E1379" s="348" t="str">
        <f t="shared" si="66"/>
        <v>5845.27786448405-263237.991339839i</v>
      </c>
      <c r="F1379" s="348" t="str">
        <f>IMSUM(import_viscoanalyse_PARAM!$A$2,IMDIV((import_viscoanalyse_PARAM!$B$2-import_viscoanalyse_PARAM!$A$2),E1379))</f>
        <v>52.1968091293594+0.0949831622919626i</v>
      </c>
      <c r="G1379" s="348">
        <f t="shared" si="67"/>
        <v>52.196809129359401</v>
      </c>
      <c r="H1379" s="348">
        <f t="shared" si="68"/>
        <v>9.4983162291962603E-2</v>
      </c>
    </row>
    <row r="1380" spans="1:8" x14ac:dyDescent="0.25">
      <c r="A1380" s="349">
        <v>3.9907993999999999E-7</v>
      </c>
      <c r="B1380" s="348" t="str">
        <f>IMPRODUCT(IMPOWER(IMPRODUCT("i",A1380,import_viscoanalyse_PARAM!$G$2),-import_viscoanalyse_PARAM!$D$2),import_viscoanalyse_PARAM!$C$2)</f>
        <v>62.4668562441468-18.3293284958626i</v>
      </c>
      <c r="C1380" s="348" t="str">
        <f>IMPOWER(IMPRODUCT("i",A1380,import_viscoanalyse_PARAM!$G$2),-import_viscoanalyse_PARAM!$E$2)</f>
        <v>5691.27965874559-6206.48218079988i</v>
      </c>
      <c r="D1380" s="348" t="str">
        <f>IMPOWER(IMPRODUCT("i",A1380,import_viscoanalyse_PARAM!$F$2,import_viscoanalyse_PARAM!$G$2),-1)</f>
        <v>1.52757993561838E-11-249370.585172443i</v>
      </c>
      <c r="E1380" s="348" t="str">
        <f t="shared" si="66"/>
        <v>5754.74651498975-255595.396681739i</v>
      </c>
      <c r="F1380" s="348" t="str">
        <f>IMSUM(import_viscoanalyse_PARAM!$A$2,IMDIV((import_viscoanalyse_PARAM!$B$2-import_viscoanalyse_PARAM!$A$2),E1380))</f>
        <v>52.196902466556+0.0978219130229305i</v>
      </c>
      <c r="G1380" s="348">
        <f t="shared" si="67"/>
        <v>52.196902466555997</v>
      </c>
      <c r="H1380" s="348">
        <f t="shared" si="68"/>
        <v>9.7821913022930501E-2</v>
      </c>
    </row>
    <row r="1381" spans="1:8" x14ac:dyDescent="0.25">
      <c r="A1381" s="349">
        <v>4.1115319999999999E-7</v>
      </c>
      <c r="B1381" s="348" t="str">
        <f>IMPRODUCT(IMPOWER(IMPRODUCT("i",A1381,import_viscoanalyse_PARAM!$G$2),-import_viscoanalyse_PARAM!$D$2),import_viscoanalyse_PARAM!$C$2)</f>
        <v>62.1294867121796-18.2303358884588i</v>
      </c>
      <c r="C1381" s="348" t="str">
        <f>IMPOWER(IMPRODUCT("i",A1381,import_viscoanalyse_PARAM!$G$2),-import_viscoanalyse_PARAM!$E$2)</f>
        <v>5602.4944795174-6109.65973209942i</v>
      </c>
      <c r="D1381" s="348" t="str">
        <f>IMPOWER(IMPRODUCT("i",A1381,import_viscoanalyse_PARAM!$F$2,import_viscoanalyse_PARAM!$G$2),-1)</f>
        <v>1.48272349346129E-11-242047.971822628i</v>
      </c>
      <c r="E1381" s="348" t="str">
        <f t="shared" si="66"/>
        <v>5665.62396622959-248175.861890616i</v>
      </c>
      <c r="F1381" s="348" t="str">
        <f>IMSUM(import_viscoanalyse_PARAM!$A$2,IMDIV((import_viscoanalyse_PARAM!$B$2-import_viscoanalyse_PARAM!$A$2),E1381))</f>
        <v>52.1969999143766+0.100744990505997i</v>
      </c>
      <c r="G1381" s="348">
        <f t="shared" si="67"/>
        <v>52.196999914376597</v>
      </c>
      <c r="H1381" s="348">
        <f t="shared" si="68"/>
        <v>0.100744990505997</v>
      </c>
    </row>
    <row r="1382" spans="1:8" x14ac:dyDescent="0.25">
      <c r="A1382" s="349">
        <v>4.2359170000000002E-7</v>
      </c>
      <c r="B1382" s="348" t="str">
        <f>IMPRODUCT(IMPOWER(IMPRODUCT("i",A1382,import_viscoanalyse_PARAM!$G$2),-import_viscoanalyse_PARAM!$D$2),import_viscoanalyse_PARAM!$C$2)</f>
        <v>61.7939394800801-18.1318779891371i</v>
      </c>
      <c r="C1382" s="348" t="str">
        <f>IMPOWER(IMPRODUCT("i",A1382,import_viscoanalyse_PARAM!$G$2),-import_viscoanalyse_PARAM!$E$2)</f>
        <v>5515.0944308798-6014.34780279776i</v>
      </c>
      <c r="D1382" s="348" t="str">
        <f>IMPOWER(IMPRODUCT("i",A1382,import_viscoanalyse_PARAM!$F$2,import_viscoanalyse_PARAM!$G$2),-1)</f>
        <v>1.43918426411988E-11-234940.387567517i</v>
      </c>
      <c r="E1382" s="348" t="str">
        <f t="shared" si="66"/>
        <v>5577.88837035989-240972.867248304i</v>
      </c>
      <c r="F1382" s="348" t="str">
        <f>IMSUM(import_viscoanalyse_PARAM!$A$2,IMDIV((import_viscoanalyse_PARAM!$B$2-import_viscoanalyse_PARAM!$A$2),E1382))</f>
        <v>52.1971016525348+0.103754872636734i</v>
      </c>
      <c r="G1382" s="348">
        <f t="shared" si="67"/>
        <v>52.197101652534798</v>
      </c>
      <c r="H1382" s="348">
        <f t="shared" si="68"/>
        <v>0.103754872636734</v>
      </c>
    </row>
    <row r="1383" spans="1:8" x14ac:dyDescent="0.25">
      <c r="A1383" s="349">
        <v>4.3640649999999998E-7</v>
      </c>
      <c r="B1383" s="348" t="str">
        <f>IMPRODUCT(IMPOWER(IMPRODUCT("i",A1383,import_viscoanalyse_PARAM!$G$2),-import_viscoanalyse_PARAM!$D$2),import_viscoanalyse_PARAM!$C$2)</f>
        <v>61.4602044207848-18.0339518263653i</v>
      </c>
      <c r="C1383" s="348" t="str">
        <f>IMPOWER(IMPRODUCT("i",A1383,import_viscoanalyse_PARAM!$G$2),-import_viscoanalyse_PARAM!$E$2)</f>
        <v>5429.05783005802-5920.52274728913i</v>
      </c>
      <c r="D1383" s="348" t="str">
        <f>IMPOWER(IMPRODUCT("i",A1383,import_viscoanalyse_PARAM!$F$2,import_viscoanalyse_PARAM!$G$2),-1)</f>
        <v>1.39692353127597E-11-228041.512141509i</v>
      </c>
      <c r="E1383" s="348" t="str">
        <f t="shared" si="66"/>
        <v>5491.51803447882-233980.068840625i</v>
      </c>
      <c r="F1383" s="348" t="str">
        <f>IMSUM(import_viscoanalyse_PARAM!$A$2,IMDIV((import_viscoanalyse_PARAM!$B$2-import_viscoanalyse_PARAM!$A$2),E1383))</f>
        <v>52.1972078687474+0.106854115469875i</v>
      </c>
      <c r="G1383" s="348">
        <f t="shared" si="67"/>
        <v>52.197207868747398</v>
      </c>
      <c r="H1383" s="348">
        <f t="shared" si="68"/>
        <v>0.106854115469875</v>
      </c>
    </row>
    <row r="1384" spans="1:8" x14ac:dyDescent="0.25">
      <c r="A1384" s="349">
        <v>4.4960898000000002E-7</v>
      </c>
      <c r="B1384" s="348" t="str">
        <f>IMPRODUCT(IMPOWER(IMPRODUCT("i",A1384,import_viscoanalyse_PARAM!$G$2),-import_viscoanalyse_PARAM!$D$2),import_viscoanalyse_PARAM!$C$2)</f>
        <v>61.1282718512227-17.9365545588896i</v>
      </c>
      <c r="C1384" s="348" t="str">
        <f>IMPOWER(IMPRODUCT("i",A1384,import_viscoanalyse_PARAM!$G$2),-import_viscoanalyse_PARAM!$E$2)</f>
        <v>5344.36343362362-5828.16139908583i</v>
      </c>
      <c r="D1384" s="348" t="str">
        <f>IMPOWER(IMPRODUCT("i",A1384,import_viscoanalyse_PARAM!$F$2,import_viscoanalyse_PARAM!$G$2),-1)</f>
        <v>1.3559037656494E-11-221345.219057643i</v>
      </c>
      <c r="E1384" s="348" t="str">
        <f t="shared" si="66"/>
        <v>5406.49170547486-227191.317011288i</v>
      </c>
      <c r="F1384" s="348" t="str">
        <f>IMSUM(import_viscoanalyse_PARAM!$A$2,IMDIV((import_viscoanalyse_PARAM!$B$2-import_viscoanalyse_PARAM!$A$2),E1384))</f>
        <v>52.1973187587455+0.110045345620852i</v>
      </c>
      <c r="G1384" s="348">
        <f t="shared" si="67"/>
        <v>52.197318758745503</v>
      </c>
      <c r="H1384" s="348">
        <f t="shared" si="68"/>
        <v>0.110045345620852</v>
      </c>
    </row>
    <row r="1385" spans="1:8" x14ac:dyDescent="0.25">
      <c r="A1385" s="349">
        <v>4.6321087999999999E-7</v>
      </c>
      <c r="B1385" s="348" t="str">
        <f>IMPRODUCT(IMPOWER(IMPRODUCT("i",A1385,import_viscoanalyse_PARAM!$G$2),-import_viscoanalyse_PARAM!$D$2),import_viscoanalyse_PARAM!$C$2)</f>
        <v>60.7981317549628-17.8396832476401i</v>
      </c>
      <c r="C1385" s="348" t="str">
        <f>IMPOWER(IMPRODUCT("i",A1385,import_viscoanalyse_PARAM!$G$2),-import_viscoanalyse_PARAM!$E$2)</f>
        <v>5260.99023184239-5737.24084654959i</v>
      </c>
      <c r="D1385" s="348" t="str">
        <f>IMPOWER(IMPRODUCT("i",A1385,import_viscoanalyse_PARAM!$F$2,import_viscoanalyse_PARAM!$G$2),-1)</f>
        <v>1.31608849311093E-11-214845.554077623i</v>
      </c>
      <c r="E1385" s="348" t="str">
        <f t="shared" si="66"/>
        <v>5322.78836359737-220600.63460742i</v>
      </c>
      <c r="F1385" s="348" t="str">
        <f>IMSUM(import_viscoanalyse_PARAM!$A$2,IMDIV((import_viscoanalyse_PARAM!$B$2-import_viscoanalyse_PARAM!$A$2),E1385))</f>
        <v>52.1974345268706+0.113331269588979i</v>
      </c>
      <c r="G1385" s="348">
        <f t="shared" si="67"/>
        <v>52.197434526870602</v>
      </c>
      <c r="H1385" s="348">
        <f t="shared" si="68"/>
        <v>0.113331269588979</v>
      </c>
    </row>
    <row r="1386" spans="1:8" x14ac:dyDescent="0.25">
      <c r="A1386" s="349">
        <v>4.7722425999999998E-7</v>
      </c>
      <c r="B1386" s="348" t="str">
        <f>IMPRODUCT(IMPOWER(IMPRODUCT("i",A1386,import_viscoanalyse_PARAM!$G$2),-import_viscoanalyse_PARAM!$D$2),import_viscoanalyse_PARAM!$C$2)</f>
        <v>60.4697750083461-17.7433352155085i</v>
      </c>
      <c r="C1386" s="348" t="str">
        <f>IMPOWER(IMPRODUCT("i",A1386,import_viscoanalyse_PARAM!$G$2),-import_viscoanalyse_PARAM!$E$2)</f>
        <v>5178.9177534643-5647.7387652725i</v>
      </c>
      <c r="D1386" s="348" t="str">
        <f>IMPOWER(IMPRODUCT("i",A1386,import_viscoanalyse_PARAM!$F$2,import_viscoanalyse_PARAM!$G$2),-1)</f>
        <v>1.27744241051741E-11-208536.754121392i</v>
      </c>
      <c r="E1386" s="348" t="str">
        <f t="shared" si="66"/>
        <v>5240.38752847266-214202.23622188i</v>
      </c>
      <c r="F1386" s="348" t="str">
        <f>IMSUM(import_viscoanalyse_PARAM!$A$2,IMDIV((import_viscoanalyse_PARAM!$B$2-import_viscoanalyse_PARAM!$A$2),E1386))</f>
        <v>52.197555386008+0.116714663729644i</v>
      </c>
      <c r="G1386" s="348">
        <f t="shared" si="67"/>
        <v>52.197555386007998</v>
      </c>
      <c r="H1386" s="348">
        <f t="shared" si="68"/>
        <v>0.11671466372964399</v>
      </c>
    </row>
    <row r="1387" spans="1:8" x14ac:dyDescent="0.25">
      <c r="A1387" s="349">
        <v>4.9166158999999999E-7</v>
      </c>
      <c r="B1387" s="348" t="str">
        <f>IMPRODUCT(IMPOWER(IMPRODUCT("i",A1387,import_viscoanalyse_PARAM!$G$2),-import_viscoanalyse_PARAM!$D$2),import_viscoanalyse_PARAM!$C$2)</f>
        <v>60.1431914763513-17.6475074886276i</v>
      </c>
      <c r="C1387" s="348" t="str">
        <f>IMPOWER(IMPRODUCT("i",A1387,import_viscoanalyse_PARAM!$G$2),-import_viscoanalyse_PARAM!$E$2)</f>
        <v>5098.12558128067-5559.63288978011i</v>
      </c>
      <c r="D1387" s="348" t="str">
        <f>IMPOWER(IMPRODUCT("i",A1387,import_viscoanalyse_PARAM!$F$2,import_viscoanalyse_PARAM!$G$2),-1)</f>
        <v>1.23993112630944E-11-202413.204920855i</v>
      </c>
      <c r="E1387" s="348" t="str">
        <f t="shared" si="66"/>
        <v>5159.26877275703-207990.485318124i</v>
      </c>
      <c r="F1387" s="348" t="str">
        <f>IMSUM(import_viscoanalyse_PARAM!$A$2,IMDIV((import_viscoanalyse_PARAM!$B$2-import_viscoanalyse_PARAM!$A$2),E1387))</f>
        <v>52.1976815586423+0.120198395611053i</v>
      </c>
      <c r="G1387" s="348">
        <f t="shared" si="67"/>
        <v>52.197681558642302</v>
      </c>
      <c r="H1387" s="348">
        <f t="shared" si="68"/>
        <v>0.120198395611053</v>
      </c>
    </row>
    <row r="1388" spans="1:8" x14ac:dyDescent="0.25">
      <c r="A1388" s="349">
        <v>5.0653569000000002E-7</v>
      </c>
      <c r="B1388" s="348" t="str">
        <f>IMPRODUCT(IMPOWER(IMPRODUCT("i",A1388,import_viscoanalyse_PARAM!$G$2),-import_viscoanalyse_PARAM!$D$2),import_viscoanalyse_PARAM!$C$2)</f>
        <v>59.8183717145132-17.5521972957565i</v>
      </c>
      <c r="C1388" s="348" t="str">
        <f>IMPOWER(IMPRODUCT("i",A1388,import_viscoanalyse_PARAM!$G$2),-import_viscoanalyse_PARAM!$E$2)</f>
        <v>5018.59377531257-5472.90147502889i</v>
      </c>
      <c r="D1388" s="348" t="str">
        <f>IMPOWER(IMPRODUCT("i",A1388,import_viscoanalyse_PARAM!$F$2,import_viscoanalyse_PARAM!$G$2),-1)</f>
        <v>1.20352133341638E-11-196469.469245856i</v>
      </c>
      <c r="E1388" s="348" t="str">
        <f t="shared" si="66"/>
        <v>5079.41214702709-201959.922918181i</v>
      </c>
      <c r="F1388" s="348" t="str">
        <f>IMSUM(import_viscoanalyse_PARAM!$A$2,IMDIV((import_viscoanalyse_PARAM!$B$2-import_viscoanalyse_PARAM!$A$2),E1388))</f>
        <v>52.1978132766424+0.123785409122648i</v>
      </c>
      <c r="G1388" s="348">
        <f t="shared" si="67"/>
        <v>52.1978132766424</v>
      </c>
      <c r="H1388" s="348">
        <f t="shared" si="68"/>
        <v>0.123785409122648</v>
      </c>
    </row>
    <row r="1389" spans="1:8" x14ac:dyDescent="0.25">
      <c r="A1389" s="349">
        <v>5.2185978000000004E-7</v>
      </c>
      <c r="B1389" s="348" t="str">
        <f>IMPRODUCT(IMPOWER(IMPRODUCT("i",A1389,import_viscoanalyse_PARAM!$G$2),-import_viscoanalyse_PARAM!$D$2),import_viscoanalyse_PARAM!$C$2)</f>
        <v>59.4953060643331-17.4574018028517i</v>
      </c>
      <c r="C1389" s="348" t="str">
        <f>IMPOWER(IMPRODUCT("i",A1389,import_viscoanalyse_PARAM!$G$2),-import_viscoanalyse_PARAM!$E$2)</f>
        <v>4940.30264174591-5387.5230444242i</v>
      </c>
      <c r="D1389" s="348" t="str">
        <f>IMPOWER(IMPRODUCT("i",A1389,import_viscoanalyse_PARAM!$F$2,import_viscoanalyse_PARAM!$G$2),-1)</f>
        <v>1.16818067307618E-11-190700.264673364i</v>
      </c>
      <c r="E1389" s="348" t="str">
        <f t="shared" si="66"/>
        <v>5000.79794781025-196105.245119591i</v>
      </c>
      <c r="F1389" s="348" t="str">
        <f>IMSUM(import_viscoanalyse_PARAM!$A$2,IMDIV((import_viscoanalyse_PARAM!$B$2-import_viscoanalyse_PARAM!$A$2),E1389))</f>
        <v>52.1979507820055+0.127478736128515i</v>
      </c>
      <c r="G1389" s="348">
        <f t="shared" si="67"/>
        <v>52.197950782005499</v>
      </c>
      <c r="H1389" s="348">
        <f t="shared" si="68"/>
        <v>0.12747873612851501</v>
      </c>
    </row>
    <row r="1390" spans="1:8" x14ac:dyDescent="0.25">
      <c r="A1390" s="349">
        <v>5.3764745000000001E-7</v>
      </c>
      <c r="B1390" s="348" t="str">
        <f>IMPRODUCT(IMPOWER(IMPRODUCT("i",A1390,import_viscoanalyse_PARAM!$G$2),-import_viscoanalyse_PARAM!$D$2),import_viscoanalyse_PARAM!$C$2)</f>
        <v>59.1739855321411-17.3631183709467i</v>
      </c>
      <c r="C1390" s="348" t="str">
        <f>IMPOWER(IMPRODUCT("i",A1390,import_viscoanalyse_PARAM!$G$2),-import_viscoanalyse_PARAM!$E$2)</f>
        <v>4863.23294116924-5303.47661690879i</v>
      </c>
      <c r="D1390" s="348" t="str">
        <f>IMPOWER(IMPRODUCT("i",A1390,import_viscoanalyse_PARAM!$F$2,import_viscoanalyse_PARAM!$G$2),-1)</f>
        <v>1.13387780236247E-11-185100.47461098i</v>
      </c>
      <c r="E1390" s="348" t="str">
        <f t="shared" si="66"/>
        <v>4923.40692670139-190421.31434626i</v>
      </c>
      <c r="F1390" s="348" t="str">
        <f>IMSUM(import_viscoanalyse_PARAM!$A$2,IMDIV((import_viscoanalyse_PARAM!$B$2-import_viscoanalyse_PARAM!$A$2),E1390))</f>
        <v>52.198094326909+0.131281488803966i</v>
      </c>
      <c r="G1390" s="348">
        <f t="shared" si="67"/>
        <v>52.198094326909001</v>
      </c>
      <c r="H1390" s="348">
        <f t="shared" si="68"/>
        <v>0.13128148880396601</v>
      </c>
    </row>
    <row r="1391" spans="1:8" x14ac:dyDescent="0.25">
      <c r="A1391" s="349">
        <v>5.5391274999999998E-7</v>
      </c>
      <c r="B1391" s="348" t="str">
        <f>IMPRODUCT(IMPOWER(IMPRODUCT("i",A1391,import_viscoanalyse_PARAM!$G$2),-import_viscoanalyse_PARAM!$D$2),import_viscoanalyse_PARAM!$C$2)</f>
        <v>58.8544001802162-17.2693440840673i</v>
      </c>
      <c r="C1391" s="348" t="str">
        <f>IMPOWER(IMPRODUCT("i",A1391,import_viscoanalyse_PARAM!$G$2),-import_viscoanalyse_PARAM!$E$2)</f>
        <v>4787.36549634573-5220.74127922838i</v>
      </c>
      <c r="D1391" s="348" t="str">
        <f>IMPOWER(IMPRODUCT("i",A1391,import_viscoanalyse_PARAM!$F$2,import_viscoanalyse_PARAM!$G$2),-1)</f>
        <v>1.10058219286664E-11-179665.11543268i</v>
      </c>
      <c r="E1391" s="348" t="str">
        <f t="shared" si="66"/>
        <v>4847.21989652596-184903.126055992i</v>
      </c>
      <c r="F1391" s="348" t="str">
        <f>IMSUM(import_viscoanalyse_PARAM!$A$2,IMDIV((import_viscoanalyse_PARAM!$B$2-import_viscoanalyse_PARAM!$A$2),E1391))</f>
        <v>52.1982441748599+0.135196880865781i</v>
      </c>
      <c r="G1391" s="348">
        <f t="shared" si="67"/>
        <v>52.198244174859902</v>
      </c>
      <c r="H1391" s="348">
        <f t="shared" si="68"/>
        <v>0.13519688086578099</v>
      </c>
    </row>
    <row r="1392" spans="1:8" x14ac:dyDescent="0.25">
      <c r="A1392" s="349">
        <v>5.7067012000000003E-7</v>
      </c>
      <c r="B1392" s="348" t="str">
        <f>IMPRODUCT(IMPOWER(IMPRODUCT("i",A1392,import_viscoanalyse_PARAM!$G$2),-import_viscoanalyse_PARAM!$D$2),import_viscoanalyse_PARAM!$C$2)</f>
        <v>58.5365408298933-17.1760762489648i</v>
      </c>
      <c r="C1392" s="348" t="str">
        <f>IMPOWER(IMPRODUCT("i",A1392,import_viscoanalyse_PARAM!$G$2),-import_viscoanalyse_PARAM!$E$2)</f>
        <v>4712.68159783905-5139.2966282768i</v>
      </c>
      <c r="D1392" s="348" t="str">
        <f>IMPOWER(IMPRODUCT("i",A1392,import_viscoanalyse_PARAM!$F$2,import_viscoanalyse_PARAM!$G$2),-1)</f>
        <v>1.06826428734658E-11-174389.362051028i</v>
      </c>
      <c r="E1392" s="348" t="str">
        <f t="shared" si="66"/>
        <v>4772.21813866895-179545.834755554i</v>
      </c>
      <c r="F1392" s="348" t="str">
        <f>IMSUM(import_viscoanalyse_PARAM!$A$2,IMDIV((import_viscoanalyse_PARAM!$B$2-import_viscoanalyse_PARAM!$A$2),E1392))</f>
        <v>52.1984006004132+0.139228210231766i</v>
      </c>
      <c r="G1392" s="348">
        <f t="shared" si="67"/>
        <v>52.198400600413201</v>
      </c>
      <c r="H1392" s="348">
        <f t="shared" si="68"/>
        <v>0.13922821023176599</v>
      </c>
    </row>
    <row r="1393" spans="1:8" x14ac:dyDescent="0.25">
      <c r="A1393" s="349">
        <v>5.8793444000000001E-7</v>
      </c>
      <c r="B1393" s="348" t="str">
        <f>IMPRODUCT(IMPOWER(IMPRODUCT("i",A1393,import_viscoanalyse_PARAM!$G$2),-import_viscoanalyse_PARAM!$D$2),import_viscoanalyse_PARAM!$C$2)</f>
        <v>58.2203982760964-17.0833121646411i</v>
      </c>
      <c r="C1393" s="348" t="str">
        <f>IMPOWER(IMPRODUCT("i",A1393,import_viscoanalyse_PARAM!$G$2),-import_viscoanalyse_PARAM!$E$2)</f>
        <v>4639.16280910501-5059.12255854353i</v>
      </c>
      <c r="D1393" s="348" t="str">
        <f>IMPOWER(IMPRODUCT("i",A1393,import_viscoanalyse_PARAM!$F$2,import_viscoanalyse_PARAM!$G$2),-1)</f>
        <v>1.03689538760782E-11-169268.52961426i</v>
      </c>
      <c r="E1393" s="348" t="str">
        <f t="shared" si="66"/>
        <v>4698.38320738112-174344.735484968i</v>
      </c>
      <c r="F1393" s="348" t="str">
        <f>IMSUM(import_viscoanalyse_PARAM!$A$2,IMDIV((import_viscoanalyse_PARAM!$B$2-import_viscoanalyse_PARAM!$A$2),E1393))</f>
        <v>52.1985638899874+0.143378870572914i</v>
      </c>
      <c r="G1393" s="348">
        <f t="shared" si="67"/>
        <v>52.198563889987398</v>
      </c>
      <c r="H1393" s="348">
        <f t="shared" si="68"/>
        <v>0.14337887057291401</v>
      </c>
    </row>
    <row r="1394" spans="1:8" x14ac:dyDescent="0.25">
      <c r="A1394" s="349">
        <v>6.0572105E-7</v>
      </c>
      <c r="B1394" s="348" t="str">
        <f>IMPRODUCT(IMPOWER(IMPRODUCT("i",A1394,import_viscoanalyse_PARAM!$G$2),-import_viscoanalyse_PARAM!$D$2),import_viscoanalyse_PARAM!$C$2)</f>
        <v>57.905963180462-16.9910490909884i</v>
      </c>
      <c r="C1394" s="348" t="str">
        <f>IMPOWER(IMPRODUCT("i",A1394,import_viscoanalyse_PARAM!$G$2),-import_viscoanalyse_PARAM!$E$2)</f>
        <v>4566.79093847883-4980.19923156516i</v>
      </c>
      <c r="D1394" s="348" t="str">
        <f>IMPOWER(IMPRODUCT("i",A1394,import_viscoanalyse_PARAM!$F$2,import_viscoanalyse_PARAM!$G$2),-1)</f>
        <v>1.00644761982729E-11-164298.067845559i</v>
      </c>
      <c r="E1394" s="348" t="str">
        <f t="shared" si="66"/>
        <v>4625.6969016593-169295.258126215i</v>
      </c>
      <c r="F1394" s="348" t="str">
        <f>IMSUM(import_viscoanalyse_PARAM!$A$2,IMDIV((import_viscoanalyse_PARAM!$B$2-import_viscoanalyse_PARAM!$A$2),E1394))</f>
        <v>52.1987343424346+0.147652355602684i</v>
      </c>
      <c r="G1394" s="348">
        <f t="shared" si="67"/>
        <v>52.198734342434598</v>
      </c>
      <c r="H1394" s="348">
        <f t="shared" si="68"/>
        <v>0.147652355602684</v>
      </c>
    </row>
    <row r="1395" spans="1:8" x14ac:dyDescent="0.25">
      <c r="A1395" s="349">
        <v>6.2404575999999995E-7</v>
      </c>
      <c r="B1395" s="348" t="str">
        <f>IMPRODUCT(IMPOWER(IMPRODUCT("i",A1395,import_viscoanalyse_PARAM!$G$2),-import_viscoanalyse_PARAM!$D$2),import_viscoanalyse_PARAM!$C$2)</f>
        <v>57.5932261622268-16.8992842754573i</v>
      </c>
      <c r="C1395" s="348" t="str">
        <f>IMPOWER(IMPRODUCT("i",A1395,import_viscoanalyse_PARAM!$G$2),-import_viscoanalyse_PARAM!$E$2)</f>
        <v>4495.54805752547-4902.50709593686i</v>
      </c>
      <c r="D1395" s="348" t="str">
        <f>IMPOWER(IMPRODUCT("i",A1395,import_viscoanalyse_PARAM!$F$2,import_viscoanalyse_PARAM!$G$2),-1)</f>
        <v>9.76893920490364E-12-159473.558747332i</v>
      </c>
      <c r="E1395" s="348" t="str">
        <f t="shared" si="66"/>
        <v>4554.14128368771-164392.965127544i</v>
      </c>
      <c r="F1395" s="348" t="str">
        <f>IMSUM(import_viscoanalyse_PARAM!$A$2,IMDIV((import_viscoanalyse_PARAM!$B$2-import_viscoanalyse_PARAM!$A$2),E1395))</f>
        <v>52.1989122695352+0.152052260934758i</v>
      </c>
      <c r="G1395" s="348">
        <f t="shared" si="67"/>
        <v>52.198912269535199</v>
      </c>
      <c r="H1395" s="348">
        <f t="shared" si="68"/>
        <v>0.15205226093475799</v>
      </c>
    </row>
    <row r="1396" spans="1:8" x14ac:dyDescent="0.25">
      <c r="A1396" s="349">
        <v>6.4292484000000002E-7</v>
      </c>
      <c r="B1396" s="348" t="str">
        <f>IMPRODUCT(IMPOWER(IMPRODUCT("i",A1396,import_viscoanalyse_PARAM!$G$2),-import_viscoanalyse_PARAM!$D$2),import_viscoanalyse_PARAM!$C$2)</f>
        <v>57.2821782038375-16.8080150720736i</v>
      </c>
      <c r="C1396" s="348" t="str">
        <f>IMPOWER(IMPRODUCT("i",A1396,import_viscoanalyse_PARAM!$G$2),-import_viscoanalyse_PARAM!$E$2)</f>
        <v>4425.41658871666-4826.02698292635i</v>
      </c>
      <c r="D1396" s="348" t="str">
        <f>IMPOWER(IMPRODUCT("i",A1396,import_viscoanalyse_PARAM!$F$2,import_viscoanalyse_PARAM!$G$2),-1)</f>
        <v>9.48208050340361E-12-154790.718878405i</v>
      </c>
      <c r="E1396" s="348" t="str">
        <f t="shared" si="66"/>
        <v>4483.69876692051-159633.553876403i</v>
      </c>
      <c r="F1396" s="348" t="str">
        <f>IMSUM(import_viscoanalyse_PARAM!$A$2,IMDIV((import_viscoanalyse_PARAM!$B$2-import_viscoanalyse_PARAM!$A$2),E1396))</f>
        <v>52.1990979963093+0.156582281120699i</v>
      </c>
      <c r="G1396" s="348">
        <f t="shared" si="67"/>
        <v>52.199097996309298</v>
      </c>
      <c r="H1396" s="348">
        <f t="shared" si="68"/>
        <v>0.156582281120699</v>
      </c>
    </row>
    <row r="1397" spans="1:8" x14ac:dyDescent="0.25">
      <c r="A1397" s="349">
        <v>6.6237506999999999E-7</v>
      </c>
      <c r="B1397" s="348" t="str">
        <f>IMPRODUCT(IMPOWER(IMPRODUCT("i",A1397,import_viscoanalyse_PARAM!$G$2),-import_viscoanalyse_PARAM!$D$2),import_viscoanalyse_PARAM!$C$2)</f>
        <v>56.9728100429248-16.717238763028i</v>
      </c>
      <c r="C1397" s="348" t="str">
        <f>IMPOWER(IMPRODUCT("i",A1397,import_viscoanalyse_PARAM!$G$2),-import_viscoanalyse_PARAM!$E$2)</f>
        <v>4356.37916250747-4750.73995061242i</v>
      </c>
      <c r="D1397" s="348" t="str">
        <f>IMPOWER(IMPRODUCT("i",A1397,import_viscoanalyse_PARAM!$F$2,import_viscoanalyse_PARAM!$G$2),-1)</f>
        <v>9.20364513495033E-12-150245.386150151i</v>
      </c>
      <c r="E1397" s="348" t="str">
        <f t="shared" si="66"/>
        <v>4414.3519725504-155012.843339526i</v>
      </c>
      <c r="F1397" s="348" t="str">
        <f>IMSUM(import_viscoanalyse_PARAM!$A$2,IMDIV((import_viscoanalyse_PARAM!$B$2-import_viscoanalyse_PARAM!$A$2),E1397))</f>
        <v>52.1992918619302+0.161246221066233i</v>
      </c>
      <c r="G1397" s="348">
        <f t="shared" si="67"/>
        <v>52.199291861930199</v>
      </c>
      <c r="H1397" s="348">
        <f t="shared" si="68"/>
        <v>0.16124622106623299</v>
      </c>
    </row>
    <row r="1398" spans="1:8" x14ac:dyDescent="0.25">
      <c r="A1398" s="349">
        <v>6.8241370999999999E-7</v>
      </c>
      <c r="B1398" s="348" t="str">
        <f>IMPRODUCT(IMPOWER(IMPRODUCT("i",A1398,import_viscoanalyse_PARAM!$G$2),-import_viscoanalyse_PARAM!$D$2),import_viscoanalyse_PARAM!$C$2)</f>
        <v>56.6651128985909-16.6269527717866i</v>
      </c>
      <c r="C1398" s="348" t="str">
        <f>IMPOWER(IMPRODUCT("i",A1398,import_viscoanalyse_PARAM!$G$2),-import_viscoanalyse_PARAM!$E$2)</f>
        <v>4288.41877608328-4676.62745700233i</v>
      </c>
      <c r="D1398" s="348" t="str">
        <f>IMPOWER(IMPRODUCT("i",A1398,import_viscoanalyse_PARAM!$F$2,import_viscoanalyse_PARAM!$G$2),-1)</f>
        <v>8.93338601083775E-12-145833.526950072i</v>
      </c>
      <c r="E1398" s="348" t="str">
        <f t="shared" si="66"/>
        <v>4346.08388898188-150526.781359846i</v>
      </c>
      <c r="F1398" s="348" t="str">
        <f>IMSUM(import_viscoanalyse_PARAM!$A$2,IMDIV((import_viscoanalyse_PARAM!$B$2-import_viscoanalyse_PARAM!$A$2),E1398))</f>
        <v>52.1994942198716+0.166047988221471i</v>
      </c>
      <c r="G1398" s="348">
        <f t="shared" si="67"/>
        <v>52.199494219871603</v>
      </c>
      <c r="H1398" s="348">
        <f t="shared" si="68"/>
        <v>0.16604798822147099</v>
      </c>
    </row>
    <row r="1399" spans="1:8" x14ac:dyDescent="0.25">
      <c r="A1399" s="349">
        <v>7.0305857999999998E-7</v>
      </c>
      <c r="B1399" s="348" t="str">
        <f>IMPRODUCT(IMPOWER(IMPRODUCT("i",A1399,import_viscoanalyse_PARAM!$G$2),-import_viscoanalyse_PARAM!$D$2),import_viscoanalyse_PARAM!$C$2)</f>
        <v>56.3590774563509-16.5371543652481i</v>
      </c>
      <c r="C1399" s="348" t="str">
        <f>IMPOWER(IMPRODUCT("i",A1399,import_viscoanalyse_PARAM!$G$2),-import_viscoanalyse_PARAM!$E$2)</f>
        <v>4221.5185635441-4603.67110941219i</v>
      </c>
      <c r="D1399" s="348" t="str">
        <f>IMPOWER(IMPRODUCT("i",A1399,import_viscoanalyse_PARAM!$F$2,import_viscoanalyse_PARAM!$G$2),-1)</f>
        <v>8.67106278756727E-12-141551.217778159i</v>
      </c>
      <c r="E1399" s="348" t="str">
        <f t="shared" si="66"/>
        <v>4278.87764100046-146171.426041936i</v>
      </c>
      <c r="F1399" s="348" t="str">
        <f>IMSUM(import_viscoanalyse_PARAM!$A$2,IMDIV((import_viscoanalyse_PARAM!$B$2-import_viscoanalyse_PARAM!$A$2),E1399))</f>
        <v>52.1997054391711+0.17099161111746i</v>
      </c>
      <c r="G1399" s="348">
        <f t="shared" si="67"/>
        <v>52.199705439171098</v>
      </c>
      <c r="H1399" s="348">
        <f t="shared" si="68"/>
        <v>0.17099161111746</v>
      </c>
    </row>
    <row r="1400" spans="1:8" x14ac:dyDescent="0.25">
      <c r="A1400" s="349">
        <v>7.2432800999999996E-7</v>
      </c>
      <c r="B1400" s="348" t="str">
        <f>IMPRODUCT(IMPOWER(IMPRODUCT("i",A1400,import_viscoanalyse_PARAM!$G$2),-import_viscoanalyse_PARAM!$D$2),import_viscoanalyse_PARAM!$C$2)</f>
        <v>56.0546948906639-16.4478409537794i</v>
      </c>
      <c r="C1400" s="348" t="str">
        <f>IMPOWER(IMPRODUCT("i",A1400,import_viscoanalyse_PARAM!$G$2),-import_viscoanalyse_PARAM!$E$2)</f>
        <v>4155.66201846854-4531.85290717847i</v>
      </c>
      <c r="D1400" s="348" t="str">
        <f>IMPOWER(IMPRODUCT("i",A1400,import_viscoanalyse_PARAM!$F$2,import_viscoanalyse_PARAM!$G$2),-1)</f>
        <v>8.41644255966007E-12-137394.656556749i</v>
      </c>
      <c r="E1400" s="348" t="str">
        <f t="shared" si="66"/>
        <v>4212.71671335921-141942.957304881i</v>
      </c>
      <c r="F1400" s="348" t="str">
        <f>IMSUM(import_viscoanalyse_PARAM!$A$2,IMDIV((import_viscoanalyse_PARAM!$B$2-import_viscoanalyse_PARAM!$A$2),E1400))</f>
        <v>52.1999259044109+0.176081226710404i</v>
      </c>
      <c r="G1400" s="348">
        <f t="shared" si="67"/>
        <v>52.199925904410897</v>
      </c>
      <c r="H1400" s="348">
        <f t="shared" si="68"/>
        <v>0.17608122671040399</v>
      </c>
    </row>
    <row r="1401" spans="1:8" x14ac:dyDescent="0.25">
      <c r="A1401" s="349">
        <v>7.4624089999999997E-7</v>
      </c>
      <c r="B1401" s="348" t="str">
        <f>IMPRODUCT(IMPOWER(IMPRODUCT("i",A1401,import_viscoanalyse_PARAM!$G$2),-import_viscoanalyse_PARAM!$D$2),import_viscoanalyse_PARAM!$C$2)</f>
        <v>55.7519561985775-16.3590098956904i</v>
      </c>
      <c r="C1401" s="348" t="str">
        <f>IMPOWER(IMPRODUCT("i",A1401,import_viscoanalyse_PARAM!$G$2),-import_viscoanalyse_PARAM!$E$2)</f>
        <v>4090.83284299522-4461.15507707749i</v>
      </c>
      <c r="D1401" s="348" t="str">
        <f>IMPOWER(IMPRODUCT("i",A1401,import_viscoanalyse_PARAM!$F$2,import_viscoanalyse_PARAM!$G$2),-1)</f>
        <v>8.16929907020358E-12-133360.149743043i</v>
      </c>
      <c r="E1401" s="348" t="str">
        <f t="shared" si="66"/>
        <v>4147.58479919381-137837.663830016i</v>
      </c>
      <c r="F1401" s="348" t="str">
        <f>IMSUM(import_viscoanalyse_PARAM!$A$2,IMDIV((import_viscoanalyse_PARAM!$B$2-import_viscoanalyse_PARAM!$A$2),E1401))</f>
        <v>52.2001560168286+0.181321094054229i</v>
      </c>
      <c r="G1401" s="348">
        <f t="shared" si="67"/>
        <v>52.200156016828601</v>
      </c>
      <c r="H1401" s="348">
        <f t="shared" si="68"/>
        <v>0.181321094054229</v>
      </c>
    </row>
    <row r="1402" spans="1:8" x14ac:dyDescent="0.25">
      <c r="A1402" s="349">
        <v>7.6881672000000004E-7</v>
      </c>
      <c r="B1402" s="348" t="str">
        <f>IMPRODUCT(IMPOWER(IMPRODUCT("i",A1402,import_viscoanalyse_PARAM!$G$2),-import_viscoanalyse_PARAM!$D$2),import_viscoanalyse_PARAM!$C$2)</f>
        <v>55.4508524567717-16.2706585726573i</v>
      </c>
      <c r="C1402" s="348" t="str">
        <f>IMPOWER(IMPRODUCT("i",A1402,import_viscoanalyse_PARAM!$G$2),-import_viscoanalyse_PARAM!$E$2)</f>
        <v>4027.01500055376-4391.56013082997i</v>
      </c>
      <c r="D1402" s="348" t="str">
        <f>IMPOWER(IMPRODUCT("i",A1402,import_viscoanalyse_PARAM!$F$2,import_viscoanalyse_PARAM!$G$2),-1)</f>
        <v>7.92941273508968E-12-129444.11272479i</v>
      </c>
      <c r="E1402" s="348" t="str">
        <f t="shared" si="66"/>
        <v>4083.46585301054-133851.943514193i</v>
      </c>
      <c r="F1402" s="348" t="str">
        <f>IMSUM(import_viscoanalyse_PARAM!$A$2,IMDIV((import_viscoanalyse_PARAM!$B$2-import_viscoanalyse_PARAM!$A$2),E1402))</f>
        <v>52.2003961948443+0.186715593563356i</v>
      </c>
      <c r="G1402" s="348">
        <f t="shared" si="67"/>
        <v>52.200396194844302</v>
      </c>
      <c r="H1402" s="348">
        <f t="shared" si="68"/>
        <v>0.18671559356335601</v>
      </c>
    </row>
    <row r="1403" spans="1:8" x14ac:dyDescent="0.25">
      <c r="A1403" s="349">
        <v>7.9207552000000004E-7</v>
      </c>
      <c r="B1403" s="348" t="str">
        <f>IMPRODUCT(IMPOWER(IMPRODUCT("i",A1403,import_viscoanalyse_PARAM!$G$2),-import_viscoanalyse_PARAM!$D$2),import_viscoanalyse_PARAM!$C$2)</f>
        <v>55.151374909026-16.1827844153872i</v>
      </c>
      <c r="C1403" s="348" t="str">
        <f>IMPOWER(IMPRODUCT("i",A1403,import_viscoanalyse_PARAM!$G$2),-import_viscoanalyse_PARAM!$E$2)</f>
        <v>3964.19272985323-4323.05088035568i</v>
      </c>
      <c r="D1403" s="348" t="str">
        <f>IMPOWER(IMPRODUCT("i",A1403,import_viscoanalyse_PARAM!$F$2,import_viscoanalyse_PARAM!$G$2),-1)</f>
        <v>7.69657051201113E-12-125643.067681707i</v>
      </c>
      <c r="E1403" s="348" t="str">
        <f t="shared" si="66"/>
        <v>4020.34410476226-129982.301346478i</v>
      </c>
      <c r="F1403" s="348" t="str">
        <f>IMSUM(import_viscoanalyse_PARAM!$A$2,IMDIV((import_viscoanalyse_PARAM!$B$2-import_viscoanalyse_PARAM!$A$2),E1403))</f>
        <v>52.2006468747045+0.192269228644621i</v>
      </c>
      <c r="G1403" s="348">
        <f t="shared" si="67"/>
        <v>52.200646874704503</v>
      </c>
      <c r="H1403" s="348">
        <f t="shared" si="68"/>
        <v>0.19226922864462101</v>
      </c>
    </row>
    <row r="1404" spans="1:8" x14ac:dyDescent="0.25">
      <c r="A1404" s="349">
        <v>8.1603795000000002E-7</v>
      </c>
      <c r="B1404" s="348" t="str">
        <f>IMPRODUCT(IMPOWER(IMPRODUCT("i",A1404,import_viscoanalyse_PARAM!$G$2),-import_viscoanalyse_PARAM!$D$2),import_viscoanalyse_PARAM!$C$2)</f>
        <v>54.8535149192185-16.0953848898273i</v>
      </c>
      <c r="C1404" s="348" t="str">
        <f>IMPOWER(IMPRODUCT("i",A1404,import_viscoanalyse_PARAM!$G$2),-import_viscoanalyse_PARAM!$E$2)</f>
        <v>3902.35053004248-4255.61042159047i</v>
      </c>
      <c r="D1404" s="348" t="str">
        <f>IMPOWER(IMPRODUCT("i",A1404,import_viscoanalyse_PARAM!$F$2,import_viscoanalyse_PARAM!$G$2),-1)</f>
        <v>7.47056566489081E-12-121953.639739896i</v>
      </c>
      <c r="E1404" s="348" t="str">
        <f t="shared" si="66"/>
        <v>3958.20404496171-126225.345546376i</v>
      </c>
      <c r="F1404" s="348" t="str">
        <f>IMSUM(import_viscoanalyse_PARAM!$A$2,IMDIV((import_viscoanalyse_PARAM!$B$2-import_viscoanalyse_PARAM!$A$2),E1404))</f>
        <v>52.2009085112548+0.197986629685685i</v>
      </c>
      <c r="G1404" s="348">
        <f t="shared" si="67"/>
        <v>52.200908511254802</v>
      </c>
      <c r="H1404" s="348">
        <f t="shared" si="68"/>
        <v>0.19798662968568501</v>
      </c>
    </row>
    <row r="1405" spans="1:8" x14ac:dyDescent="0.25">
      <c r="A1405" s="349">
        <v>8.4072532E-7</v>
      </c>
      <c r="B1405" s="348" t="str">
        <f>IMPRODUCT(IMPOWER(IMPRODUCT("i",A1405,import_viscoanalyse_PARAM!$G$2),-import_viscoanalyse_PARAM!$D$2),import_viscoanalyse_PARAM!$C$2)</f>
        <v>54.5572634666455-16.0084573490789i</v>
      </c>
      <c r="C1405" s="348" t="str">
        <f>IMPOWER(IMPRODUCT("i",A1405,import_viscoanalyse_PARAM!$G$2),-import_viscoanalyse_PARAM!$E$2)</f>
        <v>3841.4730529983-4189.22201702382i</v>
      </c>
      <c r="D1405" s="348" t="str">
        <f>IMPOWER(IMPRODUCT("i",A1405,import_viscoanalyse_PARAM!$F$2,import_viscoanalyse_PARAM!$G$2),-1)</f>
        <v>7.2511972049538E-12-118372.547847594i</v>
      </c>
      <c r="E1405" s="348" t="str">
        <f t="shared" si="66"/>
        <v>3897.03031646495-122577.778321967i</v>
      </c>
      <c r="F1405" s="348" t="str">
        <f>IMSUM(import_viscoanalyse_PARAM!$A$2,IMDIV((import_viscoanalyse_PARAM!$B$2-import_viscoanalyse_PARAM!$A$2),E1405))</f>
        <v>52.2011815791839+0.203872567536519i</v>
      </c>
      <c r="G1405" s="348">
        <f t="shared" si="67"/>
        <v>52.201181579183903</v>
      </c>
      <c r="H1405" s="348">
        <f t="shared" si="68"/>
        <v>0.203872567536519</v>
      </c>
    </row>
    <row r="1406" spans="1:8" x14ac:dyDescent="0.25">
      <c r="A1406" s="349">
        <v>8.6615954999999998E-7</v>
      </c>
      <c r="B1406" s="348" t="str">
        <f>IMPRODUCT(IMPOWER(IMPRODUCT("i",A1406,import_viscoanalyse_PARAM!$G$2),-import_viscoanalyse_PARAM!$D$2),import_viscoanalyse_PARAM!$C$2)</f>
        <v>54.2626120031697-15.921999284906i</v>
      </c>
      <c r="C1406" s="348" t="str">
        <f>IMPOWER(IMPRODUCT("i",A1406,import_viscoanalyse_PARAM!$G$2),-import_viscoanalyse_PARAM!$E$2)</f>
        <v>3781.54527759179-4123.86928574063i</v>
      </c>
      <c r="D1406" s="348" t="str">
        <f>IMPOWER(IMPRODUCT("i",A1406,import_viscoanalyse_PARAM!$F$2,import_viscoanalyse_PARAM!$G$2),-1)</f>
        <v>7.03827036314255E-12-114896.612487138i</v>
      </c>
      <c r="E1406" s="348" t="str">
        <f t="shared" si="66"/>
        <v>3836.80788959497-119036.403772164i</v>
      </c>
      <c r="F1406" s="348" t="str">
        <f>IMSUM(import_viscoanalyse_PARAM!$A$2,IMDIV((import_viscoanalyse_PARAM!$B$2-import_viscoanalyse_PARAM!$A$2),E1406))</f>
        <v>52.2014665730891+0.209931940709635i</v>
      </c>
      <c r="G1406" s="348">
        <f t="shared" si="67"/>
        <v>52.2014665730891</v>
      </c>
      <c r="H1406" s="348">
        <f t="shared" si="68"/>
        <v>0.209931940709635</v>
      </c>
    </row>
    <row r="1407" spans="1:8" x14ac:dyDescent="0.25">
      <c r="A1407" s="349">
        <v>8.9236323000000005E-7</v>
      </c>
      <c r="B1407" s="348" t="str">
        <f>IMPRODUCT(IMPOWER(IMPRODUCT("i",A1407,import_viscoanalyse_PARAM!$G$2),-import_viscoanalyse_PARAM!$D$2),import_viscoanalyse_PARAM!$C$2)</f>
        <v>53.9695519374673-15.8360081764007i</v>
      </c>
      <c r="C1407" s="348" t="str">
        <f>IMPOWER(IMPRODUCT("i",A1407,import_viscoanalyse_PARAM!$G$2),-import_viscoanalyse_PARAM!$E$2)</f>
        <v>3722.55239825711-4059.5360819027i</v>
      </c>
      <c r="D1407" s="348" t="str">
        <f>IMPOWER(IMPRODUCT("i",A1407,import_viscoanalyse_PARAM!$F$2,import_viscoanalyse_PARAM!$G$2),-1)</f>
        <v>6.83159602006224E-12-111522.74636908i</v>
      </c>
      <c r="E1407" s="348" t="str">
        <f t="shared" si="66"/>
        <v>3777.52195019458-115598.118459159i</v>
      </c>
      <c r="F1407" s="348" t="str">
        <f>IMSUM(import_viscoanalyse_PARAM!$A$2,IMDIV((import_viscoanalyse_PARAM!$B$2-import_viscoanalyse_PARAM!$A$2),E1407))</f>
        <v>52.2017640087659+0.216169788789935i</v>
      </c>
      <c r="G1407" s="348">
        <f t="shared" si="67"/>
        <v>52.201764008765899</v>
      </c>
      <c r="H1407" s="348">
        <f t="shared" si="68"/>
        <v>0.21616978878993501</v>
      </c>
    </row>
    <row r="1408" spans="1:8" x14ac:dyDescent="0.25">
      <c r="A1408" s="349">
        <v>9.1935963999999996E-7</v>
      </c>
      <c r="B1408" s="348" t="str">
        <f>IMPRODUCT(IMPOWER(IMPRODUCT("i",A1408,import_viscoanalyse_PARAM!$G$2),-import_viscoanalyse_PARAM!$D$2),import_viscoanalyse_PARAM!$C$2)</f>
        <v>53.6780746495086-15.7504814942319i</v>
      </c>
      <c r="C1408" s="348" t="str">
        <f>IMPOWER(IMPRODUCT("i",A1408,import_viscoanalyse_PARAM!$G$2),-import_viscoanalyse_PARAM!$E$2)</f>
        <v>3664.47982520471-3996.20649498124i</v>
      </c>
      <c r="D1408" s="348" t="str">
        <f>IMPOWER(IMPRODUCT("i",A1408,import_viscoanalyse_PARAM!$F$2,import_viscoanalyse_PARAM!$G$2),-1)</f>
        <v>6.63099055612E-12-108247.951985779i</v>
      </c>
      <c r="E1408" s="348" t="str">
        <f t="shared" si="66"/>
        <v>3719.15789985423-112259.908962254i</v>
      </c>
      <c r="F1408" s="348" t="str">
        <f>IMSUM(import_viscoanalyse_PARAM!$A$2,IMDIV((import_viscoanalyse_PARAM!$B$2-import_viscoanalyse_PARAM!$A$2),E1408))</f>
        <v>52.2020744240978+0.222591296245943i</v>
      </c>
      <c r="G1408" s="348">
        <f t="shared" si="67"/>
        <v>52.202074424097802</v>
      </c>
      <c r="H1408" s="348">
        <f t="shared" si="68"/>
        <v>0.22259129624594301</v>
      </c>
    </row>
    <row r="1409" spans="1:8" x14ac:dyDescent="0.25">
      <c r="A1409" s="349">
        <v>9.4717277000000002E-7</v>
      </c>
      <c r="B1409" s="348" t="str">
        <f>IMPRODUCT(IMPOWER(IMPRODUCT("i",A1409,import_viscoanalyse_PARAM!$G$2),-import_viscoanalyse_PARAM!$D$2),import_viscoanalyse_PARAM!$C$2)</f>
        <v>53.3881715097073-15.6654167062645i</v>
      </c>
      <c r="C1409" s="348" t="str">
        <f>IMPOWER(IMPRODUCT("i",A1409,import_viscoanalyse_PARAM!$G$2),-import_viscoanalyse_PARAM!$E$2)</f>
        <v>3607.31318539813-3933.86485082208i</v>
      </c>
      <c r="D1409" s="348" t="str">
        <f>IMPOWER(IMPRODUCT("i",A1409,import_viscoanalyse_PARAM!$F$2,import_viscoanalyse_PARAM!$G$2),-1)</f>
        <v>6.4362757076704E-12-105069.319263035i</v>
      </c>
      <c r="E1409" s="348" t="str">
        <f t="shared" si="66"/>
        <v>3661.70135690784-109018.849530563i</v>
      </c>
      <c r="F1409" s="348" t="str">
        <f>IMSUM(import_viscoanalyse_PARAM!$A$2,IMDIV((import_viscoanalyse_PARAM!$B$2-import_viscoanalyse_PARAM!$A$2),E1409))</f>
        <v>52.2023983799751+0.229201796195749i</v>
      </c>
      <c r="G1409" s="348">
        <f t="shared" si="67"/>
        <v>52.202398379975101</v>
      </c>
      <c r="H1409" s="348">
        <f t="shared" si="68"/>
        <v>0.22920179619574901</v>
      </c>
    </row>
    <row r="1410" spans="1:8" x14ac:dyDescent="0.25">
      <c r="A1410" s="349">
        <v>9.7582732000000004E-7</v>
      </c>
      <c r="B1410" s="348" t="str">
        <f>IMPRODUCT(IMPOWER(IMPRODUCT("i",A1410,import_viscoanalyse_PARAM!$G$2),-import_viscoanalyse_PARAM!$D$2),import_viscoanalyse_PARAM!$C$2)</f>
        <v>53.0998340992831-15.5808113422189i</v>
      </c>
      <c r="C1410" s="348" t="str">
        <f>IMPOWER(IMPRODUCT("i",A1410,import_viscoanalyse_PARAM!$G$2),-import_viscoanalyse_PARAM!$E$2)</f>
        <v>3551.03836239786-3872.49575509645i</v>
      </c>
      <c r="D1410" s="348" t="str">
        <f>IMPOWER(IMPRODUCT("i",A1410,import_viscoanalyse_PARAM!$F$2,import_viscoanalyse_PARAM!$G$2),-1)</f>
        <v>6.24727855592102E-12-101984.025378981i</v>
      </c>
      <c r="E1410" s="348" t="str">
        <f t="shared" si="66"/>
        <v>3605.13819649715-105872.10194542i</v>
      </c>
      <c r="F1410" s="348" t="str">
        <f>IMSUM(import_viscoanalyse_PARAM!$A$2,IMDIV((import_viscoanalyse_PARAM!$B$2-import_viscoanalyse_PARAM!$A$2),E1410))</f>
        <v>52.2027364610061+0.236006769378618i</v>
      </c>
      <c r="G1410" s="348">
        <f t="shared" si="67"/>
        <v>52.202736461006097</v>
      </c>
      <c r="H1410" s="348">
        <f t="shared" si="68"/>
        <v>0.236006769378618</v>
      </c>
    </row>
    <row r="1411" spans="1:8" x14ac:dyDescent="0.25">
      <c r="A1411" s="349">
        <v>1.0053487E-6</v>
      </c>
      <c r="B1411" s="348" t="str">
        <f>IMPRODUCT(IMPOWER(IMPRODUCT("i",A1411,import_viscoanalyse_PARAM!$G$2),-import_viscoanalyse_PARAM!$D$2),import_viscoanalyse_PARAM!$C$2)</f>
        <v>52.8130543919974-15.4966630469976i</v>
      </c>
      <c r="C1411" s="348" t="str">
        <f>IMPOWER(IMPRODUCT("i",A1411,import_viscoanalyse_PARAM!$G$2),-import_viscoanalyse_PARAM!$E$2)</f>
        <v>3495.64152618407-3812.08412582337i</v>
      </c>
      <c r="D1411" s="348" t="str">
        <f>IMPOWER(IMPRODUCT("i",A1411,import_viscoanalyse_PARAM!$F$2,import_viscoanalyse_PARAM!$G$2),-1)</f>
        <v>6.06383147510697E-12-98989.3339180557i</v>
      </c>
      <c r="E1411" s="348" t="str">
        <f t="shared" ref="E1411:E1474" si="69">IMSUM(1,B1411,C1411,D1411)</f>
        <v>3549.45458057607-102816.914706926i</v>
      </c>
      <c r="F1411" s="348" t="str">
        <f>IMSUM(import_viscoanalyse_PARAM!$A$2,IMDIV((import_viscoanalyse_PARAM!$B$2-import_viscoanalyse_PARAM!$A$2),E1411))</f>
        <v>52.2030892762401+0.243011843102297i</v>
      </c>
      <c r="G1411" s="348">
        <f t="shared" ref="G1411:G1474" si="70">IMREAL(F1411)</f>
        <v>52.2030892762401</v>
      </c>
      <c r="H1411" s="348">
        <f t="shared" ref="H1411:H1474" si="71">IMAGINARY(F1411)</f>
        <v>0.24301184310229701</v>
      </c>
    </row>
    <row r="1412" spans="1:8" x14ac:dyDescent="0.25">
      <c r="A1412" s="349">
        <v>1.0357633E-6</v>
      </c>
      <c r="B1412" s="348" t="str">
        <f>IMPRODUCT(IMPOWER(IMPRODUCT("i",A1412,import_viscoanalyse_PARAM!$G$2),-import_viscoanalyse_PARAM!$D$2),import_viscoanalyse_PARAM!$C$2)</f>
        <v>52.5278224133476-15.4129688938331i</v>
      </c>
      <c r="C1412" s="348" t="str">
        <f>IMPOWER(IMPRODUCT("i",A1412,import_viscoanalyse_PARAM!$G$2),-import_viscoanalyse_PARAM!$E$2)</f>
        <v>3441.10868113708-3752.61470043107i</v>
      </c>
      <c r="D1412" s="348" t="str">
        <f>IMPOWER(IMPRODUCT("i",A1412,import_viscoanalyse_PARAM!$F$2,import_viscoanalyse_PARAM!$G$2),-1)</f>
        <v>5.88577051389819E-12-96082.5684481999i</v>
      </c>
      <c r="E1412" s="348" t="str">
        <f t="shared" si="69"/>
        <v>3494.63650355043-99850.5961175248i</v>
      </c>
      <c r="F1412" s="348" t="str">
        <f>IMSUM(import_viscoanalyse_PARAM!$A$2,IMDIV((import_viscoanalyse_PARAM!$B$2-import_viscoanalyse_PARAM!$A$2),E1412))</f>
        <v>52.2034574631915+0.250222854153471i</v>
      </c>
      <c r="G1412" s="348">
        <f t="shared" si="70"/>
        <v>52.203457463191498</v>
      </c>
      <c r="H1412" s="348">
        <f t="shared" si="71"/>
        <v>0.25022285415347101</v>
      </c>
    </row>
    <row r="1413" spans="1:8" x14ac:dyDescent="0.25">
      <c r="A1413" s="349">
        <v>1.0670978999999999E-6</v>
      </c>
      <c r="B1413" s="348" t="str">
        <f>IMPRODUCT(IMPOWER(IMPRODUCT("i",A1413,import_viscoanalyse_PARAM!$G$2),-import_viscoanalyse_PARAM!$D$2),import_viscoanalyse_PARAM!$C$2)</f>
        <v>52.2441320359866-15.3297270848098i</v>
      </c>
      <c r="C1413" s="348" t="str">
        <f>IMPOWER(IMPRODUCT("i",A1413,import_viscoanalyse_PARAM!$G$2),-import_viscoanalyse_PARAM!$E$2)</f>
        <v>3387.42677323403-3694.07324318259i</v>
      </c>
      <c r="D1413" s="348" t="str">
        <f>IMPOWER(IMPRODUCT("i",A1413,import_viscoanalyse_PARAM!$F$2,import_viscoanalyse_PARAM!$G$2),-1)</f>
        <v>5.71293888828558E-12-93261.169540661i</v>
      </c>
      <c r="E1413" s="348" t="str">
        <f t="shared" si="69"/>
        <v>3440.67090527002-96970.5725109284i</v>
      </c>
      <c r="F1413" s="348" t="str">
        <f>IMSUM(import_viscoanalyse_PARAM!$A$2,IMDIV((import_viscoanalyse_PARAM!$B$2-import_viscoanalyse_PARAM!$A$2),E1413))</f>
        <v>52.203841681517+0.25764570771781i</v>
      </c>
      <c r="G1413" s="348">
        <f t="shared" si="70"/>
        <v>52.203841681516998</v>
      </c>
      <c r="H1413" s="348">
        <f t="shared" si="71"/>
        <v>0.25764570771780998</v>
      </c>
    </row>
    <row r="1414" spans="1:8" x14ac:dyDescent="0.25">
      <c r="A1414" s="349">
        <v>1.0993805E-6</v>
      </c>
      <c r="B1414" s="348" t="str">
        <f>IMPRODUCT(IMPOWER(IMPRODUCT("i",A1414,import_viscoanalyse_PARAM!$G$2),-import_viscoanalyse_PARAM!$D$2),import_viscoanalyse_PARAM!$C$2)</f>
        <v>51.9619734182808-15.2469347321475i</v>
      </c>
      <c r="C1414" s="348" t="str">
        <f>IMPOWER(IMPRODUCT("i",A1414,import_viscoanalyse_PARAM!$G$2),-import_viscoanalyse_PARAM!$E$2)</f>
        <v>3334.58224088713-3636.44496482875i</v>
      </c>
      <c r="D1414" s="348" t="str">
        <f>IMPOWER(IMPRODUCT("i",A1414,import_viscoanalyse_PARAM!$F$2,import_viscoanalyse_PARAM!$G$2),-1)</f>
        <v>5.54518211894596E-12-90522.6153896518i</v>
      </c>
      <c r="E1414" s="348" t="str">
        <f t="shared" si="69"/>
        <v>3387.54421430542-94174.3072892127i</v>
      </c>
      <c r="F1414" s="348" t="str">
        <f>IMSUM(import_viscoanalyse_PARAM!$A$2,IMDIV((import_viscoanalyse_PARAM!$B$2-import_viscoanalyse_PARAM!$A$2),E1414))</f>
        <v>52.2042426238977+0.265286572938643i</v>
      </c>
      <c r="G1414" s="348">
        <f t="shared" si="70"/>
        <v>52.204242623897699</v>
      </c>
      <c r="H1414" s="348">
        <f t="shared" si="71"/>
        <v>0.26528657293864299</v>
      </c>
    </row>
    <row r="1415" spans="1:8" x14ac:dyDescent="0.25">
      <c r="A1415" s="349">
        <v>1.1326397999999999E-6</v>
      </c>
      <c r="B1415" s="348" t="str">
        <f>IMPRODUCT(IMPOWER(IMPRODUCT("i",A1415,import_viscoanalyse_PARAM!$G$2),-import_viscoanalyse_PARAM!$D$2),import_viscoanalyse_PARAM!$C$2)</f>
        <v>51.6813381444714-15.1645893664535i</v>
      </c>
      <c r="C1415" s="348" t="str">
        <f>IMPOWER(IMPRODUCT("i",A1415,import_viscoanalyse_PARAM!$G$2),-import_viscoanalyse_PARAM!$E$2)</f>
        <v>3282.56199597377-3579.71559244595i</v>
      </c>
      <c r="D1415" s="348" t="str">
        <f>IMPOWER(IMPRODUCT("i",A1415,import_viscoanalyse_PARAM!$F$2,import_viscoanalyse_PARAM!$G$2),-1)</f>
        <v>5.38235111508346E-12-87864.4721546813i</v>
      </c>
      <c r="E1415" s="348" t="str">
        <f t="shared" si="69"/>
        <v>3335.24333411825-91459.3523364937i</v>
      </c>
      <c r="F1415" s="348" t="str">
        <f>IMSUM(import_viscoanalyse_PARAM!$A$2,IMDIV((import_viscoanalyse_PARAM!$B$2-import_viscoanalyse_PARAM!$A$2),E1415))</f>
        <v>52.2046610106334+0.273151758321775i</v>
      </c>
      <c r="G1415" s="348">
        <f t="shared" si="70"/>
        <v>52.204661010633401</v>
      </c>
      <c r="H1415" s="348">
        <f t="shared" si="71"/>
        <v>0.27315175832177502</v>
      </c>
    </row>
    <row r="1416" spans="1:8" x14ac:dyDescent="0.25">
      <c r="A1416" s="349">
        <v>1.1669052E-6</v>
      </c>
      <c r="B1416" s="348" t="str">
        <f>IMPRODUCT(IMPOWER(IMPRODUCT("i",A1416,import_viscoanalyse_PARAM!$G$2),-import_viscoanalyse_PARAM!$D$2),import_viscoanalyse_PARAM!$C$2)</f>
        <v>51.4022192071569-15.082688931582i</v>
      </c>
      <c r="C1416" s="348" t="str">
        <f>IMPOWER(IMPRODUCT("i",A1416,import_viscoanalyse_PARAM!$G$2),-import_viscoanalyse_PARAM!$E$2)</f>
        <v>3231.35340409547-3523.87134790807i</v>
      </c>
      <c r="D1416" s="348" t="str">
        <f>IMPOWER(IMPRODUCT("i",A1416,import_viscoanalyse_PARAM!$F$2,import_viscoanalyse_PARAM!$G$2),-1)</f>
        <v>5.22430193174035E-12-85284.3899987617i</v>
      </c>
      <c r="E1416" s="348" t="str">
        <f t="shared" si="69"/>
        <v>3283.75562330263-88823.3440356014i</v>
      </c>
      <c r="F1416" s="348" t="str">
        <f>IMSUM(import_viscoanalyse_PARAM!$A$2,IMDIV((import_viscoanalyse_PARAM!$B$2-import_viscoanalyse_PARAM!$A$2),E1416))</f>
        <v>52.2050975904207+0.281247710556522i</v>
      </c>
      <c r="G1416" s="348">
        <f t="shared" si="70"/>
        <v>52.205097590420699</v>
      </c>
      <c r="H1416" s="348">
        <f t="shared" si="71"/>
        <v>0.28124771055652198</v>
      </c>
    </row>
    <row r="1417" spans="1:8" x14ac:dyDescent="0.25">
      <c r="A1417" s="349">
        <v>1.2022072999999999E-6</v>
      </c>
      <c r="B1417" s="348" t="str">
        <f>IMPRODUCT(IMPOWER(IMPRODUCT("i",A1417,import_viscoanalyse_PARAM!$G$2),-import_viscoanalyse_PARAM!$D$2),import_viscoanalyse_PARAM!$C$2)</f>
        <v>51.1246071122959-15.0012306417452i</v>
      </c>
      <c r="C1417" s="348" t="str">
        <f>IMPOWER(IMPRODUCT("i",A1417,import_viscoanalyse_PARAM!$G$2),-import_viscoanalyse_PARAM!$E$2)</f>
        <v>3180.94356502779-3468.89816319911i</v>
      </c>
      <c r="D1417" s="348" t="str">
        <f>IMPOWER(IMPRODUCT("i",A1417,import_viscoanalyse_PARAM!$F$2,import_viscoanalyse_PARAM!$G$2),-1)</f>
        <v>5.07089342288794E-12-82780.0647761688i</v>
      </c>
      <c r="E1417" s="348" t="str">
        <f t="shared" si="69"/>
        <v>3233.06817214009-86263.9641700097i</v>
      </c>
      <c r="F1417" s="348" t="str">
        <f>IMSUM(import_viscoanalyse_PARAM!$A$2,IMDIV((import_viscoanalyse_PARAM!$B$2-import_viscoanalyse_PARAM!$A$2),E1417))</f>
        <v>52.2055531476362+0.289581131288822i</v>
      </c>
      <c r="G1417" s="348">
        <f t="shared" si="70"/>
        <v>52.205553147636202</v>
      </c>
      <c r="H1417" s="348">
        <f t="shared" si="71"/>
        <v>0.28958113128882201</v>
      </c>
    </row>
    <row r="1418" spans="1:8" x14ac:dyDescent="0.25">
      <c r="A1418" s="349">
        <v>1.2385772999999999E-6</v>
      </c>
      <c r="B1418" s="348" t="str">
        <f>IMPRODUCT(IMPOWER(IMPRODUCT("i",A1418,import_viscoanalyse_PARAM!$G$2),-import_viscoanalyse_PARAM!$D$2),import_viscoanalyse_PARAM!$C$2)</f>
        <v>50.8484949799211-14.9202124781896i</v>
      </c>
      <c r="C1418" s="348" t="str">
        <f>IMPOWER(IMPRODUCT("i",A1418,import_viscoanalyse_PARAM!$G$2),-import_viscoanalyse_PARAM!$E$2)</f>
        <v>3131.32024530124-3414.78269741599i</v>
      </c>
      <c r="D1418" s="348" t="str">
        <f>IMPOWER(IMPRODUCT("i",A1418,import_viscoanalyse_PARAM!$F$2,import_viscoanalyse_PARAM!$G$2),-1)</f>
        <v>4.9219900045947E-12-80349.2831399248i</v>
      </c>
      <c r="E1418" s="348" t="str">
        <f t="shared" si="69"/>
        <v>3183.16874028117-83778.986049819i</v>
      </c>
      <c r="F1418" s="348" t="str">
        <f>IMSUM(import_viscoanalyse_PARAM!$A$2,IMDIV((import_viscoanalyse_PARAM!$B$2-import_viscoanalyse_PARAM!$A$2),E1418))</f>
        <v>52.2060284956585+0.298158833909633i</v>
      </c>
      <c r="G1418" s="348">
        <f t="shared" si="70"/>
        <v>52.206028495658501</v>
      </c>
      <c r="H1418" s="348">
        <f t="shared" si="71"/>
        <v>0.29815883390963299</v>
      </c>
    </row>
    <row r="1419" spans="1:8" x14ac:dyDescent="0.25">
      <c r="A1419" s="349">
        <v>1.2760477E-6</v>
      </c>
      <c r="B1419" s="348" t="str">
        <f>IMPRODUCT(IMPOWER(IMPRODUCT("i",A1419,import_viscoanalyse_PARAM!$G$2),-import_viscoanalyse_PARAM!$D$2),import_viscoanalyse_PARAM!$C$2)</f>
        <v>50.5738732742905-14.8396316428915i</v>
      </c>
      <c r="C1419" s="348" t="str">
        <f>IMPOWER(IMPRODUCT("i",A1419,import_viscoanalyse_PARAM!$G$2),-import_viscoanalyse_PARAM!$E$2)</f>
        <v>3082.4709187872-3361.51129050357i</v>
      </c>
      <c r="D1419" s="348" t="str">
        <f>IMPOWER(IMPRODUCT("i",A1419,import_viscoanalyse_PARAM!$F$2,import_viscoanalyse_PARAM!$G$2),-1)</f>
        <v>4.77745862518924E-12-77989.8730810639i</v>
      </c>
      <c r="E1419" s="348" t="str">
        <f t="shared" si="69"/>
        <v>3134.0447920615-81366.2240032104i</v>
      </c>
      <c r="F1419" s="348" t="str">
        <f>IMSUM(import_viscoanalyse_PARAM!$A$2,IMDIV((import_viscoanalyse_PARAM!$B$2-import_viscoanalyse_PARAM!$A$2),E1419))</f>
        <v>52.2065244869263+0.306987907259211i</v>
      </c>
      <c r="G1419" s="348">
        <f t="shared" si="70"/>
        <v>52.206524486926298</v>
      </c>
      <c r="H1419" s="348">
        <f t="shared" si="71"/>
        <v>0.30698790725921099</v>
      </c>
    </row>
    <row r="1420" spans="1:8" x14ac:dyDescent="0.25">
      <c r="A1420" s="349">
        <v>1.3146516000000001E-6</v>
      </c>
      <c r="B1420" s="348" t="str">
        <f>IMPRODUCT(IMPOWER(IMPRODUCT("i",A1420,import_viscoanalyse_PARAM!$G$2),-import_viscoanalyse_PARAM!$D$2),import_viscoanalyse_PARAM!$C$2)</f>
        <v>50.3007353219813-14.7594861777028i</v>
      </c>
      <c r="C1420" s="348" t="str">
        <f>IMPOWER(IMPRODUCT("i",A1420,import_viscoanalyse_PARAM!$G$2),-import_viscoanalyse_PARAM!$E$2)</f>
        <v>3034.38375492363-3309.07104093934i</v>
      </c>
      <c r="D1420" s="348" t="str">
        <f>IMPOWER(IMPRODUCT("i",A1420,import_viscoanalyse_PARAM!$F$2,import_viscoanalyse_PARAM!$G$2),-1)</f>
        <v>4.63717162061634E-12-75699.7505410431i</v>
      </c>
      <c r="E1420" s="348" t="str">
        <f t="shared" si="69"/>
        <v>3085.68449024562-79023.5810681601i</v>
      </c>
      <c r="F1420" s="348" t="str">
        <f>IMSUM(import_viscoanalyse_PARAM!$A$2,IMDIV((import_viscoanalyse_PARAM!$B$2-import_viscoanalyse_PARAM!$A$2),E1420))</f>
        <v>52.2070420048294+0.316075548962728i</v>
      </c>
      <c r="G1420" s="348">
        <f t="shared" si="70"/>
        <v>52.207042004829397</v>
      </c>
      <c r="H1420" s="348">
        <f t="shared" si="71"/>
        <v>0.31607554896272799</v>
      </c>
    </row>
    <row r="1421" spans="1:8" x14ac:dyDescent="0.25">
      <c r="A1421" s="349">
        <v>1.3544232999999999E-6</v>
      </c>
      <c r="B1421" s="348" t="str">
        <f>IMPRODUCT(IMPOWER(IMPRODUCT("i",A1421,import_viscoanalyse_PARAM!$G$2),-import_viscoanalyse_PARAM!$D$2),import_viscoanalyse_PARAM!$C$2)</f>
        <v>50.0290730124389-14.6797737027851i</v>
      </c>
      <c r="C1421" s="348" t="str">
        <f>IMPOWER(IMPRODUCT("i",A1421,import_viscoanalyse_PARAM!$G$2),-import_viscoanalyse_PARAM!$E$2)</f>
        <v>2987.04684487158-3257.4489618379i</v>
      </c>
      <c r="D1421" s="348" t="str">
        <f>IMPOWER(IMPRODUCT("i",A1421,import_viscoanalyse_PARAM!$F$2,import_viscoanalyse_PARAM!$G$2),-1)</f>
        <v>4.50100429497771E-12-73476.8799151516i</v>
      </c>
      <c r="E1421" s="348" t="str">
        <f t="shared" si="69"/>
        <v>3038.07591788402-76749.0086506923i</v>
      </c>
      <c r="F1421" s="348" t="str">
        <f>IMSUM(import_viscoanalyse_PARAM!$A$2,IMDIV((import_viscoanalyse_PARAM!$B$2-import_viscoanalyse_PARAM!$A$2),E1421))</f>
        <v>52.2075819726643+0.325429205252i</v>
      </c>
      <c r="G1421" s="348">
        <f t="shared" si="70"/>
        <v>52.2075819726643</v>
      </c>
      <c r="H1421" s="348">
        <f t="shared" si="71"/>
        <v>0.32542920525199998</v>
      </c>
    </row>
    <row r="1422" spans="1:8" x14ac:dyDescent="0.25">
      <c r="A1422" s="349">
        <v>1.3953983E-6</v>
      </c>
      <c r="B1422" s="348" t="str">
        <f>IMPRODUCT(IMPOWER(IMPRODUCT("i",A1422,import_viscoanalyse_PARAM!$G$2),-import_viscoanalyse_PARAM!$D$2),import_viscoanalyse_PARAM!$C$2)</f>
        <v>49.7588772351254-14.6004915448802i</v>
      </c>
      <c r="C1422" s="348" t="str">
        <f>IMPOWER(IMPRODUCT("i",A1422,import_viscoanalyse_PARAM!$G$2),-import_viscoanalyse_PARAM!$E$2)</f>
        <v>2940.44828703626-3206.63207421378i</v>
      </c>
      <c r="D1422" s="348" t="str">
        <f>IMPOWER(IMPRODUCT("i",A1422,import_viscoanalyse_PARAM!$F$2,import_viscoanalyse_PARAM!$G$2),-1)</f>
        <v>4.36883511361444E-12-71319.2772044968i</v>
      </c>
      <c r="E1422" s="348" t="str">
        <f t="shared" si="69"/>
        <v>2991.20716427139-74540.5097702555i</v>
      </c>
      <c r="F1422" s="348" t="str">
        <f>IMSUM(import_viscoanalyse_PARAM!$A$2,IMDIV((import_viscoanalyse_PARAM!$B$2-import_viscoanalyse_PARAM!$A$2),E1422))</f>
        <v>52.2081453549196+0.335056569038981i</v>
      </c>
      <c r="G1422" s="348">
        <f t="shared" si="70"/>
        <v>52.208145354919601</v>
      </c>
      <c r="H1422" s="348">
        <f t="shared" si="71"/>
        <v>0.33505656903898101</v>
      </c>
    </row>
    <row r="1423" spans="1:8" x14ac:dyDescent="0.25">
      <c r="A1423" s="349">
        <v>1.4376129E-6</v>
      </c>
      <c r="B1423" s="348" t="str">
        <f>IMPRODUCT(IMPOWER(IMPRODUCT("i",A1423,import_viscoanalyse_PARAM!$G$2),-import_viscoanalyse_PARAM!$D$2),import_viscoanalyse_PARAM!$C$2)</f>
        <v>49.4901407591158-14.5216375822548i</v>
      </c>
      <c r="C1423" s="348" t="str">
        <f>IMPOWER(IMPRODUCT("i",A1423,import_viscoanalyse_PARAM!$G$2),-import_viscoanalyse_PARAM!$E$2)</f>
        <v>2894.57668236902-3156.60794712061i</v>
      </c>
      <c r="D1423" s="348" t="str">
        <f>IMPOWER(IMPRODUCT("i",A1423,import_viscoanalyse_PARAM!$F$2,import_viscoanalyse_PARAM!$G$2),-1)</f>
        <v>4.2405470140939E-12-69225.0314172773i</v>
      </c>
      <c r="E1423" s="348" t="str">
        <f t="shared" si="69"/>
        <v>2945.06682312814-72396.1610019802i</v>
      </c>
      <c r="F1423" s="348" t="str">
        <f>IMSUM(import_viscoanalyse_PARAM!$A$2,IMDIV((import_viscoanalyse_PARAM!$B$2-import_viscoanalyse_PARAM!$A$2),E1423))</f>
        <v>52.2087331529777+0.344965484096022i</v>
      </c>
      <c r="G1423" s="348">
        <f t="shared" si="70"/>
        <v>52.2087331529777</v>
      </c>
      <c r="H1423" s="348">
        <f t="shared" si="71"/>
        <v>0.34496548409602201</v>
      </c>
    </row>
    <row r="1424" spans="1:8" x14ac:dyDescent="0.25">
      <c r="A1424" s="349">
        <v>1.4811046000000001E-6</v>
      </c>
      <c r="B1424" s="348" t="str">
        <f>IMPRODUCT(IMPOWER(IMPRODUCT("i",A1424,import_viscoanalyse_PARAM!$G$2),-import_viscoanalyse_PARAM!$D$2),import_viscoanalyse_PARAM!$C$2)</f>
        <v>49.222855708394-14.4432095038901i</v>
      </c>
      <c r="C1424" s="348" t="str">
        <f>IMPOWER(IMPRODUCT("i",A1424,import_viscoanalyse_PARAM!$G$2),-import_viscoanalyse_PARAM!$E$2)</f>
        <v>2849.42069102518-3107.36421417536i</v>
      </c>
      <c r="D1424" s="348" t="str">
        <f>IMPOWER(IMPRODUCT("i",A1424,import_viscoanalyse_PARAM!$F$2,import_viscoanalyse_PARAM!$G$2),-1)</f>
        <v>4.11602603254213E-12-67192.2821442751i</v>
      </c>
      <c r="E1424" s="348" t="str">
        <f t="shared" si="69"/>
        <v>2899.64354673358-70314.0895679543i</v>
      </c>
      <c r="F1424" s="348" t="str">
        <f>IMSUM(import_viscoanalyse_PARAM!$A$2,IMDIV((import_viscoanalyse_PARAM!$B$2-import_viscoanalyse_PARAM!$A$2),E1424))</f>
        <v>52.2093464117644+0.355164037251876i</v>
      </c>
      <c r="G1424" s="348">
        <f t="shared" si="70"/>
        <v>52.2093464117644</v>
      </c>
      <c r="H1424" s="348">
        <f t="shared" si="71"/>
        <v>0.35516403725187601</v>
      </c>
    </row>
    <row r="1425" spans="1:8" x14ac:dyDescent="0.25">
      <c r="A1425" s="349">
        <v>1.5259120999999999E-6</v>
      </c>
      <c r="B1425" s="348" t="str">
        <f>IMPRODUCT(IMPOWER(IMPRODUCT("i",A1425,import_viscoanalyse_PARAM!$G$2),-import_viscoanalyse_PARAM!$D$2),import_viscoanalyse_PARAM!$C$2)</f>
        <v>48.9570138668301-14.3652048989693i</v>
      </c>
      <c r="C1425" s="348" t="str">
        <f>IMPOWER(IMPRODUCT("i",A1425,import_viscoanalyse_PARAM!$G$2),-import_viscoanalyse_PARAM!$E$2)</f>
        <v>2804.96908638423-3058.88863246887i</v>
      </c>
      <c r="D1425" s="348" t="str">
        <f>IMPOWER(IMPRODUCT("i",A1425,import_viscoanalyse_PARAM!$F$2,import_viscoanalyse_PARAM!$G$2),-1)</f>
        <v>3.99516137955645E-12-65219.220798094i</v>
      </c>
      <c r="E1425" s="348" t="str">
        <f t="shared" si="69"/>
        <v>2854.92610025106-68292.4746354618i</v>
      </c>
      <c r="F1425" s="348" t="str">
        <f>IMSUM(import_viscoanalyse_PARAM!$A$2,IMDIV((import_viscoanalyse_PARAM!$B$2-import_viscoanalyse_PARAM!$A$2),E1425))</f>
        <v>52.2099862210906+0.365660556331155i</v>
      </c>
      <c r="G1425" s="348">
        <f t="shared" si="70"/>
        <v>52.209986221090602</v>
      </c>
      <c r="H1425" s="348">
        <f t="shared" si="71"/>
        <v>0.36566055633115502</v>
      </c>
    </row>
    <row r="1426" spans="1:8" x14ac:dyDescent="0.25">
      <c r="A1426" s="349">
        <v>1.5720749999999999E-6</v>
      </c>
      <c r="B1426" s="348" t="str">
        <f>IMPRODUCT(IMPOWER(IMPRODUCT("i",A1426,import_viscoanalyse_PARAM!$G$2),-import_viscoanalyse_PARAM!$D$2),import_viscoanalyse_PARAM!$C$2)</f>
        <v>48.692608625614-14.2876218283032i</v>
      </c>
      <c r="C1426" s="348" t="str">
        <f>IMPOWER(IMPRODUCT("i",A1426,import_viscoanalyse_PARAM!$G$2),-import_viscoanalyse_PARAM!$E$2)</f>
        <v>2761.21107622586-3011.16943281615i</v>
      </c>
      <c r="D1426" s="348" t="str">
        <f>IMPOWER(IMPRODUCT("i",A1426,import_viscoanalyse_PARAM!$F$2,import_viscoanalyse_PARAM!$G$2),-1)</f>
        <v>3.87784621631784E-12-63304.1032828478i</v>
      </c>
      <c r="E1426" s="348" t="str">
        <f t="shared" si="69"/>
        <v>2810.90368485148-66329.5603374923i</v>
      </c>
      <c r="F1426" s="348" t="str">
        <f>IMSUM(import_viscoanalyse_PARAM!$A$2,IMDIV((import_viscoanalyse_PARAM!$B$2-import_viscoanalyse_PARAM!$A$2),E1426))</f>
        <v>52.21065371265+0.37646353787469i</v>
      </c>
      <c r="G1426" s="348">
        <f t="shared" si="70"/>
        <v>52.21065371265</v>
      </c>
      <c r="H1426" s="348">
        <f t="shared" si="71"/>
        <v>0.37646353787469</v>
      </c>
    </row>
    <row r="1427" spans="1:8" x14ac:dyDescent="0.25">
      <c r="A1427" s="349">
        <v>1.6196346000000001E-6</v>
      </c>
      <c r="B1427" s="348" t="str">
        <f>IMPRODUCT(IMPOWER(IMPRODUCT("i",A1427,import_viscoanalyse_PARAM!$G$2),-import_viscoanalyse_PARAM!$D$2),import_viscoanalyse_PARAM!$C$2)</f>
        <v>48.4296305623634-14.2104575271307i</v>
      </c>
      <c r="C1427" s="348" t="str">
        <f>IMPOWER(IMPRODUCT("i",A1427,import_viscoanalyse_PARAM!$G$2),-import_viscoanalyse_PARAM!$E$2)</f>
        <v>2718.13556636453-2964.19451673161i</v>
      </c>
      <c r="D1427" s="348" t="str">
        <f>IMPOWER(IMPRODUCT("i",A1427,import_viscoanalyse_PARAM!$F$2,import_viscoanalyse_PARAM!$G$2),-1)</f>
        <v>3.76397558468921E-12-61445.2162039409i</v>
      </c>
      <c r="E1427" s="348" t="str">
        <f t="shared" si="69"/>
        <v>2767.5651969269-64423.6211781996i</v>
      </c>
      <c r="F1427" s="348" t="str">
        <f>IMSUM(import_viscoanalyse_PARAM!$A$2,IMDIV((import_viscoanalyse_PARAM!$B$2-import_viscoanalyse_PARAM!$A$2),E1427))</f>
        <v>52.2113500729132+0.387581832269443i</v>
      </c>
      <c r="G1427" s="348">
        <f t="shared" si="70"/>
        <v>52.211350072913199</v>
      </c>
      <c r="H1427" s="348">
        <f t="shared" si="71"/>
        <v>0.38758183226944298</v>
      </c>
    </row>
    <row r="1428" spans="1:8" x14ac:dyDescent="0.25">
      <c r="A1428" s="349">
        <v>1.6686328999999999E-6</v>
      </c>
      <c r="B1428" s="348" t="str">
        <f>IMPRODUCT(IMPOWER(IMPRODUCT("i",A1428,import_viscoanalyse_PARAM!$G$2),-import_viscoanalyse_PARAM!$D$2),import_viscoanalyse_PARAM!$C$2)</f>
        <v>48.1680733571183-14.1337101410183i</v>
      </c>
      <c r="C1428" s="348" t="str">
        <f>IMPOWER(IMPRODUCT("i",A1428,import_viscoanalyse_PARAM!$G$2),-import_viscoanalyse_PARAM!$E$2)</f>
        <v>2675.73213623488-2917.95252032927i</v>
      </c>
      <c r="D1428" s="348" t="str">
        <f>IMPOWER(IMPRODUCT("i",A1428,import_viscoanalyse_PARAM!$F$2,import_viscoanalyse_PARAM!$G$2),-1)</f>
        <v>3.65344893446479E-12-59640.9181242822i</v>
      </c>
      <c r="E1428" s="348" t="str">
        <f t="shared" si="69"/>
        <v>2724.900209592-62573.0043547525i</v>
      </c>
      <c r="F1428" s="348" t="str">
        <f>IMSUM(import_viscoanalyse_PARAM!$A$2,IMDIV((import_viscoanalyse_PARAM!$B$2-import_viscoanalyse_PARAM!$A$2),E1428))</f>
        <v>52.2120765300692+0.399024407522732i</v>
      </c>
      <c r="G1428" s="348">
        <f t="shared" si="70"/>
        <v>52.212076530069197</v>
      </c>
      <c r="H1428" s="348">
        <f t="shared" si="71"/>
        <v>0.39902440752273199</v>
      </c>
    </row>
    <row r="1429" spans="1:8" x14ac:dyDescent="0.25">
      <c r="A1429" s="349">
        <v>1.7191136E-6</v>
      </c>
      <c r="B1429" s="348" t="str">
        <f>IMPRODUCT(IMPOWER(IMPRODUCT("i",A1429,import_viscoanalyse_PARAM!$G$2),-import_viscoanalyse_PARAM!$D$2),import_viscoanalyse_PARAM!$C$2)</f>
        <v>47.9079284086357-14.0573771461475i</v>
      </c>
      <c r="C1429" s="348" t="str">
        <f>IMPOWER(IMPRODUCT("i",A1429,import_viscoanalyse_PARAM!$G$2),-import_viscoanalyse_PARAM!$E$2)</f>
        <v>2633.99015129559-2872.431846377i</v>
      </c>
      <c r="D1429" s="348" t="str">
        <f>IMPOWER(IMPRODUCT("i",A1429,import_viscoanalyse_PARAM!$F$2,import_viscoanalyse_PARAM!$G$2),-1)</f>
        <v>3.54616768229736E-12-57889.5997148665i</v>
      </c>
      <c r="E1429" s="348" t="str">
        <f t="shared" si="69"/>
        <v>2682.89807970423-60776.0889383896i</v>
      </c>
      <c r="F1429" s="348" t="str">
        <f>IMSUM(import_viscoanalyse_PARAM!$A$2,IMDIV((import_viscoanalyse_PARAM!$B$2-import_viscoanalyse_PARAM!$A$2),E1429))</f>
        <v>52.212834370088+0.410800580778138i</v>
      </c>
      <c r="G1429" s="348">
        <f t="shared" si="70"/>
        <v>52.212834370087997</v>
      </c>
      <c r="H1429" s="348">
        <f t="shared" si="71"/>
        <v>0.41080058077813802</v>
      </c>
    </row>
    <row r="1430" spans="1:8" x14ac:dyDescent="0.25">
      <c r="A1430" s="349">
        <v>1.7711214999999999E-6</v>
      </c>
      <c r="B1430" s="348" t="str">
        <f>IMPRODUCT(IMPOWER(IMPRODUCT("i",A1430,import_viscoanalyse_PARAM!$G$2),-import_viscoanalyse_PARAM!$D$2),import_viscoanalyse_PARAM!$C$2)</f>
        <v>47.6491883418016-13.9814563784765i</v>
      </c>
      <c r="C1430" s="348" t="str">
        <f>IMPOWER(IMPRODUCT("i",A1430,import_viscoanalyse_PARAM!$G$2),-import_viscoanalyse_PARAM!$E$2)</f>
        <v>2592.89933387134-2827.62128681396i</v>
      </c>
      <c r="D1430" s="348" t="str">
        <f>IMPOWER(IMPRODUCT("i",A1430,import_viscoanalyse_PARAM!$F$2,import_viscoanalyse_PARAM!$G$2),-1)</f>
        <v>3.44203663640123E-12-56189.707012412i</v>
      </c>
      <c r="E1430" s="348" t="str">
        <f t="shared" si="69"/>
        <v>2641.54852221315-59031.3097556044i</v>
      </c>
      <c r="F1430" s="348" t="str">
        <f>IMSUM(import_viscoanalyse_PARAM!$A$2,IMDIV((import_viscoanalyse_PARAM!$B$2-import_viscoanalyse_PARAM!$A$2),E1430))</f>
        <v>52.2136249294507+0.422919875637799i</v>
      </c>
      <c r="G1430" s="348">
        <f t="shared" si="70"/>
        <v>52.213624929450702</v>
      </c>
      <c r="H1430" s="348">
        <f t="shared" si="71"/>
        <v>0.42291987563779898</v>
      </c>
    </row>
    <row r="1431" spans="1:8" x14ac:dyDescent="0.25">
      <c r="A1431" s="349">
        <v>1.8247026999999999E-6</v>
      </c>
      <c r="B1431" s="348" t="str">
        <f>IMPRODUCT(IMPOWER(IMPRODUCT("i",A1431,import_viscoanalyse_PARAM!$G$2),-import_viscoanalyse_PARAM!$D$2),import_viscoanalyse_PARAM!$C$2)</f>
        <v>47.3918460574895-13.9059457549454i</v>
      </c>
      <c r="C1431" s="348" t="str">
        <f>IMPOWER(IMPRODUCT("i",A1431,import_viscoanalyse_PARAM!$G$2),-import_viscoanalyse_PARAM!$E$2)</f>
        <v>2552.44960230564-2783.50984734272i</v>
      </c>
      <c r="D1431" s="348" t="str">
        <f>IMPOWER(IMPRODUCT("i",A1431,import_viscoanalyse_PARAM!$F$2,import_viscoanalyse_PARAM!$G$2),-1)</f>
        <v>3.34096348436262E-12-54539.733058094i</v>
      </c>
      <c r="E1431" s="348" t="str">
        <f t="shared" si="69"/>
        <v>2600.84144836313-57337.1488511917i</v>
      </c>
      <c r="F1431" s="348" t="str">
        <f>IMSUM(import_viscoanalyse_PARAM!$A$2,IMDIV((import_viscoanalyse_PARAM!$B$2-import_viscoanalyse_PARAM!$A$2),E1431))</f>
        <v>52.2144495996122+0.435392066451194i</v>
      </c>
      <c r="G1431" s="348">
        <f t="shared" si="70"/>
        <v>52.214449599612202</v>
      </c>
      <c r="H1431" s="348">
        <f t="shared" si="71"/>
        <v>0.43539206645119399</v>
      </c>
    </row>
    <row r="1432" spans="1:8" x14ac:dyDescent="0.25">
      <c r="A1432" s="349">
        <v>1.8799049E-6</v>
      </c>
      <c r="B1432" s="348" t="str">
        <f>IMPRODUCT(IMPOWER(IMPRODUCT("i",A1432,import_viscoanalyse_PARAM!$G$2),-import_viscoanalyse_PARAM!$D$2),import_viscoanalyse_PARAM!$C$2)</f>
        <v>47.1358935090431-13.8308429144648i</v>
      </c>
      <c r="C1432" s="348" t="str">
        <f>IMPOWER(IMPRODUCT("i",A1432,import_viscoanalyse_PARAM!$G$2),-import_viscoanalyse_PARAM!$E$2)</f>
        <v>2512.63087728077-2740.08653621633i</v>
      </c>
      <c r="D1432" s="348" t="str">
        <f>IMPOWER(IMPRODUCT("i",A1432,import_viscoanalyse_PARAM!$F$2,import_viscoanalyse_PARAM!$G$2),-1)</f>
        <v>3.24285823741291E-12-52938.2088255546i</v>
      </c>
      <c r="E1432" s="348" t="str">
        <f t="shared" si="69"/>
        <v>2560.76677078982-55692.1262046854i</v>
      </c>
      <c r="F1432" s="348" t="str">
        <f>IMSUM(import_viscoanalyse_PARAM!$A$2,IMDIV((import_viscoanalyse_PARAM!$B$2-import_viscoanalyse_PARAM!$A$2),E1432))</f>
        <v>52.2153098332783+0.44822724548249i</v>
      </c>
      <c r="G1432" s="348">
        <f t="shared" si="70"/>
        <v>52.215309833278297</v>
      </c>
      <c r="H1432" s="348">
        <f t="shared" si="71"/>
        <v>0.44822724548248999</v>
      </c>
    </row>
    <row r="1433" spans="1:8" x14ac:dyDescent="0.25">
      <c r="A1433" s="349">
        <v>1.9367772000000001E-6</v>
      </c>
      <c r="B1433" s="348" t="str">
        <f>IMPRODUCT(IMPOWER(IMPRODUCT("i",A1433,import_viscoanalyse_PARAM!$G$2),-import_viscoanalyse_PARAM!$D$2),import_viscoanalyse_PARAM!$C$2)</f>
        <v>46.8813229329036-13.7561455790137i</v>
      </c>
      <c r="C1433" s="348" t="str">
        <f>IMPOWER(IMPRODUCT("i",A1433,import_viscoanalyse_PARAM!$G$2),-import_viscoanalyse_PARAM!$E$2)</f>
        <v>2473.43327581514-2697.34057579727i</v>
      </c>
      <c r="D1433" s="348" t="str">
        <f>IMPOWER(IMPRODUCT("i",A1433,import_viscoanalyse_PARAM!$F$2,import_viscoanalyse_PARAM!$G$2),-1)</f>
        <v>3.14763365167552E-12-51383.7100975701i</v>
      </c>
      <c r="E1433" s="348" t="str">
        <f t="shared" si="69"/>
        <v>2521.31459874805-54094.8068189464i</v>
      </c>
      <c r="F1433" s="348" t="str">
        <f>IMSUM(import_viscoanalyse_PARAM!$A$2,IMDIV((import_viscoanalyse_PARAM!$B$2-import_viscoanalyse_PARAM!$A$2),E1433))</f>
        <v>52.2162071431158+0.461435773486158i</v>
      </c>
      <c r="G1433" s="348">
        <f t="shared" si="70"/>
        <v>52.216207143115803</v>
      </c>
      <c r="H1433" s="348">
        <f t="shared" si="71"/>
        <v>0.461435773486158</v>
      </c>
    </row>
    <row r="1434" spans="1:8" x14ac:dyDescent="0.25">
      <c r="A1434" s="349">
        <v>1.9953699000000001E-6</v>
      </c>
      <c r="B1434" s="348" t="str">
        <f>IMPRODUCT(IMPOWER(IMPRODUCT("i",A1434,import_viscoanalyse_PARAM!$G$2),-import_viscoanalyse_PARAM!$D$2),import_viscoanalyse_PARAM!$C$2)</f>
        <v>46.6281278464531-13.6818518464309i</v>
      </c>
      <c r="C1434" s="348" t="str">
        <f>IMPOWER(IMPRODUCT("i",A1434,import_viscoanalyse_PARAM!$G$2),-import_viscoanalyse_PARAM!$E$2)</f>
        <v>2434.84725816225-2655.26156275445i</v>
      </c>
      <c r="D1434" s="348" t="str">
        <f>IMPOWER(IMPRODUCT("i",A1434,import_viscoanalyse_PARAM!$F$2,import_viscoanalyse_PARAM!$G$2),-1)</f>
        <v>3.05520549874882E-12-49874.8618831943i</v>
      </c>
      <c r="E1434" s="348" t="str">
        <f t="shared" si="69"/>
        <v>2482.47538600871-52543.8052977952i</v>
      </c>
      <c r="F1434" s="348" t="str">
        <f>IMSUM(import_viscoanalyse_PARAM!$A$2,IMDIV((import_viscoanalyse_PARAM!$B$2-import_viscoanalyse_PARAM!$A$2),E1434))</f>
        <v>52.2171431002527+0.475028230532141i</v>
      </c>
      <c r="G1434" s="348">
        <f t="shared" si="70"/>
        <v>52.217143100252699</v>
      </c>
      <c r="H1434" s="348">
        <f t="shared" si="71"/>
        <v>0.47502823053214099</v>
      </c>
    </row>
    <row r="1435" spans="1:8" x14ac:dyDescent="0.25">
      <c r="A1435" s="349">
        <v>2.0557352999999998E-6</v>
      </c>
      <c r="B1435" s="348" t="str">
        <f>IMPRODUCT(IMPOWER(IMPRODUCT("i",A1435,import_viscoanalyse_PARAM!$G$2),-import_viscoanalyse_PARAM!$D$2),import_viscoanalyse_PARAM!$C$2)</f>
        <v>46.3762997410216-13.6079592200612i</v>
      </c>
      <c r="C1435" s="348" t="str">
        <f>IMPOWER(IMPRODUCT("i",A1435,import_viscoanalyse_PARAM!$G$2),-import_viscoanalyse_PARAM!$E$2)</f>
        <v>2396.86311952686-2613.83891376701i</v>
      </c>
      <c r="D1435" s="348" t="str">
        <f>IMPOWER(IMPRODUCT("i",A1435,import_viscoanalyse_PARAM!$F$2,import_viscoanalyse_PARAM!$G$2),-1)</f>
        <v>2.9654912724016E-12-48410.317305143i</v>
      </c>
      <c r="E1435" s="348" t="str">
        <f t="shared" si="69"/>
        <v>2444.23941926788-51037.7641781301i</v>
      </c>
      <c r="F1435" s="348" t="str">
        <f>IMSUM(import_viscoanalyse_PARAM!$A$2,IMDIV((import_viscoanalyse_PARAM!$B$2-import_viscoanalyse_PARAM!$A$2),E1435))</f>
        <v>52.2181193488323+0.489015598671252i</v>
      </c>
      <c r="G1435" s="348">
        <f t="shared" si="70"/>
        <v>52.218119348832303</v>
      </c>
      <c r="H1435" s="348">
        <f t="shared" si="71"/>
        <v>0.48901559867125199</v>
      </c>
    </row>
    <row r="1436" spans="1:8" x14ac:dyDescent="0.25">
      <c r="A1436" s="349">
        <v>2.1179268999999998E-6</v>
      </c>
      <c r="B1436" s="348" t="str">
        <f>IMPRODUCT(IMPOWER(IMPRODUCT("i",A1436,import_viscoanalyse_PARAM!$G$2),-import_viscoanalyse_PARAM!$D$2),import_viscoanalyse_PARAM!$C$2)</f>
        <v>46.1258317763385-13.5344656927989i</v>
      </c>
      <c r="C1436" s="348" t="str">
        <f>IMPOWER(IMPRODUCT("i",A1436,import_viscoanalyse_PARAM!$G$2),-import_viscoanalyse_PARAM!$E$2)</f>
        <v>2359.47155248794-2573.06247886056i</v>
      </c>
      <c r="D1436" s="348" t="str">
        <f>IMPOWER(IMPRODUCT("i",A1436,import_viscoanalyse_PARAM!$F$2,import_viscoanalyse_PARAM!$G$2),-1)</f>
        <v>2.87841147421938E-12-46988.7785873928i</v>
      </c>
      <c r="E1436" s="348" t="str">
        <f t="shared" si="69"/>
        <v>2406.59738426428-49575.3755319462i</v>
      </c>
      <c r="F1436" s="348" t="str">
        <f>IMSUM(import_viscoanalyse_PARAM!$A$2,IMDIV((import_viscoanalyse_PARAM!$B$2-import_viscoanalyse_PARAM!$A$2),E1436))</f>
        <v>52.2191375951901+0.503409073144708i</v>
      </c>
      <c r="G1436" s="348">
        <f t="shared" si="70"/>
        <v>52.219137595190098</v>
      </c>
      <c r="H1436" s="348">
        <f t="shared" si="71"/>
        <v>0.50340907314470795</v>
      </c>
    </row>
    <row r="1437" spans="1:8" x14ac:dyDescent="0.25">
      <c r="A1437" s="349">
        <v>2.1819999000000001E-6</v>
      </c>
      <c r="B1437" s="348" t="str">
        <f>IMPRODUCT(IMPOWER(IMPRODUCT("i",A1437,import_viscoanalyse_PARAM!$G$2),-import_viscoanalyse_PARAM!$D$2),import_viscoanalyse_PARAM!$C$2)</f>
        <v>45.8767167831518-13.4613691610074i</v>
      </c>
      <c r="C1437" s="348" t="str">
        <f>IMPOWER(IMPRODUCT("i",A1437,import_viscoanalyse_PARAM!$G$2),-import_viscoanalyse_PARAM!$E$2)</f>
        <v>2322.66333853221-2532.92220501684i</v>
      </c>
      <c r="D1437" s="348" t="str">
        <f>IMPOWER(IMPRODUCT("i",A1437,import_viscoanalyse_PARAM!$F$2,import_viscoanalyse_PARAM!$G$2),-1)</f>
        <v>2.79388880380695E-12-45608.9838356012i</v>
      </c>
      <c r="E1437" s="348" t="str">
        <f t="shared" si="69"/>
        <v>2369.54005531536-48155.367409779i</v>
      </c>
      <c r="F1437" s="348" t="str">
        <f>IMSUM(import_viscoanalyse_PARAM!$A$2,IMDIV((import_viscoanalyse_PARAM!$B$2-import_viscoanalyse_PARAM!$A$2),E1437))</f>
        <v>52.2201996177701+0.518220175166409i</v>
      </c>
      <c r="G1437" s="348">
        <f t="shared" si="70"/>
        <v>52.220199617770099</v>
      </c>
      <c r="H1437" s="348">
        <f t="shared" si="71"/>
        <v>0.51822017516640895</v>
      </c>
    </row>
    <row r="1438" spans="1:8" x14ac:dyDescent="0.25">
      <c r="A1438" s="349">
        <v>2.2480114000000002E-6</v>
      </c>
      <c r="B1438" s="348" t="str">
        <f>IMPRODUCT(IMPOWER(IMPRODUCT("i",A1438,import_viscoanalyse_PARAM!$G$2),-import_viscoanalyse_PARAM!$D$2),import_viscoanalyse_PARAM!$C$2)</f>
        <v>45.6289467639022-13.388667278004i</v>
      </c>
      <c r="C1438" s="348" t="str">
        <f>IMPOWER(IMPRODUCT("i",A1438,import_viscoanalyse_PARAM!$G$2),-import_viscoanalyse_PARAM!$E$2)</f>
        <v>2286.42927602056-2493.40805761924i</v>
      </c>
      <c r="D1438" s="348" t="str">
        <f>IMPOWER(IMPRODUCT("i",A1438,import_viscoanalyse_PARAM!$F$2,import_viscoanalyse_PARAM!$G$2),-1)</f>
        <v>2.71184794281643E-12-44269.7035114605i</v>
      </c>
      <c r="E1438" s="348" t="str">
        <f t="shared" si="69"/>
        <v>2333.05822278446-46776.5002363577i</v>
      </c>
      <c r="F1438" s="348" t="str">
        <f>IMSUM(import_viscoanalyse_PARAM!$A$2,IMDIV((import_viscoanalyse_PARAM!$B$2-import_viscoanalyse_PARAM!$A$2),E1438))</f>
        <v>52.2213072726058+0.533460794582187i</v>
      </c>
      <c r="G1438" s="348">
        <f t="shared" si="70"/>
        <v>52.221307272605799</v>
      </c>
      <c r="H1438" s="348">
        <f t="shared" si="71"/>
        <v>0.53346079458218698</v>
      </c>
    </row>
    <row r="1439" spans="1:8" x14ac:dyDescent="0.25">
      <c r="A1439" s="349">
        <v>2.3160198000000002E-6</v>
      </c>
      <c r="B1439" s="348" t="str">
        <f>IMPRODUCT(IMPOWER(IMPRODUCT("i",A1439,import_viscoanalyse_PARAM!$G$2),-import_viscoanalyse_PARAM!$D$2),import_viscoanalyse_PARAM!$C$2)</f>
        <v>45.382515356841-13.3163581770935i</v>
      </c>
      <c r="C1439" s="348" t="str">
        <f>IMPOWER(IMPRODUCT("i",A1439,import_viscoanalyse_PARAM!$G$2),-import_viscoanalyse_PARAM!$E$2)</f>
        <v>2250.76053929332-2454.51041206618i</v>
      </c>
      <c r="D1439" s="348" t="str">
        <f>IMPOWER(IMPRODUCT("i",A1439,import_viscoanalyse_PARAM!$F$2,import_viscoanalyse_PARAM!$G$2),-1)</f>
        <v>2.63221630942787E-12-42969.7527492569i</v>
      </c>
      <c r="E1439" s="348" t="str">
        <f t="shared" si="69"/>
        <v>2297.14305465016-45437.5795195002i</v>
      </c>
      <c r="F1439" s="348" t="str">
        <f>IMSUM(import_viscoanalyse_PARAM!$A$2,IMDIV((import_viscoanalyse_PARAM!$B$2-import_viscoanalyse_PARAM!$A$2),E1439))</f>
        <v>52.2224624854025+0.54914304774464i</v>
      </c>
      <c r="G1439" s="348">
        <f t="shared" si="70"/>
        <v>52.222462485402502</v>
      </c>
      <c r="H1439" s="348">
        <f t="shared" si="71"/>
        <v>0.54914304774463996</v>
      </c>
    </row>
    <row r="1440" spans="1:8" x14ac:dyDescent="0.25">
      <c r="A1440" s="349">
        <v>2.3860857000000001E-6</v>
      </c>
      <c r="B1440" s="348" t="str">
        <f>IMPRODUCT(IMPOWER(IMPRODUCT("i",A1440,import_viscoanalyse_PARAM!$G$2),-import_viscoanalyse_PARAM!$D$2),import_viscoanalyse_PARAM!$C$2)</f>
        <v>45.1374146533495-13.2444395376905i</v>
      </c>
      <c r="C1440" s="348" t="str">
        <f>IMPOWER(IMPRODUCT("i",A1440,import_viscoanalyse_PARAM!$G$2),-import_viscoanalyse_PARAM!$E$2)</f>
        <v>2215.64821100122-2416.21954376621i</v>
      </c>
      <c r="D1440" s="348" t="str">
        <f>IMPOWER(IMPRODUCT("i",A1440,import_viscoanalyse_PARAM!$F$2,import_viscoanalyse_PARAM!$G$2),-1)</f>
        <v>2.55492293948951E-12-41707.9730909847i</v>
      </c>
      <c r="E1440" s="348" t="str">
        <f t="shared" si="69"/>
        <v>2261.78562565457-44137.4370742886i</v>
      </c>
      <c r="F1440" s="348" t="str">
        <f>IMSUM(import_viscoanalyse_PARAM!$A$2,IMDIV((import_viscoanalyse_PARAM!$B$2-import_viscoanalyse_PARAM!$A$2),E1440))</f>
        <v>52.2236672688463+0.565279481581929i</v>
      </c>
      <c r="G1440" s="348">
        <f t="shared" si="70"/>
        <v>52.223667268846299</v>
      </c>
      <c r="H1440" s="348">
        <f t="shared" si="71"/>
        <v>0.56527948158192898</v>
      </c>
    </row>
    <row r="1441" spans="1:8" x14ac:dyDescent="0.25">
      <c r="A1441" s="349">
        <v>2.4582712999999999E-6</v>
      </c>
      <c r="B1441" s="348" t="str">
        <f>IMPRODUCT(IMPOWER(IMPRODUCT("i",A1441,import_viscoanalyse_PARAM!$G$2),-import_viscoanalyse_PARAM!$D$2),import_viscoanalyse_PARAM!$C$2)</f>
        <v>44.8936376305712-13.1729092991144i</v>
      </c>
      <c r="C1441" s="348" t="str">
        <f>IMPOWER(IMPRODUCT("i",A1441,import_viscoanalyse_PARAM!$G$2),-import_viscoanalyse_PARAM!$E$2)</f>
        <v>2181.08363482434-2378.52601278693i</v>
      </c>
      <c r="D1441" s="348" t="str">
        <f>IMPOWER(IMPRODUCT("i",A1441,import_viscoanalyse_PARAM!$F$2,import_viscoanalyse_PARAM!$G$2),-1)</f>
        <v>2.47989922451516E-12-40483.2445338247i</v>
      </c>
      <c r="E1441" s="348" t="str">
        <f t="shared" si="69"/>
        <v>2226.97727245491-42874.9434559107i</v>
      </c>
      <c r="F1441" s="348" t="str">
        <f>IMSUM(import_viscoanalyse_PARAM!$A$2,IMDIV((import_viscoanalyse_PARAM!$B$2-import_viscoanalyse_PARAM!$A$2),E1441))</f>
        <v>52.2249237147995+0.58188293122082i</v>
      </c>
      <c r="G1441" s="348">
        <f t="shared" si="70"/>
        <v>52.224923714799502</v>
      </c>
      <c r="H1441" s="348">
        <f t="shared" si="71"/>
        <v>0.58188293122082002</v>
      </c>
    </row>
    <row r="1442" spans="1:8" x14ac:dyDescent="0.25">
      <c r="A1442" s="349">
        <v>2.5326406999999999E-6</v>
      </c>
      <c r="B1442" s="348" t="str">
        <f>IMPRODUCT(IMPOWER(IMPRODUCT("i",A1442,import_viscoanalyse_PARAM!$G$2),-import_viscoanalyse_PARAM!$D$2),import_viscoanalyse_PARAM!$C$2)</f>
        <v>44.6511772287636-13.101765389861i</v>
      </c>
      <c r="C1442" s="348" t="str">
        <f>IMPOWER(IMPRODUCT("i",A1442,import_viscoanalyse_PARAM!$G$2),-import_viscoanalyse_PARAM!$E$2)</f>
        <v>2147.05827831681-2341.42051428365i</v>
      </c>
      <c r="D1442" s="348" t="str">
        <f>IMPOWER(IMPRODUCT("i",A1442,import_viscoanalyse_PARAM!$F$2,import_viscoanalyse_PARAM!$G$2),-1)</f>
        <v>2.40707854474497E-12-39294.4795400245i</v>
      </c>
      <c r="E1442" s="348" t="str">
        <f t="shared" si="69"/>
        <v>2192.70945554558-41649.001819698i</v>
      </c>
      <c r="F1442" s="348" t="str">
        <f>IMSUM(import_viscoanalyse_PARAM!$A$2,IMDIV((import_viscoanalyse_PARAM!$B$2-import_viscoanalyse_PARAM!$A$2),E1442))</f>
        <v>52.2262340017169+0.59896658518394i</v>
      </c>
      <c r="G1442" s="348">
        <f t="shared" si="70"/>
        <v>52.226234001716897</v>
      </c>
      <c r="H1442" s="348">
        <f t="shared" si="71"/>
        <v>0.59896658518393997</v>
      </c>
    </row>
    <row r="1443" spans="1:8" x14ac:dyDescent="0.25">
      <c r="A1443" s="349">
        <v>2.6092599E-6</v>
      </c>
      <c r="B1443" s="348" t="str">
        <f>IMPRODUCT(IMPOWER(IMPRODUCT("i",A1443,import_viscoanalyse_PARAM!$G$2),-import_viscoanalyse_PARAM!$D$2),import_viscoanalyse_PARAM!$C$2)</f>
        <v>44.4100265384716-13.0310057825248i</v>
      </c>
      <c r="C1443" s="348" t="str">
        <f>IMPOWER(IMPRODUCT("i",A1443,import_viscoanalyse_PARAM!$G$2),-import_viscoanalyse_PARAM!$E$2)</f>
        <v>2113.56375725356-2304.89390505016i</v>
      </c>
      <c r="D1443" s="348" t="str">
        <f>IMPOWER(IMPRODUCT("i",A1443,import_viscoanalyse_PARAM!$F$2,import_viscoanalyse_PARAM!$G$2),-1)</f>
        <v>2.33639626720124E-12-38140.6230051607i</v>
      </c>
      <c r="E1443" s="348" t="str">
        <f t="shared" si="69"/>
        <v>2158.97378379203-40458.5479159934i</v>
      </c>
      <c r="F1443" s="348" t="str">
        <f>IMSUM(import_viscoanalyse_PARAM!$A$2,IMDIV((import_viscoanalyse_PARAM!$B$2-import_viscoanalyse_PARAM!$A$2),E1443))</f>
        <v>52.2276003970855+0.616543981188098i</v>
      </c>
      <c r="G1443" s="348">
        <f t="shared" si="70"/>
        <v>52.227600397085503</v>
      </c>
      <c r="H1443" s="348">
        <f t="shared" si="71"/>
        <v>0.61654398118809794</v>
      </c>
    </row>
    <row r="1444" spans="1:8" x14ac:dyDescent="0.25">
      <c r="A1444" s="349">
        <v>2.6881971E-6</v>
      </c>
      <c r="B1444" s="348" t="str">
        <f>IMPRODUCT(IMPOWER(IMPRODUCT("i",A1444,import_viscoanalyse_PARAM!$G$2),-import_viscoanalyse_PARAM!$D$2),import_viscoanalyse_PARAM!$C$2)</f>
        <v>44.1701780595062-12.9606282763636i</v>
      </c>
      <c r="C1444" s="348" t="str">
        <f>IMPOWER(IMPRODUCT("i",A1444,import_viscoanalyse_PARAM!$G$2),-import_viscoanalyse_PARAM!$E$2)</f>
        <v>2080.59173145732-2268.93708991548i</v>
      </c>
      <c r="D1444" s="348" t="str">
        <f>IMPOWER(IMPRODUCT("i",A1444,import_viscoanalyse_PARAM!$F$2,import_viscoanalyse_PARAM!$G$2),-1)</f>
        <v>2.2677894751534E-12-37020.647841776i</v>
      </c>
      <c r="E1444" s="348" t="str">
        <f t="shared" si="69"/>
        <v>2125.76190951683-39302.5455599678i</v>
      </c>
      <c r="F1444" s="348" t="str">
        <f>IMSUM(import_viscoanalyse_PARAM!$A$2,IMDIV((import_viscoanalyse_PARAM!$B$2-import_viscoanalyse_PARAM!$A$2),E1444))</f>
        <v>52.2290252653383+0.63462907053571i</v>
      </c>
      <c r="G1444" s="348">
        <f t="shared" si="70"/>
        <v>52.229025265338301</v>
      </c>
      <c r="H1444" s="348">
        <f t="shared" si="71"/>
        <v>0.63462907053571005</v>
      </c>
    </row>
    <row r="1445" spans="1:8" x14ac:dyDescent="0.25">
      <c r="A1445" s="349">
        <v>2.7695223999999999E-6</v>
      </c>
      <c r="B1445" s="348" t="str">
        <f>IMPRODUCT(IMPOWER(IMPRODUCT("i",A1445,import_viscoanalyse_PARAM!$G$2),-import_viscoanalyse_PARAM!$D$2),import_viscoanalyse_PARAM!$C$2)</f>
        <v>43.931624846116-12.8906308333215i</v>
      </c>
      <c r="C1445" s="348" t="str">
        <f>IMPOWER(IMPRODUCT("i",A1445,import_viscoanalyse_PARAM!$G$2),-import_viscoanalyse_PARAM!$E$2)</f>
        <v>2048.13406223069-2233.54119342746i</v>
      </c>
      <c r="D1445" s="348" t="str">
        <f>IMPOWER(IMPRODUCT("i",A1445,import_viscoanalyse_PARAM!$F$2,import_viscoanalyse_PARAM!$G$2),-1)</f>
        <v>2.20119724993663E-12-35933.5595799418i</v>
      </c>
      <c r="E1445" s="348" t="str">
        <f t="shared" si="69"/>
        <v>2093.06568707681-38179.9914042026i</v>
      </c>
      <c r="F1445" s="348" t="str">
        <f>IMSUM(import_viscoanalyse_PARAM!$A$2,IMDIV((import_viscoanalyse_PARAM!$B$2-import_viscoanalyse_PARAM!$A$2),E1445))</f>
        <v>52.2305110651594+0.653236144666914i</v>
      </c>
      <c r="G1445" s="348">
        <f t="shared" si="70"/>
        <v>52.230511065159398</v>
      </c>
      <c r="H1445" s="348">
        <f t="shared" si="71"/>
        <v>0.65323614466691404</v>
      </c>
    </row>
    <row r="1446" spans="1:8" x14ac:dyDescent="0.25">
      <c r="A1446" s="349">
        <v>2.8533080000000001E-6</v>
      </c>
      <c r="B1446" s="348" t="str">
        <f>IMPRODUCT(IMPOWER(IMPRODUCT("i",A1446,import_viscoanalyse_PARAM!$G$2),-import_viscoanalyse_PARAM!$D$2),import_viscoanalyse_PARAM!$C$2)</f>
        <v>43.6943600393208-12.821011440803i</v>
      </c>
      <c r="C1446" s="348" t="str">
        <f>IMPOWER(IMPRODUCT("i",A1446,import_viscoanalyse_PARAM!$G$2),-import_viscoanalyse_PARAM!$E$2)</f>
        <v>2016.18274406956-2198.6974853845i</v>
      </c>
      <c r="D1446" s="348" t="str">
        <f>IMPOWER(IMPRODUCT("i",A1446,import_viscoanalyse_PARAM!$F$2,import_viscoanalyse_PARAM!$G$2),-1)</f>
        <v>2.13656047314832E-12-34878.3931382042i</v>
      </c>
      <c r="E1446" s="348" t="str">
        <f t="shared" si="69"/>
        <v>2060.87710410888-37089.9116350295i</v>
      </c>
      <c r="F1446" s="348" t="str">
        <f>IMSUM(import_viscoanalyse_PARAM!$A$2,IMDIV((import_viscoanalyse_PARAM!$B$2-import_viscoanalyse_PARAM!$A$2),E1446))</f>
        <v>52.2320603557223+0.672379876331044i</v>
      </c>
      <c r="G1446" s="348">
        <f t="shared" si="70"/>
        <v>52.232060355722297</v>
      </c>
      <c r="H1446" s="348">
        <f t="shared" si="71"/>
        <v>0.67237987633104401</v>
      </c>
    </row>
    <row r="1447" spans="1:8" x14ac:dyDescent="0.25">
      <c r="A1447" s="349">
        <v>2.9396282999999999E-6</v>
      </c>
      <c r="B1447" s="348" t="str">
        <f>IMPRODUCT(IMPOWER(IMPRODUCT("i",A1447,import_viscoanalyse_PARAM!$G$2),-import_viscoanalyse_PARAM!$D$2),import_viscoanalyse_PARAM!$C$2)</f>
        <v>43.4583767610637-12.7517680806153i</v>
      </c>
      <c r="C1447" s="348" t="str">
        <f>IMPOWER(IMPRODUCT("i",A1447,import_viscoanalyse_PARAM!$G$2),-import_viscoanalyse_PARAM!$E$2)</f>
        <v>1984.72988834922-2164.39736304496i</v>
      </c>
      <c r="D1447" s="348" t="str">
        <f>IMPOWER(IMPRODUCT("i",A1447,import_viscoanalyse_PARAM!$F$2,import_viscoanalyse_PARAM!$G$2),-1)</f>
        <v>2.07382174491853E-12-33854.2114893857i</v>
      </c>
      <c r="E1447" s="348" t="str">
        <f t="shared" si="69"/>
        <v>2029.18826511029-36031.3606205113i</v>
      </c>
      <c r="F1447" s="348" t="str">
        <f>IMSUM(import_viscoanalyse_PARAM!$A$2,IMDIV((import_viscoanalyse_PARAM!$B$2-import_viscoanalyse_PARAM!$A$2),E1447))</f>
        <v>52.2336758013353+0.692075337480087i</v>
      </c>
      <c r="G1447" s="348">
        <f t="shared" si="70"/>
        <v>52.233675801335302</v>
      </c>
      <c r="H1447" s="348">
        <f t="shared" si="71"/>
        <v>0.69207533748008698</v>
      </c>
    </row>
    <row r="1448" spans="1:8" x14ac:dyDescent="0.25">
      <c r="A1448" s="349">
        <v>3.0285600999999998E-6</v>
      </c>
      <c r="B1448" s="348" t="str">
        <f>IMPRODUCT(IMPOWER(IMPRODUCT("i",A1448,import_viscoanalyse_PARAM!$G$2),-import_viscoanalyse_PARAM!$D$2),import_viscoanalyse_PARAM!$C$2)</f>
        <v>43.2236677750706-12.6828986294557i</v>
      </c>
      <c r="C1448" s="348" t="str">
        <f>IMPOWER(IMPRODUCT("i",A1448,import_viscoanalyse_PARAM!$G$2),-import_viscoanalyse_PARAM!$E$2)</f>
        <v>1953.76767729596-2130.63230093192i</v>
      </c>
      <c r="D1448" s="348" t="str">
        <f>IMPOWER(IMPRODUCT("i",A1448,import_viscoanalyse_PARAM!$F$2,import_viscoanalyse_PARAM!$G$2),-1)</f>
        <v>2.01292524804704E-12-32860.1034426833i</v>
      </c>
      <c r="E1448" s="348" t="str">
        <f t="shared" si="69"/>
        <v>1997.99134507103-35003.4186422447i</v>
      </c>
      <c r="F1448" s="348" t="str">
        <f>IMSUM(import_viscoanalyse_PARAM!$A$2,IMDIV((import_viscoanalyse_PARAM!$B$2-import_viscoanalyse_PARAM!$A$2),E1448))</f>
        <v>52.2353601781526+0.712338039629919i</v>
      </c>
      <c r="G1448" s="348">
        <f t="shared" si="70"/>
        <v>52.235360178152597</v>
      </c>
      <c r="H1448" s="348">
        <f t="shared" si="71"/>
        <v>0.71233803962991904</v>
      </c>
    </row>
    <row r="1449" spans="1:8" x14ac:dyDescent="0.25">
      <c r="A1449" s="349">
        <v>3.1201822E-6</v>
      </c>
      <c r="B1449" s="348" t="str">
        <f>IMPRODUCT(IMPOWER(IMPRODUCT("i",A1449,import_viscoanalyse_PARAM!$G$2),-import_viscoanalyse_PARAM!$D$2),import_viscoanalyse_PARAM!$C$2)</f>
        <v>42.9902267260918-12.614401222536i</v>
      </c>
      <c r="C1449" s="348" t="str">
        <f>IMPOWER(IMPRODUCT("i",A1449,import_viscoanalyse_PARAM!$G$2),-import_viscoanalyse_PARAM!$E$2)</f>
        <v>1923.28852573364-2097.39402722194i</v>
      </c>
      <c r="D1449" s="348" t="str">
        <f>IMPOWER(IMPRODUCT("i",A1449,import_viscoanalyse_PARAM!$F$2,import_viscoanalyse_PARAM!$G$2),-1)</f>
        <v>1.9538170208515E-12-31895.1880977923i</v>
      </c>
      <c r="E1449" s="348" t="str">
        <f t="shared" si="69"/>
        <v>1967.27875245973-34005.1965262368i</v>
      </c>
      <c r="F1449" s="348" t="str">
        <f>IMSUM(import_viscoanalyse_PARAM!$A$2,IMDIV((import_viscoanalyse_PARAM!$B$2-import_viscoanalyse_PARAM!$A$2),E1449))</f>
        <v>52.2371163696174+0.733183837301419i</v>
      </c>
      <c r="G1449" s="348">
        <f t="shared" si="70"/>
        <v>52.237116369617397</v>
      </c>
      <c r="H1449" s="348">
        <f t="shared" si="71"/>
        <v>0.73318383730141901</v>
      </c>
    </row>
    <row r="1450" spans="1:8" x14ac:dyDescent="0.25">
      <c r="A1450" s="349">
        <v>3.2145762000000002E-6</v>
      </c>
      <c r="B1450" s="348" t="str">
        <f>IMPRODUCT(IMPOWER(IMPRODUCT("i",A1450,import_viscoanalyse_PARAM!$G$2),-import_viscoanalyse_PARAM!$D$2),import_viscoanalyse_PARAM!$C$2)</f>
        <v>42.7580462335973-12.5462736942251i</v>
      </c>
      <c r="C1450" s="348" t="str">
        <f>IMPOWER(IMPRODUCT("i",A1450,import_viscoanalyse_PARAM!$G$2),-import_viscoanalyse_PARAM!$E$2)</f>
        <v>1893.28482847961-2064.67424827396i</v>
      </c>
      <c r="D1450" s="348" t="str">
        <f>IMPOWER(IMPRODUCT("i",A1450,import_viscoanalyse_PARAM!$F$2,import_viscoanalyse_PARAM!$G$2),-1)</f>
        <v>1.89644441793537E-12-30958.6060421847i</v>
      </c>
      <c r="E1450" s="348" t="str">
        <f t="shared" si="69"/>
        <v>1937.04287471321-33035.8265641529i</v>
      </c>
      <c r="F1450" s="348" t="str">
        <f>IMSUM(import_viscoanalyse_PARAM!$A$2,IMDIV((import_viscoanalyse_PARAM!$B$2-import_viscoanalyse_PARAM!$A$2),E1450))</f>
        <v>52.2389473847961+0.754629104561508i</v>
      </c>
      <c r="G1450" s="348">
        <f t="shared" si="70"/>
        <v>52.238947384796099</v>
      </c>
      <c r="H1450" s="348">
        <f t="shared" si="71"/>
        <v>0.754629104561508</v>
      </c>
    </row>
    <row r="1451" spans="1:8" x14ac:dyDescent="0.25">
      <c r="A1451" s="349">
        <v>3.3118259000000001E-6</v>
      </c>
      <c r="B1451" s="348" t="str">
        <f>IMPRODUCT(IMPOWER(IMPRODUCT("i",A1451,import_viscoanalyse_PARAM!$G$2),-import_viscoanalyse_PARAM!$D$2),import_viscoanalyse_PARAM!$C$2)</f>
        <v>42.5271196378028-12.4785140903769i</v>
      </c>
      <c r="C1451" s="348" t="str">
        <f>IMPOWER(IMPRODUCT("i",A1451,import_viscoanalyse_PARAM!$G$2),-import_viscoanalyse_PARAM!$E$2)</f>
        <v>1863.74918775099-2032.46489662157i</v>
      </c>
      <c r="D1451" s="348" t="str">
        <f>IMPOWER(IMPRODUCT("i",A1451,import_viscoanalyse_PARAM!$F$2,import_viscoanalyse_PARAM!$G$2),-1)</f>
        <v>1.84075651154183E-12-30049.5259030323i</v>
      </c>
      <c r="E1451" s="348" t="str">
        <f t="shared" si="69"/>
        <v>1907.27630738879-32094.4693137442i</v>
      </c>
      <c r="F1451" s="348" t="str">
        <f>IMSUM(import_viscoanalyse_PARAM!$A$2,IMDIV((import_viscoanalyse_PARAM!$B$2-import_viscoanalyse_PARAM!$A$2),E1451))</f>
        <v>52.2408563502029+0.776690592486211i</v>
      </c>
      <c r="G1451" s="348">
        <f t="shared" si="70"/>
        <v>52.240856350202897</v>
      </c>
      <c r="H1451" s="348">
        <f t="shared" si="71"/>
        <v>0.77669059248621097</v>
      </c>
    </row>
    <row r="1452" spans="1:8" x14ac:dyDescent="0.25">
      <c r="A1452" s="349">
        <v>3.4120176E-6</v>
      </c>
      <c r="B1452" s="348" t="str">
        <f>IMPRODUCT(IMPOWER(IMPRODUCT("i",A1452,import_viscoanalyse_PARAM!$G$2),-import_viscoanalyse_PARAM!$D$2),import_viscoanalyse_PARAM!$C$2)</f>
        <v>42.2974403794747-12.4111204863491i</v>
      </c>
      <c r="C1452" s="348" t="str">
        <f>IMPOWER(IMPRODUCT("i",A1452,import_viscoanalyse_PARAM!$G$2),-import_viscoanalyse_PARAM!$E$2)</f>
        <v>1834.67432871669-2000.75803888029i</v>
      </c>
      <c r="D1452" s="348" t="str">
        <f>IMPOWER(IMPRODUCT("i",A1452,import_viscoanalyse_PARAM!$F$2,import_viscoanalyse_PARAM!$G$2),-1)</f>
        <v>1.78670388174958E-12-29167.1409222459i</v>
      </c>
      <c r="E1452" s="348" t="str">
        <f t="shared" si="69"/>
        <v>1877.97176909617-31180.3100816125i</v>
      </c>
      <c r="F1452" s="348" t="str">
        <f>IMSUM(import_viscoanalyse_PARAM!$A$2,IMDIV((import_viscoanalyse_PARAM!$B$2-import_viscoanalyse_PARAM!$A$2),E1452))</f>
        <v>52.2428465187987+0.799385491410314i</v>
      </c>
      <c r="G1452" s="348">
        <f t="shared" si="70"/>
        <v>52.2428465187987</v>
      </c>
      <c r="H1452" s="348">
        <f t="shared" si="71"/>
        <v>0.79938549141031401</v>
      </c>
    </row>
    <row r="1453" spans="1:8" x14ac:dyDescent="0.25">
      <c r="A1453" s="349">
        <v>3.5152403999999998E-6</v>
      </c>
      <c r="B1453" s="348" t="str">
        <f>IMPRODUCT(IMPOWER(IMPRODUCT("i",A1453,import_viscoanalyse_PARAM!$G$2),-import_viscoanalyse_PARAM!$D$2),import_viscoanalyse_PARAM!$C$2)</f>
        <v>42.0690015015237-12.3440908407587i</v>
      </c>
      <c r="C1453" s="348" t="str">
        <f>IMPOWER(IMPRODUCT("i",A1453,import_viscoanalyse_PARAM!$G$2),-import_viscoanalyse_PARAM!$E$2)</f>
        <v>1806.05303520129-1969.54580563117i</v>
      </c>
      <c r="D1453" s="348" t="str">
        <f>IMPOWER(IMPRODUCT("i",A1453,import_viscoanalyse_PARAM!$F$2,import_viscoanalyse_PARAM!$G$2),-1)</f>
        <v>1.73423845792108E-12-28310.6663681901i</v>
      </c>
      <c r="E1453" s="348" t="str">
        <f t="shared" si="69"/>
        <v>1849.12203670282-30292.556264662i</v>
      </c>
      <c r="F1453" s="348" t="str">
        <f>IMSUM(import_viscoanalyse_PARAM!$A$2,IMDIV((import_viscoanalyse_PARAM!$B$2-import_viscoanalyse_PARAM!$A$2),E1453))</f>
        <v>52.2449212794348+0.822731492441242i</v>
      </c>
      <c r="G1453" s="348">
        <f t="shared" si="70"/>
        <v>52.244921279434799</v>
      </c>
      <c r="H1453" s="348">
        <f t="shared" si="71"/>
        <v>0.822731492441242</v>
      </c>
    </row>
    <row r="1454" spans="1:8" x14ac:dyDescent="0.25">
      <c r="A1454" s="349">
        <v>3.6215859999999998E-6</v>
      </c>
      <c r="B1454" s="348" t="str">
        <f>IMPRODUCT(IMPOWER(IMPRODUCT("i",A1454,import_viscoanalyse_PARAM!$G$2),-import_viscoanalyse_PARAM!$D$2),import_viscoanalyse_PARAM!$C$2)</f>
        <v>41.8417963072876-12.2774231886387i</v>
      </c>
      <c r="C1454" s="348" t="str">
        <f>IMPOWER(IMPRODUCT("i",A1454,import_viscoanalyse_PARAM!$G$2),-import_viscoanalyse_PARAM!$E$2)</f>
        <v>1777.87823194775-1938.82048113021i</v>
      </c>
      <c r="D1454" s="348" t="str">
        <f>IMPOWER(IMPRODUCT("i",A1454,import_viscoanalyse_PARAM!$F$2,import_viscoanalyse_PARAM!$G$2),-1)</f>
        <v>1.68331363400396E-12-27479.3414179267i</v>
      </c>
      <c r="E1454" s="348" t="str">
        <f t="shared" si="69"/>
        <v>1820.72002825504-29430.4393222455i</v>
      </c>
      <c r="F1454" s="348" t="str">
        <f>IMSUM(import_viscoanalyse_PARAM!$A$2,IMDIV((import_viscoanalyse_PARAM!$B$2-import_viscoanalyse_PARAM!$A$2),E1454))</f>
        <v>52.2470841565222+0.846746735384966i</v>
      </c>
      <c r="G1454" s="348">
        <f t="shared" si="70"/>
        <v>52.247084156522199</v>
      </c>
      <c r="H1454" s="348">
        <f t="shared" si="71"/>
        <v>0.84674673538496603</v>
      </c>
    </row>
    <row r="1455" spans="1:8" x14ac:dyDescent="0.25">
      <c r="A1455" s="349">
        <v>3.7311488000000001E-6</v>
      </c>
      <c r="B1455" s="348" t="str">
        <f>IMPRODUCT(IMPOWER(IMPRODUCT("i",A1455,import_viscoanalyse_PARAM!$G$2),-import_viscoanalyse_PARAM!$D$2),import_viscoanalyse_PARAM!$C$2)</f>
        <v>41.6158182865811-12.2111156197387i</v>
      </c>
      <c r="C1455" s="348" t="str">
        <f>IMPOWER(IMPRODUCT("i",A1455,import_viscoanalyse_PARAM!$G$2),-import_viscoanalyse_PARAM!$E$2)</f>
        <v>1750.14297241611-1908.57449000264i</v>
      </c>
      <c r="D1455" s="348" t="str">
        <f>IMPOWER(IMPRODUCT("i",A1455,import_viscoanalyse_PARAM!$F$2,import_viscoanalyse_PARAM!$G$2),-1)</f>
        <v>1.63388420491777E-12-26672.4281187562i</v>
      </c>
      <c r="E1455" s="348" t="str">
        <f t="shared" si="69"/>
        <v>1792.75879070269-28593.2137243786i</v>
      </c>
      <c r="F1455" s="348" t="str">
        <f>IMSUM(import_viscoanalyse_PARAM!$A$2,IMDIV((import_viscoanalyse_PARAM!$B$2-import_viscoanalyse_PARAM!$A$2),E1455))</f>
        <v>52.2493388156521+0.871449824532366i</v>
      </c>
      <c r="G1455" s="348">
        <f t="shared" si="70"/>
        <v>52.249338815652102</v>
      </c>
      <c r="H1455" s="348">
        <f t="shared" si="71"/>
        <v>0.87144982453236597</v>
      </c>
    </row>
    <row r="1456" spans="1:8" x14ac:dyDescent="0.25">
      <c r="A1456" s="349">
        <v>3.8440262000000001E-6</v>
      </c>
      <c r="B1456" s="348" t="str">
        <f>IMPRODUCT(IMPOWER(IMPRODUCT("i",A1456,import_viscoanalyse_PARAM!$G$2),-import_viscoanalyse_PARAM!$D$2),import_viscoanalyse_PARAM!$C$2)</f>
        <v>41.3910606667413-12.1451661467911i</v>
      </c>
      <c r="C1456" s="348" t="str">
        <f>IMPOWER(IMPRODUCT("i",A1456,import_viscoanalyse_PARAM!$G$2),-import_viscoanalyse_PARAM!$E$2)</f>
        <v>1722.84038188848-1878.80033519739i</v>
      </c>
      <c r="D1456" s="348" t="str">
        <f>IMPOWER(IMPRODUCT("i",A1456,import_viscoanalyse_PARAM!$F$2,import_viscoanalyse_PARAM!$G$2),-1)</f>
        <v>1.58590622782901E-12-25889.2091235963i</v>
      </c>
      <c r="E1456" s="348" t="str">
        <f t="shared" si="69"/>
        <v>1765.23144255522-27780.1546249405i</v>
      </c>
      <c r="F1456" s="348" t="str">
        <f>IMSUM(import_viscoanalyse_PARAM!$A$2,IMDIV((import_viscoanalyse_PARAM!$B$2-import_viscoanalyse_PARAM!$A$2),E1456))</f>
        <v>52.2516890735721+0.896859889076368i</v>
      </c>
      <c r="G1456" s="348">
        <f t="shared" si="70"/>
        <v>52.251689073572102</v>
      </c>
      <c r="H1456" s="348">
        <f t="shared" si="71"/>
        <v>0.89685988907636804</v>
      </c>
    </row>
    <row r="1457" spans="1:8" x14ac:dyDescent="0.25">
      <c r="A1457" s="349">
        <v>3.9603184999999998E-6</v>
      </c>
      <c r="B1457" s="348" t="str">
        <f>IMPRODUCT(IMPOWER(IMPRODUCT("i",A1457,import_viscoanalyse_PARAM!$G$2),-import_viscoanalyse_PARAM!$D$2),import_viscoanalyse_PARAM!$C$2)</f>
        <v>41.167516814459-12.0795728234181i</v>
      </c>
      <c r="C1457" s="348" t="str">
        <f>IMPOWER(IMPRODUCT("i",A1457,import_viscoanalyse_PARAM!$G$2),-import_viscoanalyse_PARAM!$E$2)</f>
        <v>1695.96370572948-1849.49065061641i</v>
      </c>
      <c r="D1457" s="348" t="str">
        <f>IMPOWER(IMPRODUCT("i",A1457,import_viscoanalyse_PARAM!$F$2,import_viscoanalyse_PARAM!$G$2),-1)</f>
        <v>1.5393370736515E-12-25128.988531701i</v>
      </c>
      <c r="E1457" s="348" t="str">
        <f t="shared" si="69"/>
        <v>1738.13122254394-26990.5587551408i</v>
      </c>
      <c r="F1457" s="348" t="str">
        <f>IMSUM(import_viscoanalyse_PARAM!$A$2,IMDIV((import_viscoanalyse_PARAM!$B$2-import_viscoanalyse_PARAM!$A$2),E1457))</f>
        <v>52.254138900152+0.922996552898971i</v>
      </c>
      <c r="G1457" s="348">
        <f t="shared" si="70"/>
        <v>52.254138900152</v>
      </c>
      <c r="H1457" s="348">
        <f t="shared" si="71"/>
        <v>0.92299655289897098</v>
      </c>
    </row>
    <row r="1458" spans="1:8" x14ac:dyDescent="0.25">
      <c r="A1458" s="349">
        <v>4.0801289000000003E-6</v>
      </c>
      <c r="B1458" s="348" t="str">
        <f>IMPRODUCT(IMPOWER(IMPRODUCT("i",A1458,import_viscoanalyse_PARAM!$G$2),-import_viscoanalyse_PARAM!$D$2),import_viscoanalyse_PARAM!$C$2)</f>
        <v>40.9451803817979-12.0143337869775i</v>
      </c>
      <c r="C1458" s="348" t="str">
        <f>IMPOWER(IMPRODUCT("i",A1458,import_viscoanalyse_PARAM!$G$2),-import_viscoanalyse_PARAM!$E$2)</f>
        <v>1669.50632437323-1820.63821745829i</v>
      </c>
      <c r="D1458" s="348" t="str">
        <f>IMPOWER(IMPRODUCT("i",A1458,import_viscoanalyse_PARAM!$F$2,import_viscoanalyse_PARAM!$G$2),-1)</f>
        <v>1.4941354157997E-12-24391.0917050644i</v>
      </c>
      <c r="E1458" s="348" t="str">
        <f t="shared" si="69"/>
        <v>1711.45150475503-26223.7442563096i</v>
      </c>
      <c r="F1458" s="348" t="str">
        <f>IMSUM(import_viscoanalyse_PARAM!$A$2,IMDIV((import_viscoanalyse_PARAM!$B$2-import_viscoanalyse_PARAM!$A$2),E1458))</f>
        <v>52.256692422372+0.949879926832134i</v>
      </c>
      <c r="G1458" s="348">
        <f t="shared" si="70"/>
        <v>52.256692422371998</v>
      </c>
      <c r="H1458" s="348">
        <f t="shared" si="71"/>
        <v>0.94987992683213396</v>
      </c>
    </row>
    <row r="1459" spans="1:8" x14ac:dyDescent="0.25">
      <c r="A1459" s="349">
        <v>4.2035638999999998E-6</v>
      </c>
      <c r="B1459" s="348" t="str">
        <f>IMPRODUCT(IMPOWER(IMPRODUCT("i",A1459,import_viscoanalyse_PARAM!$G$2),-import_viscoanalyse_PARAM!$D$2),import_viscoanalyse_PARAM!$C$2)</f>
        <v>40.7240447207368-11.9494470867745i</v>
      </c>
      <c r="C1459" s="348" t="str">
        <f>IMPOWER(IMPRODUCT("i",A1459,import_viscoanalyse_PARAM!$G$2),-import_viscoanalyse_PARAM!$E$2)</f>
        <v>1643.46168158353-1792.23588598417i</v>
      </c>
      <c r="D1459" s="348" t="str">
        <f>IMPOWER(IMPRODUCT("i",A1459,import_viscoanalyse_PARAM!$F$2,import_viscoanalyse_PARAM!$G$2),-1)</f>
        <v>1.45026107263836E-12-23674.8626964808i</v>
      </c>
      <c r="E1459" s="348" t="str">
        <f t="shared" si="69"/>
        <v>1685.18572630427-25479.0480295517i</v>
      </c>
      <c r="F1459" s="348" t="str">
        <f>IMSUM(import_viscoanalyse_PARAM!$A$2,IMDIV((import_viscoanalyse_PARAM!$B$2-import_viscoanalyse_PARAM!$A$2),E1459))</f>
        <v>52.2593539370069+0.977530690287917i</v>
      </c>
      <c r="G1459" s="348">
        <f t="shared" si="70"/>
        <v>52.2593539370069</v>
      </c>
      <c r="H1459" s="348">
        <f t="shared" si="71"/>
        <v>0.97753069028791695</v>
      </c>
    </row>
    <row r="1460" spans="1:8" x14ac:dyDescent="0.25">
      <c r="A1460" s="349">
        <v>4.3307331000000001E-6</v>
      </c>
      <c r="B1460" s="348" t="str">
        <f>IMPRODUCT(IMPOWER(IMPRODUCT("i",A1460,import_viscoanalyse_PARAM!$G$2),-import_viscoanalyse_PARAM!$D$2),import_viscoanalyse_PARAM!$C$2)</f>
        <v>40.5041034391362-11.8849108471965i</v>
      </c>
      <c r="C1460" s="348" t="str">
        <f>IMPOWER(IMPRODUCT("i",A1460,import_viscoanalyse_PARAM!$G$2),-import_viscoanalyse_PARAM!$E$2)</f>
        <v>1617.82334937521-1764.27664631619i</v>
      </c>
      <c r="D1460" s="348" t="str">
        <f>IMPOWER(IMPRODUCT("i",A1460,import_viscoanalyse_PARAM!$F$2,import_viscoanalyse_PARAM!$G$2),-1)</f>
        <v>1.40767508635383E-12-22979.665537085i</v>
      </c>
      <c r="E1460" s="348" t="str">
        <f t="shared" si="69"/>
        <v>1659.32745281435-24755.8270942484i</v>
      </c>
      <c r="F1460" s="348" t="str">
        <f>IMSUM(import_viscoanalyse_PARAM!$A$2,IMDIV((import_viscoanalyse_PARAM!$B$2-import_viscoanalyse_PARAM!$A$2),E1460))</f>
        <v>52.2621279107701+1.00597003775161i</v>
      </c>
      <c r="G1460" s="348">
        <f t="shared" si="70"/>
        <v>52.262127910770097</v>
      </c>
      <c r="H1460" s="348">
        <f t="shared" si="71"/>
        <v>1.0059700377516101</v>
      </c>
    </row>
    <row r="1461" spans="1:8" x14ac:dyDescent="0.25">
      <c r="A1461" s="349">
        <v>4.4617495000000004E-6</v>
      </c>
      <c r="B1461" s="348" t="str">
        <f>IMPRODUCT(IMPOWER(IMPRODUCT("i",A1461,import_viscoanalyse_PARAM!$G$2),-import_viscoanalyse_PARAM!$D$2),import_viscoanalyse_PARAM!$C$2)</f>
        <v>40.2853500314857-11.820723159365i</v>
      </c>
      <c r="C1461" s="348" t="str">
        <f>IMPOWER(IMPRODUCT("i",A1461,import_viscoanalyse_PARAM!$G$2),-import_viscoanalyse_PARAM!$E$2)</f>
        <v>1592.58498273361-1736.75357905787i</v>
      </c>
      <c r="D1461" s="348" t="str">
        <f>IMPOWER(IMPRODUCT("i",A1461,import_viscoanalyse_PARAM!$F$2,import_viscoanalyse_PARAM!$G$2),-1)</f>
        <v>1.36633961420691E-12-22304.8824611026i</v>
      </c>
      <c r="E1461" s="348" t="str">
        <f t="shared" si="69"/>
        <v>1633.8703327651-24053.4567633198i</v>
      </c>
      <c r="F1461" s="348" t="str">
        <f>IMSUM(import_viscoanalyse_PARAM!$A$2,IMDIV((import_viscoanalyse_PARAM!$B$2-import_viscoanalyse_PARAM!$A$2),E1461))</f>
        <v>52.2650189912762+1.03521973707729i</v>
      </c>
      <c r="G1461" s="348">
        <f t="shared" si="70"/>
        <v>52.2650189912762</v>
      </c>
      <c r="H1461" s="348">
        <f t="shared" si="71"/>
        <v>1.03521973707729</v>
      </c>
    </row>
    <row r="1462" spans="1:8" x14ac:dyDescent="0.25">
      <c r="A1462" s="349">
        <v>4.5967296000000002E-6</v>
      </c>
      <c r="B1462" s="348" t="str">
        <f>IMPRODUCT(IMPOWER(IMPRODUCT("i",A1462,import_viscoanalyse_PARAM!$G$2),-import_viscoanalyse_PARAM!$D$2),import_viscoanalyse_PARAM!$C$2)</f>
        <v>40.0677779038516-11.756882088456i</v>
      </c>
      <c r="C1462" s="348" t="str">
        <f>IMPOWER(IMPRODUCT("i",A1462,import_viscoanalyse_PARAM!$G$2),-import_viscoanalyse_PARAM!$E$2)</f>
        <v>1567.74032178795-1709.65985766424i</v>
      </c>
      <c r="D1462" s="348" t="str">
        <f>IMPOWER(IMPRODUCT("i",A1462,import_viscoanalyse_PARAM!$F$2,import_viscoanalyse_PARAM!$G$2),-1)</f>
        <v>1.32621790294515E-12-21649.9134881424i</v>
      </c>
      <c r="E1462" s="348" t="str">
        <f t="shared" si="69"/>
        <v>1608.8080996918-23371.3302278951i</v>
      </c>
      <c r="F1462" s="348" t="str">
        <f>IMSUM(import_viscoanalyse_PARAM!$A$2,IMDIV((import_viscoanalyse_PARAM!$B$2-import_viscoanalyse_PARAM!$A$2),E1462))</f>
        <v>52.2680320139915+1.06530214237472i</v>
      </c>
      <c r="G1462" s="348">
        <f t="shared" si="70"/>
        <v>52.268032013991501</v>
      </c>
      <c r="H1462" s="348">
        <f t="shared" si="71"/>
        <v>1.06530214237472</v>
      </c>
    </row>
    <row r="1463" spans="1:8" x14ac:dyDescent="0.25">
      <c r="A1463" s="349">
        <v>4.7357932000000004E-6</v>
      </c>
      <c r="B1463" s="348" t="str">
        <f>IMPRODUCT(IMPOWER(IMPRODUCT("i",A1463,import_viscoanalyse_PARAM!$G$2),-import_viscoanalyse_PARAM!$D$2),import_viscoanalyse_PARAM!$C$2)</f>
        <v>39.8513808595369-11.6933858162044i</v>
      </c>
      <c r="C1463" s="348" t="str">
        <f>IMPOWER(IMPRODUCT("i",A1463,import_viscoanalyse_PARAM!$G$2),-import_viscoanalyse_PARAM!$E$2)</f>
        <v>1543.28324560728-1682.9888071077i</v>
      </c>
      <c r="D1463" s="348" t="str">
        <f>IMPOWER(IMPRODUCT("i",A1463,import_viscoanalyse_PARAM!$F$2,import_viscoanalyse_PARAM!$G$2),-1)</f>
        <v>1.28727434519689E-12-21014.1773438045i</v>
      </c>
      <c r="E1463" s="348" t="str">
        <f t="shared" si="69"/>
        <v>1584.13462646682-22708.8595367284i</v>
      </c>
      <c r="F1463" s="348" t="str">
        <f>IMSUM(import_viscoanalyse_PARAM!$A$2,IMDIV((import_viscoanalyse_PARAM!$B$2-import_viscoanalyse_PARAM!$A$2),E1463))</f>
        <v>52.2711720025478+1.09624013978094i</v>
      </c>
      <c r="G1463" s="348">
        <f t="shared" si="70"/>
        <v>52.2711720025478</v>
      </c>
      <c r="H1463" s="348">
        <f t="shared" si="71"/>
        <v>1.09624013978094</v>
      </c>
    </row>
    <row r="1464" spans="1:8" x14ac:dyDescent="0.25">
      <c r="A1464" s="349">
        <v>4.8790638000000004E-6</v>
      </c>
      <c r="B1464" s="348" t="str">
        <f>IMPRODUCT(IMPOWER(IMPRODUCT("i",A1464,import_viscoanalyse_PARAM!$G$2),-import_viscoanalyse_PARAM!$D$2),import_viscoanalyse_PARAM!$C$2)</f>
        <v>39.6361526050865-11.6302324959541i</v>
      </c>
      <c r="C1464" s="348" t="str">
        <f>IMPOWER(IMPRODUCT("i",A1464,import_viscoanalyse_PARAM!$G$2),-import_viscoanalyse_PARAM!$E$2)</f>
        <v>1519.20771361737-1656.73383999165i</v>
      </c>
      <c r="D1464" s="348" t="str">
        <f>IMPOWER(IMPRODUCT("i",A1464,import_viscoanalyse_PARAM!$F$2,import_viscoanalyse_PARAM!$G$2),-1)</f>
        <v>1.24947435418202E-12-20397.1094143888i</v>
      </c>
      <c r="E1464" s="348" t="str">
        <f t="shared" si="69"/>
        <v>1559.84386622246-22065.4734868764i</v>
      </c>
      <c r="F1464" s="348" t="str">
        <f>IMSUM(import_viscoanalyse_PARAM!$A$2,IMDIV((import_viscoanalyse_PARAM!$B$2-import_viscoanalyse_PARAM!$A$2),E1464))</f>
        <v>52.2744441825466+1.12805722663472i</v>
      </c>
      <c r="G1464" s="348">
        <f t="shared" si="70"/>
        <v>52.274444182546603</v>
      </c>
      <c r="H1464" s="348">
        <f t="shared" si="71"/>
        <v>1.12805722663472</v>
      </c>
    </row>
    <row r="1465" spans="1:8" x14ac:dyDescent="0.25">
      <c r="A1465" s="349">
        <v>5.0266687E-6</v>
      </c>
      <c r="B1465" s="348" t="str">
        <f>IMPRODUCT(IMPOWER(IMPRODUCT("i",A1465,import_viscoanalyse_PARAM!$G$2),-import_viscoanalyse_PARAM!$D$2),import_viscoanalyse_PARAM!$C$2)</f>
        <v>39.4220867845538-11.5674202627125i</v>
      </c>
      <c r="C1465" s="348" t="str">
        <f>IMPOWER(IMPRODUCT("i",A1465,import_viscoanalyse_PARAM!$G$2),-import_viscoanalyse_PARAM!$E$2)</f>
        <v>1495.50776867129-1630.88845989901i</v>
      </c>
      <c r="D1465" s="348" t="str">
        <f>IMPOWER(IMPRODUCT("i",A1465,import_viscoanalyse_PARAM!$F$2,import_viscoanalyse_PARAM!$G$2),-1)</f>
        <v>1.21278434174862E-12-19798.1613883532i</v>
      </c>
      <c r="E1465" s="348" t="str">
        <f t="shared" si="69"/>
        <v>1535.92985545584-21440.6172685149i</v>
      </c>
      <c r="F1465" s="348" t="str">
        <f>IMSUM(import_viscoanalyse_PARAM!$A$2,IMDIV((import_viscoanalyse_PARAM!$B$2-import_viscoanalyse_PARAM!$A$2),E1465))</f>
        <v>52.2778539890325+1.16077752305163i</v>
      </c>
      <c r="G1465" s="348">
        <f t="shared" si="70"/>
        <v>52.277853989032501</v>
      </c>
      <c r="H1465" s="348">
        <f t="shared" si="71"/>
        <v>1.16077752305163</v>
      </c>
    </row>
    <row r="1466" spans="1:8" x14ac:dyDescent="0.25">
      <c r="A1466" s="349">
        <v>5.1787391E-6</v>
      </c>
      <c r="B1466" s="348" t="str">
        <f>IMPRODUCT(IMPOWER(IMPRODUCT("i",A1466,import_viscoanalyse_PARAM!$G$2),-import_viscoanalyse_PARAM!$D$2),import_viscoanalyse_PARAM!$C$2)</f>
        <v>39.2091770133915-11.5049472430945i</v>
      </c>
      <c r="C1466" s="348" t="str">
        <f>IMPOWER(IMPRODUCT("i",A1466,import_viscoanalyse_PARAM!$G$2),-import_viscoanalyse_PARAM!$E$2)</f>
        <v>1472.17753984513-1605.44626444108i</v>
      </c>
      <c r="D1466" s="348" t="str">
        <f>IMPOWER(IMPRODUCT("i",A1466,import_viscoanalyse_PARAM!$F$2,import_viscoanalyse_PARAM!$G$2),-1)</f>
        <v>1.17717169619877E-12-19216.8008943303i</v>
      </c>
      <c r="E1466" s="348" t="str">
        <f t="shared" si="69"/>
        <v>1512.38671685852-20833.7521060145i</v>
      </c>
      <c r="F1466" s="348" t="str">
        <f>IMSUM(import_viscoanalyse_PARAM!$A$2,IMDIV((import_viscoanalyse_PARAM!$B$2-import_viscoanalyse_PARAM!$A$2),E1466))</f>
        <v>52.2814070741432+1.19442578303619i</v>
      </c>
      <c r="G1466" s="348">
        <f t="shared" si="70"/>
        <v>52.281407074143203</v>
      </c>
      <c r="H1466" s="348">
        <f t="shared" si="71"/>
        <v>1.19442578303619</v>
      </c>
    </row>
    <row r="1467" spans="1:8" x14ac:dyDescent="0.25">
      <c r="A1467" s="349">
        <v>5.3354099999999996E-6</v>
      </c>
      <c r="B1467" s="348" t="str">
        <f>IMPRODUCT(IMPOWER(IMPRODUCT("i",A1467,import_viscoanalyse_PARAM!$G$2),-import_viscoanalyse_PARAM!$D$2),import_viscoanalyse_PARAM!$C$2)</f>
        <v>38.9974171771162-11.4428116429588i</v>
      </c>
      <c r="C1467" s="348" t="str">
        <f>IMPOWER(IMPRODUCT("i",A1467,import_viscoanalyse_PARAM!$G$2),-import_viscoanalyse_PARAM!$E$2)</f>
        <v>1449.21127357955-1580.40097921813i</v>
      </c>
      <c r="D1467" s="348" t="str">
        <f>IMPOWER(IMPRODUCT("i",A1467,import_viscoanalyse_PARAM!$F$2,import_viscoanalyse_PARAM!$G$2),-1)</f>
        <v>1.14260480272704E-12-18652.5118347762i</v>
      </c>
      <c r="E1467" s="348" t="str">
        <f t="shared" si="69"/>
        <v>1489.20869075667-20244.3556256373i</v>
      </c>
      <c r="F1467" s="348" t="str">
        <f>IMSUM(import_viscoanalyse_PARAM!$A$2,IMDIV((import_viscoanalyse_PARAM!$B$2-import_viscoanalyse_PARAM!$A$2),E1467))</f>
        <v>52.2851093101807+1.22902736099166i</v>
      </c>
      <c r="G1467" s="348">
        <f t="shared" si="70"/>
        <v>52.285109310180701</v>
      </c>
      <c r="H1467" s="348">
        <f t="shared" si="71"/>
        <v>1.22902736099166</v>
      </c>
    </row>
    <row r="1468" spans="1:8" x14ac:dyDescent="0.25">
      <c r="A1468" s="349">
        <v>5.4968206999999997E-6</v>
      </c>
      <c r="B1468" s="348" t="str">
        <f>IMPRODUCT(IMPOWER(IMPRODUCT("i",A1468,import_viscoanalyse_PARAM!$G$2),-import_viscoanalyse_PARAM!$D$2),import_viscoanalyse_PARAM!$C$2)</f>
        <v>38.7868009043361-11.3810115927807i</v>
      </c>
      <c r="C1468" s="348" t="str">
        <f>IMPOWER(IMPRODUCT("i",A1468,import_viscoanalyse_PARAM!$G$2),-import_viscoanalyse_PARAM!$E$2)</f>
        <v>1426.60327467918-1555.74639347781i</v>
      </c>
      <c r="D1468" s="348" t="str">
        <f>IMPOWER(IMPRODUCT("i",A1468,import_viscoanalyse_PARAM!$F$2,import_viscoanalyse_PARAM!$G$2),-1)</f>
        <v>1.10905292772564E-12-18104.7924973036i</v>
      </c>
      <c r="E1468" s="348" t="str">
        <f t="shared" si="69"/>
        <v>1466.39007558352-19671.9199023742i</v>
      </c>
      <c r="F1468" s="348" t="str">
        <f>IMSUM(import_viscoanalyse_PARAM!$A$2,IMDIV((import_viscoanalyse_PARAM!$B$2-import_viscoanalyse_PARAM!$A$2),E1468))</f>
        <v>52.2889668069541+1.2646083103878i</v>
      </c>
      <c r="G1468" s="348">
        <f t="shared" si="70"/>
        <v>52.2889668069541</v>
      </c>
      <c r="H1468" s="348">
        <f t="shared" si="71"/>
        <v>1.2646083103878001</v>
      </c>
    </row>
    <row r="1469" spans="1:8" x14ac:dyDescent="0.25">
      <c r="A1469" s="349">
        <v>5.6631144999999997E-6</v>
      </c>
      <c r="B1469" s="348" t="str">
        <f>IMPRODUCT(IMPOWER(IMPRODUCT("i",A1469,import_viscoanalyse_PARAM!$G$2),-import_viscoanalyse_PARAM!$D$2),import_viscoanalyse_PARAM!$C$2)</f>
        <v>38.5773221396926-11.3195453157672i</v>
      </c>
      <c r="C1469" s="348" t="str">
        <f>IMPOWER(IMPRODUCT("i",A1469,import_viscoanalyse_PARAM!$G$2),-import_viscoanalyse_PARAM!$E$2)</f>
        <v>1404.3479670913-1531.47642639578i</v>
      </c>
      <c r="D1469" s="348" t="str">
        <f>IMPOWER(IMPRODUCT("i",A1469,import_viscoanalyse_PARAM!$F$2,import_viscoanalyse_PARAM!$G$2),-1)</f>
        <v>1.07648628515597E-12-17573.1566381685i</v>
      </c>
      <c r="E1469" s="348" t="str">
        <f t="shared" si="69"/>
        <v>1443.92528923099-19115.95260988i</v>
      </c>
      <c r="F1469" s="348" t="str">
        <f>IMSUM(import_viscoanalyse_PARAM!$A$2,IMDIV((import_viscoanalyse_PARAM!$B$2-import_viscoanalyse_PARAM!$A$2),E1469))</f>
        <v>52.2929859104952+1.30119530508802i</v>
      </c>
      <c r="G1469" s="348">
        <f t="shared" si="70"/>
        <v>52.292985910495197</v>
      </c>
      <c r="H1469" s="348">
        <f t="shared" si="71"/>
        <v>1.3011953050880201</v>
      </c>
    </row>
    <row r="1470" spans="1:8" x14ac:dyDescent="0.25">
      <c r="A1470" s="349">
        <v>5.8344391000000004E-6</v>
      </c>
      <c r="B1470" s="348" t="str">
        <f>IMPRODUCT(IMPOWER(IMPRODUCT("i",A1470,import_viscoanalyse_PARAM!$G$2),-import_viscoanalyse_PARAM!$D$2),import_viscoanalyse_PARAM!$C$2)</f>
        <v>38.3689747709487-11.2584110184364i</v>
      </c>
      <c r="C1470" s="348" t="str">
        <f>IMPOWER(IMPRODUCT("i",A1470,import_viscoanalyse_PARAM!$G$2),-import_viscoanalyse_PARAM!$E$2)</f>
        <v>1382.43985198344-1507.58508135831i</v>
      </c>
      <c r="D1470" s="348" t="str">
        <f>IMPOWER(IMPRODUCT("i",A1470,import_viscoanalyse_PARAM!$F$2,import_viscoanalyse_PARAM!$G$2),-1)</f>
        <v>1.04487594883249E-12-17057.1320503428i</v>
      </c>
      <c r="E1470" s="348" t="str">
        <f t="shared" si="69"/>
        <v>1421.80882675439-18575.9755427195i</v>
      </c>
      <c r="F1470" s="348" t="str">
        <f>IMSUM(import_viscoanalyse_PARAM!$A$2,IMDIV((import_viscoanalyse_PARAM!$B$2-import_viscoanalyse_PARAM!$A$2),E1470))</f>
        <v>52.2971732184995+1.33881571475145i</v>
      </c>
      <c r="G1470" s="348">
        <f t="shared" si="70"/>
        <v>52.297173218499502</v>
      </c>
      <c r="H1470" s="348">
        <f t="shared" si="71"/>
        <v>1.3388157147514499</v>
      </c>
    </row>
    <row r="1471" spans="1:8" x14ac:dyDescent="0.25">
      <c r="A1471" s="349">
        <v>6.0109466999999999E-6</v>
      </c>
      <c r="B1471" s="348" t="str">
        <f>IMPRODUCT(IMPOWER(IMPRODUCT("i",A1471,import_viscoanalyse_PARAM!$G$2),-import_viscoanalyse_PARAM!$D$2),import_viscoanalyse_PARAM!$C$2)</f>
        <v>38.1617526790445-11.1976069053037i</v>
      </c>
      <c r="C1471" s="348" t="str">
        <f>IMPOWER(IMPRODUCT("i",A1471,import_viscoanalyse_PARAM!$G$2),-import_viscoanalyse_PARAM!$E$2)</f>
        <v>1360.87351208179-1484.06645069341i</v>
      </c>
      <c r="D1471" s="348" t="str">
        <f>IMPOWER(IMPRODUCT("i",A1471,import_viscoanalyse_PARAM!$F$2,import_viscoanalyse_PARAM!$G$2),-1)</f>
        <v>1.01419383580924E-12-16556.2602923069i</v>
      </c>
      <c r="E1471" s="348" t="str">
        <f t="shared" si="69"/>
        <v>1400.03526476084-18051.5243499056i</v>
      </c>
      <c r="F1471" s="348" t="str">
        <f>IMSUM(import_viscoanalyse_PARAM!$A$2,IMDIV((import_viscoanalyse_PARAM!$B$2-import_viscoanalyse_PARAM!$A$2),E1471))</f>
        <v>52.3015355889687+1.37749761327178i</v>
      </c>
      <c r="G1471" s="348">
        <f t="shared" si="70"/>
        <v>52.301535588968697</v>
      </c>
      <c r="H1471" s="348">
        <f t="shared" si="71"/>
        <v>1.37749761327178</v>
      </c>
    </row>
    <row r="1472" spans="1:8" x14ac:dyDescent="0.25">
      <c r="A1472" s="349">
        <v>6.1927942000000004E-6</v>
      </c>
      <c r="B1472" s="348" t="str">
        <f>IMPRODUCT(IMPOWER(IMPRODUCT("i",A1472,import_viscoanalyse_PARAM!$G$2),-import_viscoanalyse_PARAM!$D$2),import_viscoanalyse_PARAM!$C$2)</f>
        <v>37.9556496722984-11.1371311595759i</v>
      </c>
      <c r="C1472" s="348" t="str">
        <f>IMPOWER(IMPRODUCT("i",A1472,import_viscoanalyse_PARAM!$G$2),-import_viscoanalyse_PARAM!$E$2)</f>
        <v>1339.64360382387-1460.91470711315i</v>
      </c>
      <c r="D1472" s="348" t="str">
        <f>IMPOWER(IMPRODUCT("i",A1472,import_viscoanalyse_PARAM!$F$2,import_viscoanalyse_PARAM!$G$2),-1)</f>
        <v>9.84412672799281E-13-16070.0961398626i</v>
      </c>
      <c r="E1472" s="348" t="str">
        <f t="shared" si="69"/>
        <v>1378.59925349617-17542.1479781353i</v>
      </c>
      <c r="F1472" s="348" t="str">
        <f>IMSUM(import_viscoanalyse_PARAM!$A$2,IMDIV((import_viscoanalyse_PARAM!$B$2-import_viscoanalyse_PARAM!$A$2),E1472))</f>
        <v>52.3060801515346+1.41726980853361i</v>
      </c>
      <c r="G1472" s="348">
        <f t="shared" si="70"/>
        <v>52.306080151534601</v>
      </c>
      <c r="H1472" s="348">
        <f t="shared" si="71"/>
        <v>1.41726980853361</v>
      </c>
    </row>
    <row r="1473" spans="1:8" x14ac:dyDescent="0.25">
      <c r="A1473" s="349">
        <v>6.3801430000000002E-6</v>
      </c>
      <c r="B1473" s="348" t="str">
        <f>IMPRODUCT(IMPOWER(IMPRODUCT("i",A1473,import_viscoanalyse_PARAM!$G$2),-import_viscoanalyse_PARAM!$D$2),import_viscoanalyse_PARAM!$C$2)</f>
        <v>37.7506598693689-11.0769820555213i</v>
      </c>
      <c r="C1473" s="348" t="str">
        <f>IMPOWER(IMPRODUCT("i",A1473,import_viscoanalyse_PARAM!$G$2),-import_viscoanalyse_PARAM!$E$2)</f>
        <v>1318.7448954541-1438.12414525781i</v>
      </c>
      <c r="D1473" s="348" t="str">
        <f>IMPOWER(IMPRODUCT("i",A1473,import_viscoanalyse_PARAM!$F$2,import_viscoanalyse_PARAM!$G$2),-1)</f>
        <v>9.55506027140439E-13-15598.2080916342i</v>
      </c>
      <c r="E1473" s="348" t="str">
        <f t="shared" si="69"/>
        <v>1357.49555532347-17047.4092189475i</v>
      </c>
      <c r="F1473" s="348" t="str">
        <f>IMSUM(import_viscoanalyse_PARAM!$A$2,IMDIV((import_viscoanalyse_PARAM!$B$2-import_viscoanalyse_PARAM!$A$2),E1473))</f>
        <v>52.310814308954+1.45816178414119i</v>
      </c>
      <c r="G1473" s="348">
        <f t="shared" si="70"/>
        <v>52.310814308954001</v>
      </c>
      <c r="H1473" s="348">
        <f t="shared" si="71"/>
        <v>1.45816178414119</v>
      </c>
    </row>
    <row r="1474" spans="1:8" x14ac:dyDescent="0.25">
      <c r="A1474" s="349">
        <v>6.5731596999999999E-6</v>
      </c>
      <c r="B1474" s="348" t="str">
        <f>IMPRODUCT(IMPOWER(IMPRODUCT("i",A1474,import_viscoanalyse_PARAM!$G$2),-import_viscoanalyse_PARAM!$D$2),import_viscoanalyse_PARAM!$C$2)</f>
        <v>37.5467770748324-11.0171577752484i</v>
      </c>
      <c r="C1474" s="348" t="str">
        <f>IMPOWER(IMPRODUCT("i",A1474,import_viscoanalyse_PARAM!$G$2),-import_viscoanalyse_PARAM!$E$2)</f>
        <v>1298.17220160593-1415.68911035604i</v>
      </c>
      <c r="D1474" s="348" t="str">
        <f>IMPOWER(IMPRODUCT("i",A1474,import_viscoanalyse_PARAM!$F$2,import_viscoanalyse_PARAM!$G$2),-1)</f>
        <v>9.2744819367737E-13-15140.1765224696i</v>
      </c>
      <c r="E1474" s="348" t="str">
        <f t="shared" si="69"/>
        <v>1336.71897868076-16566.8827906009i</v>
      </c>
      <c r="F1474" s="348" t="str">
        <f>IMSUM(import_viscoanalyse_PARAM!$A$2,IMDIV((import_viscoanalyse_PARAM!$B$2-import_viscoanalyse_PARAM!$A$2),E1474))</f>
        <v>52.3157457613824+1.50020383723436i</v>
      </c>
      <c r="G1474" s="348">
        <f t="shared" si="70"/>
        <v>52.315745761382402</v>
      </c>
      <c r="H1474" s="348">
        <f t="shared" si="71"/>
        <v>1.50020383723436</v>
      </c>
    </row>
    <row r="1475" spans="1:8" x14ac:dyDescent="0.25">
      <c r="A1475" s="349">
        <v>6.7720157000000003E-6</v>
      </c>
      <c r="B1475" s="348" t="str">
        <f>IMPRODUCT(IMPOWER(IMPRODUCT("i",A1475,import_viscoanalyse_PARAM!$G$2),-import_viscoanalyse_PARAM!$D$2),import_viscoanalyse_PARAM!$C$2)</f>
        <v>37.3439953860131-10.9576565867656i</v>
      </c>
      <c r="C1475" s="348" t="str">
        <f>IMPOWER(IMPRODUCT("i",A1475,import_viscoanalyse_PARAM!$G$2),-import_viscoanalyse_PARAM!$E$2)</f>
        <v>1277.92044413607-1393.60406456613i</v>
      </c>
      <c r="D1475" s="348" t="str">
        <f>IMPOWER(IMPRODUCT("i",A1475,import_viscoanalyse_PARAM!$F$2,import_viscoanalyse_PARAM!$G$2),-1)</f>
        <v>9.00214258292089E-13-14695.5947205473i</v>
      </c>
      <c r="E1475" s="348" t="str">
        <f t="shared" ref="E1475:E1538" si="72">IMSUM(1,B1475,C1475,D1475)</f>
        <v>1316.26443952208-16100.1564417002i</v>
      </c>
      <c r="F1475" s="348" t="str">
        <f>IMSUM(import_viscoanalyse_PARAM!$A$2,IMDIV((import_viscoanalyse_PARAM!$B$2-import_viscoanalyse_PARAM!$A$2),E1475))</f>
        <v>52.3208825032505+1.54342697526344i</v>
      </c>
      <c r="G1475" s="348">
        <f t="shared" ref="G1475:G1538" si="73">IMREAL(F1475)</f>
        <v>52.320882503250502</v>
      </c>
      <c r="H1475" s="348">
        <f t="shared" ref="H1475:H1538" si="74">IMAGINARY(F1475)</f>
        <v>1.54342697526344</v>
      </c>
    </row>
    <row r="1476" spans="1:8" x14ac:dyDescent="0.25">
      <c r="A1476" s="349">
        <v>6.9768875E-6</v>
      </c>
      <c r="B1476" s="348" t="str">
        <f>IMPRODUCT(IMPOWER(IMPRODUCT("i",A1476,import_viscoanalyse_PARAM!$G$2),-import_viscoanalyse_PARAM!$D$2),import_viscoanalyse_PARAM!$C$2)</f>
        <v>37.1423090070868-10.8984767894338i</v>
      </c>
      <c r="C1476" s="348" t="str">
        <f>IMPOWER(IMPRODUCT("i",A1476,import_viscoanalyse_PARAM!$G$2),-import_viscoanalyse_PARAM!$E$2)</f>
        <v>1257.98463125842-1371.86356422105i</v>
      </c>
      <c r="D1476" s="348" t="str">
        <f>IMPOWER(IMPRODUCT("i",A1476,import_viscoanalyse_PARAM!$F$2,import_viscoanalyse_PARAM!$G$2),-1)</f>
        <v>8.73780047409089E-13-14264.0680630701i</v>
      </c>
      <c r="E1476" s="348" t="str">
        <f t="shared" si="72"/>
        <v>1296.12694026551-15646.8301040806i</v>
      </c>
      <c r="F1476" s="348" t="str">
        <f>IMSUM(import_viscoanalyse_PARAM!$A$2,IMDIV((import_viscoanalyse_PARAM!$B$2-import_viscoanalyse_PARAM!$A$2),E1476))</f>
        <v>52.3262328378324+1.5878629652198i</v>
      </c>
      <c r="G1476" s="348">
        <f t="shared" si="73"/>
        <v>52.3262328378324</v>
      </c>
      <c r="H1476" s="348">
        <f t="shared" si="74"/>
        <v>1.5878629652198</v>
      </c>
    </row>
    <row r="1477" spans="1:8" x14ac:dyDescent="0.25">
      <c r="A1477" s="349">
        <v>7.1879574000000001E-6</v>
      </c>
      <c r="B1477" s="348" t="str">
        <f>IMPRODUCT(IMPOWER(IMPRODUCT("i",A1477,import_viscoanalyse_PARAM!$G$2),-import_viscoanalyse_PARAM!$D$2),import_viscoanalyse_PARAM!$C$2)</f>
        <v>36.9417117279947-10.8396165610675i</v>
      </c>
      <c r="C1477" s="348" t="str">
        <f>IMPOWER(IMPRODUCT("i",A1477,import_viscoanalyse_PARAM!$G$2),-import_viscoanalyse_PARAM!$E$2)</f>
        <v>1238.35980523914-1350.4622027886i</v>
      </c>
      <c r="D1477" s="348" t="str">
        <f>IMPOWER(IMPRODUCT("i",A1477,import_viscoanalyse_PARAM!$F$2,import_viscoanalyse_PARAM!$G$2),-1)</f>
        <v>8.48122039582189E-13-13845.2125729604i</v>
      </c>
      <c r="E1477" s="348" t="str">
        <f t="shared" si="72"/>
        <v>1276.30151696714-15206.5143923101i</v>
      </c>
      <c r="F1477" s="348" t="str">
        <f>IMSUM(import_viscoanalyse_PARAM!$A$2,IMDIV((import_viscoanalyse_PARAM!$B$2-import_viscoanalyse_PARAM!$A$2),E1477))</f>
        <v>52.3318054029226+1.63354446820682i</v>
      </c>
      <c r="G1477" s="348">
        <f t="shared" si="73"/>
        <v>52.331805402922598</v>
      </c>
      <c r="H1477" s="348">
        <f t="shared" si="74"/>
        <v>1.6335444682068201</v>
      </c>
    </row>
    <row r="1478" spans="1:8" x14ac:dyDescent="0.25">
      <c r="A1478" s="349">
        <v>7.4054126000000002E-6</v>
      </c>
      <c r="B1478" s="348" t="str">
        <f>IMPRODUCT(IMPOWER(IMPRODUCT("i",A1478,import_viscoanalyse_PARAM!$G$2),-import_viscoanalyse_PARAM!$D$2),import_viscoanalyse_PARAM!$C$2)</f>
        <v>36.742197956817-10.7810742608584i</v>
      </c>
      <c r="C1478" s="348" t="str">
        <f>IMPOWER(IMPRODUCT("i",A1478,import_viscoanalyse_PARAM!$G$2),-import_viscoanalyse_PARAM!$E$2)</f>
        <v>1219.04114288659-1329.3947204582i</v>
      </c>
      <c r="D1478" s="348" t="str">
        <f>IMPOWER(IMPRODUCT("i",A1478,import_viscoanalyse_PARAM!$F$2,import_viscoanalyse_PARAM!$G$2),-1)</f>
        <v>8.23217478863755E-13-13438.6567695611i</v>
      </c>
      <c r="E1478" s="348" t="str">
        <f t="shared" si="72"/>
        <v>1256.78334084341-14778.8325642802i</v>
      </c>
      <c r="F1478" s="348" t="str">
        <f>IMSUM(import_viscoanalyse_PARAM!$A$2,IMDIV((import_viscoanalyse_PARAM!$B$2-import_viscoanalyse_PARAM!$A$2),E1478))</f>
        <v>52.3376091547676+1.68050482654911i</v>
      </c>
      <c r="G1478" s="348">
        <f t="shared" si="73"/>
        <v>52.337609154767598</v>
      </c>
      <c r="H1478" s="348">
        <f t="shared" si="74"/>
        <v>1.68050482654911</v>
      </c>
    </row>
    <row r="1479" spans="1:8" x14ac:dyDescent="0.25">
      <c r="A1479" s="349">
        <v>7.6294465000000007E-6</v>
      </c>
      <c r="B1479" s="348" t="str">
        <f>IMPRODUCT(IMPOWER(IMPRODUCT("i",A1479,import_viscoanalyse_PARAM!$G$2),-import_viscoanalyse_PARAM!$D$2),import_viscoanalyse_PARAM!$C$2)</f>
        <v>36.5437616352125-10.7228481111385i</v>
      </c>
      <c r="C1479" s="348" t="str">
        <f>IMPOWER(IMPRODUCT("i",A1479,import_viscoanalyse_PARAM!$G$2),-import_viscoanalyse_PARAM!$E$2)</f>
        <v>1200.02384803823-1308.65588689518i</v>
      </c>
      <c r="D1479" s="348" t="str">
        <f>IMPOWER(IMPRODUCT("i",A1479,import_viscoanalyse_PARAM!$F$2,import_viscoanalyse_PARAM!$G$2),-1)</f>
        <v>7.9904421513643E-13-13044.0390621238i</v>
      </c>
      <c r="E1479" s="348" t="str">
        <f t="shared" si="72"/>
        <v>1237.56760967344-14363.4177971301i</v>
      </c>
      <c r="F1479" s="348" t="str">
        <f>IMSUM(import_viscoanalyse_PARAM!$A$2,IMDIV((import_viscoanalyse_PARAM!$B$2-import_viscoanalyse_PARAM!$A$2),E1479))</f>
        <v>52.3436534100858+1.72877832665209i</v>
      </c>
      <c r="G1479" s="348">
        <f t="shared" si="73"/>
        <v>52.3436534100858</v>
      </c>
      <c r="H1479" s="348">
        <f t="shared" si="74"/>
        <v>1.72877832665209</v>
      </c>
    </row>
    <row r="1480" spans="1:8" x14ac:dyDescent="0.25">
      <c r="A1480" s="349">
        <v>7.8602579000000001E-6</v>
      </c>
      <c r="B1480" s="348" t="str">
        <f>IMPRODUCT(IMPOWER(IMPRODUCT("i",A1480,import_viscoanalyse_PARAM!$G$2),-import_viscoanalyse_PARAM!$D$2),import_viscoanalyse_PARAM!$C$2)</f>
        <v>36.3463971373727-10.6649364611559i</v>
      </c>
      <c r="C1480" s="348" t="str">
        <f>IMPOWER(IMPRODUCT("i",A1480,import_viscoanalyse_PARAM!$G$2),-import_viscoanalyse_PARAM!$E$2)</f>
        <v>1181.30323769063-1288.24059516767i</v>
      </c>
      <c r="D1480" s="348" t="str">
        <f>IMPOWER(IMPRODUCT("i",A1480,import_viscoanalyse_PARAM!$F$2,import_viscoanalyse_PARAM!$G$2),-1)</f>
        <v>7.7558079748476E-13-12661.0092740574i</v>
      </c>
      <c r="E1480" s="348" t="str">
        <f t="shared" si="72"/>
        <v>1218.649634828-13959.9148056862i</v>
      </c>
      <c r="F1480" s="348" t="str">
        <f>IMSUM(import_viscoanalyse_PARAM!$A$2,IMDIV((import_viscoanalyse_PARAM!$B$2-import_viscoanalyse_PARAM!$A$2),E1480))</f>
        <v>52.3499478327431+1.77840000679713i</v>
      </c>
      <c r="G1480" s="348">
        <f t="shared" si="73"/>
        <v>52.349947832743098</v>
      </c>
      <c r="H1480" s="348">
        <f t="shared" si="74"/>
        <v>1.77840000679713</v>
      </c>
    </row>
    <row r="1481" spans="1:8" x14ac:dyDescent="0.25">
      <c r="A1481" s="349">
        <v>8.0980520999999999E-6</v>
      </c>
      <c r="B1481" s="348" t="str">
        <f>IMPRODUCT(IMPOWER(IMPRODUCT("i",A1481,import_viscoanalyse_PARAM!$G$2),-import_viscoanalyse_PARAM!$D$2),import_viscoanalyse_PARAM!$C$2)</f>
        <v>36.150098454084-10.6073375476578i</v>
      </c>
      <c r="C1481" s="348" t="str">
        <f>IMPOWER(IMPRODUCT("i",A1481,import_viscoanalyse_PARAM!$G$2),-import_viscoanalyse_PARAM!$E$2)</f>
        <v>1162.87466268612-1268.1437752535i</v>
      </c>
      <c r="D1481" s="348" t="str">
        <f>IMPOWER(IMPRODUCT("i",A1481,import_viscoanalyse_PARAM!$F$2,import_viscoanalyse_PARAM!$G$2),-1)</f>
        <v>7.52806355804735E-13-12289.2267102583i</v>
      </c>
      <c r="E1481" s="348" t="str">
        <f t="shared" si="72"/>
        <v>1200.0247611402-13567.9778230595i</v>
      </c>
      <c r="F1481" s="348" t="str">
        <f>IMSUM(import_viscoanalyse_PARAM!$A$2,IMDIV((import_viscoanalyse_PARAM!$B$2-import_viscoanalyse_PARAM!$A$2),E1481))</f>
        <v>52.3565024716423+1.82940587398591i</v>
      </c>
      <c r="G1481" s="348">
        <f t="shared" si="73"/>
        <v>52.356502471642301</v>
      </c>
      <c r="H1481" s="348">
        <f t="shared" si="74"/>
        <v>1.82940587398591</v>
      </c>
    </row>
    <row r="1482" spans="1:8" x14ac:dyDescent="0.25">
      <c r="A1482" s="349">
        <v>8.3430402000000006E-6</v>
      </c>
      <c r="B1482" s="348" t="str">
        <f>IMPRODUCT(IMPOWER(IMPRODUCT("i",A1482,import_viscoanalyse_PARAM!$G$2),-import_viscoanalyse_PARAM!$D$2),import_viscoanalyse_PARAM!$C$2)</f>
        <v>35.9548599528153-10.5500497179197i</v>
      </c>
      <c r="C1482" s="348" t="str">
        <f>IMPOWER(IMPRODUCT("i",A1482,import_viscoanalyse_PARAM!$G$2),-import_viscoanalyse_PARAM!$E$2)</f>
        <v>1144.73357885208-1248.36047161925i</v>
      </c>
      <c r="D1482" s="348" t="str">
        <f>IMPOWER(IMPRODUCT("i",A1482,import_viscoanalyse_PARAM!$F$2,import_viscoanalyse_PARAM!$G$2),-1)</f>
        <v>7.30700673181208E-13-11928.3613386381i</v>
      </c>
      <c r="E1482" s="348" t="str">
        <f t="shared" si="72"/>
        <v>1181.6884388049-13187.2718599753i</v>
      </c>
      <c r="F1482" s="348" t="str">
        <f>IMSUM(import_viscoanalyse_PARAM!$A$2,IMDIV((import_viscoanalyse_PARAM!$B$2-import_viscoanalyse_PARAM!$A$2),E1482))</f>
        <v>52.3633277500958+1.88183273240691i</v>
      </c>
      <c r="G1482" s="348">
        <f t="shared" si="73"/>
        <v>52.363327750095799</v>
      </c>
      <c r="H1482" s="348">
        <f t="shared" si="74"/>
        <v>1.88183273240691</v>
      </c>
    </row>
    <row r="1483" spans="1:8" x14ac:dyDescent="0.25">
      <c r="A1483" s="349">
        <v>8.5954398000000003E-6</v>
      </c>
      <c r="B1483" s="348" t="str">
        <f>IMPRODUCT(IMPOWER(IMPRODUCT("i",A1483,import_viscoanalyse_PARAM!$G$2),-import_viscoanalyse_PARAM!$D$2),import_viscoanalyse_PARAM!$C$2)</f>
        <v>35.7606759330789-10.4930712992766i</v>
      </c>
      <c r="C1483" s="348" t="str">
        <f>IMPOWER(IMPRODUCT("i",A1483,import_viscoanalyse_PARAM!$G$2),-import_viscoanalyse_PARAM!$E$2)</f>
        <v>1126.87550355035-1228.88579583641i</v>
      </c>
      <c r="D1483" s="348" t="str">
        <f>IMPOWER(IMPRODUCT("i",A1483,import_viscoanalyse_PARAM!$F$2,import_viscoanalyse_PARAM!$G$2),-1)</f>
        <v>7.09244114596427E-13-11578.092626323i</v>
      </c>
      <c r="E1483" s="348" t="str">
        <f t="shared" si="72"/>
        <v>1163.63617948343-12817.4714934587i</v>
      </c>
      <c r="F1483" s="348" t="str">
        <f>IMSUM(import_viscoanalyse_PARAM!$A$2,IMDIV((import_viscoanalyse_PARAM!$B$2-import_viscoanalyse_PARAM!$A$2),E1483))</f>
        <v>52.3704344935352+1.93571831214926i</v>
      </c>
      <c r="G1483" s="348">
        <f t="shared" si="73"/>
        <v>52.3704344935352</v>
      </c>
      <c r="H1483" s="348">
        <f t="shared" si="74"/>
        <v>1.93571831214926</v>
      </c>
    </row>
    <row r="1484" spans="1:8" x14ac:dyDescent="0.25">
      <c r="A1484" s="349">
        <v>8.8554752999999999E-6</v>
      </c>
      <c r="B1484" s="348" t="str">
        <f>IMPRODUCT(IMPOWER(IMPRODUCT("i",A1484,import_viscoanalyse_PARAM!$G$2),-import_viscoanalyse_PARAM!$D$2),import_viscoanalyse_PARAM!$C$2)</f>
        <v>35.5675405641138-10.4364005808384i</v>
      </c>
      <c r="C1484" s="348" t="str">
        <f>IMPOWER(IMPRODUCT("i",A1484,import_viscoanalyse_PARAM!$G$2),-import_viscoanalyse_PARAM!$E$2)</f>
        <v>1109.29600941772-1209.71491975514i</v>
      </c>
      <c r="D1484" s="348" t="str">
        <f>IMPOWER(IMPRODUCT("i",A1484,import_viscoanalyse_PARAM!$F$2,import_viscoanalyse_PARAM!$G$2),-1)</f>
        <v>6.88417604249643E-13-11238.1091694066i</v>
      </c>
      <c r="E1484" s="348" t="str">
        <f t="shared" si="72"/>
        <v>1145.86354998183-12458.2604897426i</v>
      </c>
      <c r="F1484" s="348" t="str">
        <f>IMSUM(import_viscoanalyse_PARAM!$A$2,IMDIV((import_viscoanalyse_PARAM!$B$2-import_viscoanalyse_PARAM!$A$2),E1484))</f>
        <v>52.3778339469658+1.99110131031785i</v>
      </c>
      <c r="G1484" s="348">
        <f t="shared" si="73"/>
        <v>52.377833946965801</v>
      </c>
      <c r="H1484" s="348">
        <f t="shared" si="74"/>
        <v>1.9911013103178501</v>
      </c>
    </row>
    <row r="1485" spans="1:8" x14ac:dyDescent="0.25">
      <c r="A1485" s="349">
        <v>9.1233774999999999E-6</v>
      </c>
      <c r="B1485" s="348" t="str">
        <f>IMPRODUCT(IMPOWER(IMPRODUCT("i",A1485,import_viscoanalyse_PARAM!$G$2),-import_viscoanalyse_PARAM!$D$2),import_viscoanalyse_PARAM!$C$2)</f>
        <v>35.3754483344495-10.3800359454026i</v>
      </c>
      <c r="C1485" s="348" t="str">
        <f>IMPOWER(IMPRODUCT("i",A1485,import_viscoanalyse_PARAM!$G$2),-import_viscoanalyse_PARAM!$E$2)</f>
        <v>1091.99076433191-1190.84311908823i</v>
      </c>
      <c r="D1485" s="348" t="str">
        <f>IMPOWER(IMPRODUCT("i",A1485,import_viscoanalyse_PARAM!$F$2,import_viscoanalyse_PARAM!$G$2),-1)</f>
        <v>6.6820265746078E-13-10908.1092137625i</v>
      </c>
      <c r="E1485" s="348" t="str">
        <f t="shared" si="72"/>
        <v>1128.36621266636-12109.3323687961i</v>
      </c>
      <c r="F1485" s="348" t="str">
        <f>IMSUM(import_viscoanalyse_PARAM!$A$2,IMDIV((import_viscoanalyse_PARAM!$B$2-import_viscoanalyse_PARAM!$A$2),E1485))</f>
        <v>52.385537772665+2.04802128225752i</v>
      </c>
      <c r="G1485" s="348">
        <f t="shared" si="73"/>
        <v>52.385537772665003</v>
      </c>
      <c r="H1485" s="348">
        <f t="shared" si="74"/>
        <v>2.0480212822575199</v>
      </c>
    </row>
    <row r="1486" spans="1:8" x14ac:dyDescent="0.25">
      <c r="A1486" s="349">
        <v>9.3993843999999995E-6</v>
      </c>
      <c r="B1486" s="348" t="str">
        <f>IMPRODUCT(IMPOWER(IMPRODUCT("i",A1486,import_viscoanalyse_PARAM!$G$2),-import_viscoanalyse_PARAM!$D$2),import_viscoanalyse_PARAM!$C$2)</f>
        <v>35.1843935988775-10.3239757365247i</v>
      </c>
      <c r="C1486" s="348" t="str">
        <f>IMPOWER(IMPRODUCT("i",A1486,import_viscoanalyse_PARAM!$G$2),-import_viscoanalyse_PARAM!$E$2)</f>
        <v>1074.95548882713-1172.2657269717i</v>
      </c>
      <c r="D1486" s="348" t="str">
        <f>IMPOWER(IMPRODUCT("i",A1486,import_viscoanalyse_PARAM!$F$2,import_viscoanalyse_PARAM!$G$2),-1)</f>
        <v>6.48581314593101E-13-10587.799576362i</v>
      </c>
      <c r="E1486" s="348" t="str">
        <f t="shared" si="72"/>
        <v>1111.13988242601-11770.3892790702i</v>
      </c>
      <c r="F1486" s="348" t="str">
        <f>IMSUM(import_viscoanalyse_PARAM!$A$2,IMDIV((import_viscoanalyse_PARAM!$B$2-import_viscoanalyse_PARAM!$A$2),E1486))</f>
        <v>52.3935580821341+2.10651878762303i</v>
      </c>
      <c r="G1486" s="348">
        <f t="shared" si="73"/>
        <v>52.393558082134099</v>
      </c>
      <c r="H1486" s="348">
        <f t="shared" si="74"/>
        <v>2.1065187876230298</v>
      </c>
    </row>
    <row r="1487" spans="1:8" x14ac:dyDescent="0.25">
      <c r="A1487" s="349">
        <v>9.6837414000000004E-6</v>
      </c>
      <c r="B1487" s="348" t="str">
        <f>IMPRODUCT(IMPOWER(IMPRODUCT("i",A1487,import_viscoanalyse_PARAM!$G$2),-import_viscoanalyse_PARAM!$D$2),import_viscoanalyse_PARAM!$C$2)</f>
        <v>34.9943706124315-10.2682182684889i</v>
      </c>
      <c r="C1487" s="348" t="str">
        <f>IMPOWER(IMPRODUCT("i",A1487,import_viscoanalyse_PARAM!$G$2),-import_viscoanalyse_PARAM!$E$2)</f>
        <v>1058.18595879597-1153.9781369112i</v>
      </c>
      <c r="D1487" s="348" t="str">
        <f>IMPOWER(IMPRODUCT("i",A1487,import_viscoanalyse_PARAM!$F$2,import_viscoanalyse_PARAM!$G$2),-1)</f>
        <v>6.29536130582533E-13-10276.8954743446i</v>
      </c>
      <c r="E1487" s="348" t="str">
        <f t="shared" si="72"/>
        <v>1094.1803294084-11441.1418295243i</v>
      </c>
      <c r="F1487" s="348" t="str">
        <f>IMSUM(import_viscoanalyse_PARAM!$A$2,IMDIV((import_viscoanalyse_PARAM!$B$2-import_viscoanalyse_PARAM!$A$2),E1487))</f>
        <v>52.4019074517089+2.16663540681445i</v>
      </c>
      <c r="G1487" s="348">
        <f t="shared" si="73"/>
        <v>52.401907451708901</v>
      </c>
      <c r="H1487" s="348">
        <f t="shared" si="74"/>
        <v>2.16663540681445</v>
      </c>
    </row>
    <row r="1488" spans="1:8" x14ac:dyDescent="0.25">
      <c r="A1488" s="349">
        <v>9.9767008000000001E-6</v>
      </c>
      <c r="B1488" s="348" t="str">
        <f>IMPRODUCT(IMPOWER(IMPRODUCT("i",A1488,import_viscoanalyse_PARAM!$G$2),-import_viscoanalyse_PARAM!$D$2),import_viscoanalyse_PARAM!$C$2)</f>
        <v>34.8053740078822-10.2127619664165i</v>
      </c>
      <c r="C1488" s="348" t="str">
        <f>IMPOWER(IMPRODUCT("i",A1488,import_viscoanalyse_PARAM!$G$2),-import_viscoanalyse_PARAM!$E$2)</f>
        <v>1041.67804653941-1135.97584754818i</v>
      </c>
      <c r="D1488" s="348" t="str">
        <f>IMPOWER(IMPRODUCT("i",A1488,import_viscoanalyse_PARAM!$F$2,import_viscoanalyse_PARAM!$G$2),-1)</f>
        <v>6.11050207150432E-13-9975.12105087718i</v>
      </c>
      <c r="E1488" s="348" t="str">
        <f t="shared" si="72"/>
        <v>1077.48342054729-11121.3096603918i</v>
      </c>
      <c r="F1488" s="348" t="str">
        <f>IMSUM(import_viscoanalyse_PARAM!$A$2,IMDIV((import_viscoanalyse_PARAM!$B$2-import_viscoanalyse_PARAM!$A$2),E1488))</f>
        <v>52.4105989175747+2.22841360888121i</v>
      </c>
      <c r="G1488" s="348">
        <f t="shared" si="73"/>
        <v>52.410598917574703</v>
      </c>
      <c r="H1488" s="348">
        <f t="shared" si="74"/>
        <v>2.2284136088812101</v>
      </c>
    </row>
    <row r="1489" spans="1:8" x14ac:dyDescent="0.25">
      <c r="A1489" s="349">
        <v>1.0278523E-5</v>
      </c>
      <c r="B1489" s="348" t="str">
        <f>IMPRODUCT(IMPOWER(IMPRODUCT("i",A1489,import_viscoanalyse_PARAM!$G$2),-import_viscoanalyse_PARAM!$D$2),import_viscoanalyse_PARAM!$C$2)</f>
        <v>34.6173981401109-10.1576051738894i</v>
      </c>
      <c r="C1489" s="348" t="str">
        <f>IMPOWER(IMPRODUCT("i",A1489,import_viscoanalyse_PARAM!$G$2),-import_viscoanalyse_PARAM!$E$2)</f>
        <v>1025.42766180803-1118.25439836383i</v>
      </c>
      <c r="D1489" s="348" t="str">
        <f>IMPOWER(IMPRODUCT("i",A1489,import_viscoanalyse_PARAM!$F$2,import_viscoanalyse_PARAM!$G$2),-1)</f>
        <v>5.93107111840667E-13-9682.20805347063i</v>
      </c>
      <c r="E1489" s="348" t="str">
        <f t="shared" si="72"/>
        <v>1061.04505994814-10810.6200570083i</v>
      </c>
      <c r="F1489" s="348" t="str">
        <f>IMSUM(import_viscoanalyse_PARAM!$A$2,IMDIV((import_viscoanalyse_PARAM!$B$2-import_viscoanalyse_PARAM!$A$2),E1489))</f>
        <v>52.4196460209749+2.29189697769716i</v>
      </c>
      <c r="G1489" s="348">
        <f t="shared" si="73"/>
        <v>52.419646020974902</v>
      </c>
      <c r="H1489" s="348">
        <f t="shared" si="74"/>
        <v>2.2918969776971601</v>
      </c>
    </row>
    <row r="1490" spans="1:8" x14ac:dyDescent="0.25">
      <c r="A1490" s="349">
        <v>1.0589476E-5</v>
      </c>
      <c r="B1490" s="348" t="str">
        <f>IMPRODUCT(IMPOWER(IMPRODUCT("i",A1490,import_viscoanalyse_PARAM!$G$2),-import_viscoanalyse_PARAM!$D$2),import_viscoanalyse_PARAM!$C$2)</f>
        <v>34.4304375687877-10.1027462945797i</v>
      </c>
      <c r="C1490" s="348" t="str">
        <f>IMPOWER(IMPRODUCT("i",A1490,import_viscoanalyse_PARAM!$G$2),-import_viscoanalyse_PARAM!$E$2)</f>
        <v>1009.43079327066-1100.80941490159i</v>
      </c>
      <c r="D1490" s="348" t="str">
        <f>IMPOWER(IMPRODUCT("i",A1490,import_viscoanalyse_PARAM!$F$2,import_viscoanalyse_PARAM!$G$2),-1)</f>
        <v>5.75690911478331E-13-9397.89638017818i</v>
      </c>
      <c r="E1490" s="348" t="str">
        <f t="shared" si="72"/>
        <v>1044.86123083945-10508.8085413743i</v>
      </c>
      <c r="F1490" s="348" t="str">
        <f>IMSUM(import_viscoanalyse_PARAM!$A$2,IMDIV((import_viscoanalyse_PARAM!$B$2-import_viscoanalyse_PARAM!$A$2),E1490))</f>
        <v>52.4290628037765+2.35713007757811i</v>
      </c>
      <c r="G1490" s="348">
        <f t="shared" si="73"/>
        <v>52.429062803776503</v>
      </c>
      <c r="H1490" s="348">
        <f t="shared" si="74"/>
        <v>2.3571300775781099</v>
      </c>
    </row>
    <row r="1491" spans="1:8" x14ac:dyDescent="0.25">
      <c r="A1491" s="349">
        <v>1.0909837E-5</v>
      </c>
      <c r="B1491" s="348" t="str">
        <f>IMPRODUCT(IMPOWER(IMPRODUCT("i",A1491,import_viscoanalyse_PARAM!$G$2),-import_viscoanalyse_PARAM!$D$2),import_viscoanalyse_PARAM!$C$2)</f>
        <v>34.2444862524534-10.048183555773i</v>
      </c>
      <c r="C1491" s="348" t="str">
        <f>IMPOWER(IMPRODUCT("i",A1491,import_viscoanalyse_PARAM!$G$2),-import_viscoanalyse_PARAM!$E$2)</f>
        <v>993.683438864035-1083.63653281183i</v>
      </c>
      <c r="D1491" s="348" t="str">
        <f>IMPOWER(IMPRODUCT("i",A1491,import_viscoanalyse_PARAM!$F$2,import_viscoanalyse_PARAM!$G$2),-1)</f>
        <v>5.58786083652569E-13-9121.93263459239i</v>
      </c>
      <c r="E1491" s="348" t="str">
        <f t="shared" si="72"/>
        <v>1028.92792511649-10215.61735096i</v>
      </c>
      <c r="F1491" s="348" t="str">
        <f>IMSUM(import_viscoanalyse_PARAM!$A$2,IMDIV((import_viscoanalyse_PARAM!$B$2-import_viscoanalyse_PARAM!$A$2),E1491))</f>
        <v>52.4388638675571+2.42415875884768i</v>
      </c>
      <c r="G1491" s="348">
        <f t="shared" si="73"/>
        <v>52.438863867557103</v>
      </c>
      <c r="H1491" s="348">
        <f t="shared" si="74"/>
        <v>2.4241587588476801</v>
      </c>
    </row>
    <row r="1492" spans="1:8" x14ac:dyDescent="0.25">
      <c r="A1492" s="349">
        <v>1.1239889E-5</v>
      </c>
      <c r="B1492" s="348" t="str">
        <f>IMPRODUCT(IMPOWER(IMPRODUCT("i",A1492,import_viscoanalyse_PARAM!$G$2),-import_viscoanalyse_PARAM!$D$2),import_viscoanalyse_PARAM!$C$2)</f>
        <v>34.0595396637872-9.99391562904064i</v>
      </c>
      <c r="C1492" s="348" t="str">
        <f>IMPOWER(IMPRODUCT("i",A1492,import_viscoanalyse_PARAM!$G$2),-import_viscoanalyse_PARAM!$E$2)</f>
        <v>978.181783942707-1066.73159212871i</v>
      </c>
      <c r="D1492" s="348" t="str">
        <f>IMPOWER(IMPRODUCT("i",A1492,import_viscoanalyse_PARAM!$F$2,import_viscoanalyse_PARAM!$G$2),-1)</f>
        <v>5.42377695235057E-13-8854.07304007923i</v>
      </c>
      <c r="E1492" s="348" t="str">
        <f t="shared" si="72"/>
        <v>1013.24132360649-9930.79854783698i</v>
      </c>
      <c r="F1492" s="348" t="str">
        <f>IMSUM(import_viscoanalyse_PARAM!$A$2,IMDIV((import_viscoanalyse_PARAM!$B$2-import_viscoanalyse_PARAM!$A$2),E1492))</f>
        <v>52.4490642802409+2.49302941558542i</v>
      </c>
      <c r="G1492" s="348">
        <f t="shared" si="73"/>
        <v>52.449064280240897</v>
      </c>
      <c r="H1492" s="348">
        <f t="shared" si="74"/>
        <v>2.4930294155854198</v>
      </c>
    </row>
    <row r="1493" spans="1:8" x14ac:dyDescent="0.25">
      <c r="A1493" s="349">
        <v>1.1579926E-5</v>
      </c>
      <c r="B1493" s="348" t="str">
        <f>IMPRODUCT(IMPOWER(IMPRODUCT("i",A1493,import_viscoanalyse_PARAM!$G$2),-import_viscoanalyse_PARAM!$D$2),import_viscoanalyse_PARAM!$C$2)</f>
        <v>33.8755919096036-9.93994078517581i</v>
      </c>
      <c r="C1493" s="348" t="str">
        <f>IMPOWER(IMPRODUCT("i",A1493,import_viscoanalyse_PARAM!$G$2),-import_viscoanalyse_PARAM!$E$2)</f>
        <v>962.921956245934-1050.09037005547i</v>
      </c>
      <c r="D1493" s="348" t="str">
        <f>IMPOWER(IMPRODUCT("i",A1493,import_viscoanalyse_PARAM!$F$2,import_viscoanalyse_PARAM!$G$2),-1)</f>
        <v>5.26451126761765E-13-8594.0789404339i</v>
      </c>
      <c r="E1493" s="348" t="str">
        <f t="shared" si="72"/>
        <v>997.797548155538-9654.10925127455i</v>
      </c>
      <c r="F1493" s="348" t="str">
        <f>IMSUM(import_viscoanalyse_PARAM!$A$2,IMDIV((import_viscoanalyse_PARAM!$B$2-import_viscoanalyse_PARAM!$A$2),E1493))</f>
        <v>52.4596797460261+2.56379004161741i</v>
      </c>
      <c r="G1493" s="348">
        <f t="shared" si="73"/>
        <v>52.459679746026097</v>
      </c>
      <c r="H1493" s="348">
        <f t="shared" si="74"/>
        <v>2.56379004161741</v>
      </c>
    </row>
    <row r="1494" spans="1:8" x14ac:dyDescent="0.25">
      <c r="A1494" s="349">
        <v>1.1930250999999999E-5</v>
      </c>
      <c r="B1494" s="348" t="str">
        <f>IMPRODUCT(IMPOWER(IMPRODUCT("i",A1494,import_viscoanalyse_PARAM!$G$2),-import_viscoanalyse_PARAM!$D$2),import_viscoanalyse_PARAM!$C$2)</f>
        <v>33.6926371211855-9.88625730215085i</v>
      </c>
      <c r="C1494" s="348" t="str">
        <f>IMPOWER(IMPRODUCT("i",A1494,import_viscoanalyse_PARAM!$G$2),-import_viscoanalyse_PARAM!$E$2)</f>
        <v>947.900144516994-1033.70871032176i</v>
      </c>
      <c r="D1494" s="348" t="str">
        <f>IMPOWER(IMPRODUCT("i",A1494,import_viscoanalyse_PARAM!$F$2,import_viscoanalyse_PARAM!$G$2),-1)</f>
        <v>5.10992190400512E-13-8341.71872564824i</v>
      </c>
      <c r="E1494" s="348" t="str">
        <f t="shared" si="72"/>
        <v>982.59278163818-9385.31369327215i</v>
      </c>
      <c r="F1494" s="348" t="str">
        <f>IMSUM(import_viscoanalyse_PARAM!$A$2,IMDIV((import_viscoanalyse_PARAM!$B$2-import_viscoanalyse_PARAM!$A$2),E1494))</f>
        <v>52.470726556759+2.63648977609838i</v>
      </c>
      <c r="G1494" s="348">
        <f t="shared" si="73"/>
        <v>52.470726556758997</v>
      </c>
      <c r="H1494" s="348">
        <f t="shared" si="74"/>
        <v>2.6364897760983799</v>
      </c>
    </row>
    <row r="1495" spans="1:8" x14ac:dyDescent="0.25">
      <c r="A1495" s="349">
        <v>1.2291173E-5</v>
      </c>
      <c r="B1495" s="348" t="str">
        <f>IMPRODUCT(IMPOWER(IMPRODUCT("i",A1495,import_viscoanalyse_PARAM!$G$2),-import_viscoanalyse_PARAM!$D$2),import_viscoanalyse_PARAM!$C$2)</f>
        <v>33.5106710794932-9.83286394199466i</v>
      </c>
      <c r="C1495" s="348" t="str">
        <f>IMPOWER(IMPRODUCT("i",A1495,import_viscoanalyse_PARAM!$G$2),-import_viscoanalyse_PARAM!$E$2)</f>
        <v>933.112728954506-1017.58266544402i</v>
      </c>
      <c r="D1495" s="348" t="str">
        <f>IMPOWER(IMPRODUCT("i",A1495,import_viscoanalyse_PARAM!$F$2,import_viscoanalyse_PARAM!$G$2),-1)</f>
        <v>4.95987249591061E-13-8096.76978498177i</v>
      </c>
      <c r="E1495" s="348" t="str">
        <f t="shared" si="72"/>
        <v>967.623400034-9124.18531436778i</v>
      </c>
      <c r="F1495" s="348" t="str">
        <f>IMSUM(import_viscoanalyse_PARAM!$A$2,IMDIV((import_viscoanalyse_PARAM!$B$2-import_viscoanalyse_PARAM!$A$2),E1495))</f>
        <v>52.4822215073699+2.71117824870372i</v>
      </c>
      <c r="G1495" s="348">
        <f t="shared" si="73"/>
        <v>52.4822215073699</v>
      </c>
      <c r="H1495" s="348">
        <f t="shared" si="74"/>
        <v>2.7111782487037202</v>
      </c>
    </row>
    <row r="1496" spans="1:8" x14ac:dyDescent="0.25">
      <c r="A1496" s="349">
        <v>1.2663014000000001E-5</v>
      </c>
      <c r="B1496" s="348" t="str">
        <f>IMPRODUCT(IMPOWER(IMPRODUCT("i",A1496,import_viscoanalyse_PARAM!$G$2),-import_viscoanalyse_PARAM!$D$2),import_viscoanalyse_PARAM!$C$2)</f>
        <v>33.3296877248002-9.77975892663281i</v>
      </c>
      <c r="C1496" s="348" t="str">
        <f>IMPOWER(IMPRODUCT("i",A1496,import_viscoanalyse_PARAM!$G$2),-import_viscoanalyse_PARAM!$E$2)</f>
        <v>918.55599425945-1001.70818379618i</v>
      </c>
      <c r="D1496" s="348" t="str">
        <f>IMPOWER(IMPRODUCT("i",A1496,import_viscoanalyse_PARAM!$F$2,import_viscoanalyse_PARAM!$G$2),-1)</f>
        <v>4.81422913258872E-13-7859.01351513813i</v>
      </c>
      <c r="E1496" s="348" t="str">
        <f t="shared" si="72"/>
        <v>952.885681984251-8870.50145786094i</v>
      </c>
      <c r="F1496" s="348" t="str">
        <f>IMSUM(import_viscoanalyse_PARAM!$A$2,IMDIV((import_viscoanalyse_PARAM!$B$2-import_viscoanalyse_PARAM!$A$2),E1496))</f>
        <v>52.494182128637+2.78790699546034i</v>
      </c>
      <c r="G1496" s="348">
        <f t="shared" si="73"/>
        <v>52.494182128637</v>
      </c>
      <c r="H1496" s="348">
        <f t="shared" si="74"/>
        <v>2.7879069954603399</v>
      </c>
    </row>
    <row r="1497" spans="1:8" x14ac:dyDescent="0.25">
      <c r="A1497" s="349">
        <v>1.3046105000000001E-5</v>
      </c>
      <c r="B1497" s="348" t="str">
        <f>IMPRODUCT(IMPOWER(IMPRODUCT("i",A1497,import_viscoanalyse_PARAM!$G$2),-import_viscoanalyse_PARAM!$D$2),import_viscoanalyse_PARAM!$C$2)</f>
        <v>33.1496814448-9.72694060927504i</v>
      </c>
      <c r="C1497" s="348" t="str">
        <f>IMPOWER(IMPRODUCT("i",A1497,import_viscoanalyse_PARAM!$G$2),-import_viscoanalyse_PARAM!$E$2)</f>
        <v>904.226317722854-986.08131472389i</v>
      </c>
      <c r="D1497" s="348" t="str">
        <f>IMPOWER(IMPRODUCT("i",A1497,import_viscoanalyse_PARAM!$F$2,import_viscoanalyse_PARAM!$G$2),-1)</f>
        <v>4.67286219949777E-13-7628.23832618114i</v>
      </c>
      <c r="E1497" s="348" t="str">
        <f t="shared" si="72"/>
        <v>938.375999167654-8624.04658151431i</v>
      </c>
      <c r="F1497" s="348" t="str">
        <f>IMSUM(import_viscoanalyse_PARAM!$A$2,IMDIV((import_viscoanalyse_PARAM!$B$2-import_viscoanalyse_PARAM!$A$2),E1497))</f>
        <v>52.5066265740006+2.86672858915775i</v>
      </c>
      <c r="G1497" s="348">
        <f t="shared" si="73"/>
        <v>52.506626574000599</v>
      </c>
      <c r="H1497" s="348">
        <f t="shared" si="74"/>
        <v>2.8667285891577499</v>
      </c>
    </row>
    <row r="1498" spans="1:8" x14ac:dyDescent="0.25">
      <c r="A1498" s="349">
        <v>1.3440785000000001E-5</v>
      </c>
      <c r="B1498" s="348" t="str">
        <f>IMPRODUCT(IMPOWER(IMPRODUCT("i",A1498,import_viscoanalyse_PARAM!$G$2),-import_viscoanalyse_PARAM!$D$2),import_viscoanalyse_PARAM!$C$2)</f>
        <v>32.9706475869224-9.67440762474171i</v>
      </c>
      <c r="C1498" s="348" t="str">
        <f>IMPOWER(IMPRODUCT("i",A1498,import_viscoanalyse_PARAM!$G$2),-import_viscoanalyse_PARAM!$E$2)</f>
        <v>890.120206744681-970.698249459845i</v>
      </c>
      <c r="D1498" s="348" t="str">
        <f>IMPOWER(IMPRODUCT("i",A1498,import_viscoanalyse_PARAM!$F$2,import_viscoanalyse_PARAM!$G$2),-1)</f>
        <v>4.53564660882371E-13-7404.24001785484i</v>
      </c>
      <c r="E1498" s="348" t="str">
        <f t="shared" si="72"/>
        <v>924.090854331604-8384.61267493943i</v>
      </c>
      <c r="F1498" s="348" t="str">
        <f>IMSUM(import_viscoanalyse_PARAM!$A$2,IMDIV((import_viscoanalyse_PARAM!$B$2-import_viscoanalyse_PARAM!$A$2),E1498))</f>
        <v>52.5195735974172+2.9476963979128i</v>
      </c>
      <c r="G1498" s="348">
        <f t="shared" si="73"/>
        <v>52.5195735974172</v>
      </c>
      <c r="H1498" s="348">
        <f t="shared" si="74"/>
        <v>2.9476963979128001</v>
      </c>
    </row>
    <row r="1499" spans="1:8" x14ac:dyDescent="0.25">
      <c r="A1499" s="349">
        <v>1.3847404999999999E-5</v>
      </c>
      <c r="B1499" s="348" t="str">
        <f>IMPRODUCT(IMPOWER(IMPRODUCT("i",A1499,import_viscoanalyse_PARAM!$G$2),-import_viscoanalyse_PARAM!$D$2),import_viscoanalyse_PARAM!$C$2)</f>
        <v>32.7925807096738-9.62215837636327i</v>
      </c>
      <c r="C1499" s="348" t="str">
        <f>IMPOWER(IMPRODUCT("i",A1499,import_viscoanalyse_PARAM!$G$2),-import_viscoanalyse_PARAM!$E$2)</f>
        <v>876.234158540464-955.555168130365i</v>
      </c>
      <c r="D1499" s="348" t="str">
        <f>IMPOWER(IMPRODUCT("i",A1499,import_viscoanalyse_PARAM!$F$2,import_viscoanalyse_PARAM!$G$2),-1)</f>
        <v>4.40246030972439E-13-7186.81934762388i</v>
      </c>
      <c r="E1499" s="348" t="str">
        <f t="shared" si="72"/>
        <v>910.026739250138-8151.99667413061i</v>
      </c>
      <c r="F1499" s="348" t="str">
        <f>IMSUM(import_viscoanalyse_PARAM!$A$2,IMDIV((import_viscoanalyse_PARAM!$B$2-import_viscoanalyse_PARAM!$A$2),E1499))</f>
        <v>52.5330426954465+3.03086536805398i</v>
      </c>
      <c r="G1499" s="348">
        <f t="shared" si="73"/>
        <v>52.533042695446497</v>
      </c>
      <c r="H1499" s="348">
        <f t="shared" si="74"/>
        <v>3.0308653680539801</v>
      </c>
    </row>
    <row r="1500" spans="1:8" x14ac:dyDescent="0.25">
      <c r="A1500" s="349">
        <v>1.4266327E-5</v>
      </c>
      <c r="B1500" s="348" t="str">
        <f>IMPRODUCT(IMPOWER(IMPRODUCT("i",A1500,import_viscoanalyse_PARAM!$G$2),-import_viscoanalyse_PARAM!$D$2),import_viscoanalyse_PARAM!$C$2)</f>
        <v>32.6154752613623-9.57019123513526i</v>
      </c>
      <c r="C1500" s="348" t="str">
        <f>IMPOWER(IMPRODUCT("i",A1500,import_viscoanalyse_PARAM!$G$2),-import_viscoanalyse_PARAM!$E$2)</f>
        <v>862.564714710586-940.648299264552i</v>
      </c>
      <c r="D1500" s="348" t="str">
        <f>IMPOWER(IMPRODUCT("i",A1500,import_viscoanalyse_PARAM!$F$2,import_viscoanalyse_PARAM!$G$2),-1)</f>
        <v>4.27318474511194E-13-6975.78277635043i</v>
      </c>
      <c r="E1500" s="348" t="str">
        <f t="shared" si="72"/>
        <v>896.180189971949-7926.00126685012i</v>
      </c>
      <c r="F1500" s="348" t="str">
        <f>IMSUM(import_viscoanalyse_PARAM!$A$2,IMDIV((import_viscoanalyse_PARAM!$B$2-import_viscoanalyse_PARAM!$A$2),E1500))</f>
        <v>52.547054088738+3.11629177364911i</v>
      </c>
      <c r="G1500" s="348">
        <f t="shared" si="73"/>
        <v>52.547054088738001</v>
      </c>
      <c r="H1500" s="348">
        <f t="shared" si="74"/>
        <v>3.11629177364911</v>
      </c>
    </row>
    <row r="1501" spans="1:8" x14ac:dyDescent="0.25">
      <c r="A1501" s="349">
        <v>1.4697922000000001E-5</v>
      </c>
      <c r="B1501" s="348" t="str">
        <f>IMPRODUCT(IMPOWER(IMPRODUCT("i",A1501,import_viscoanalyse_PARAM!$G$2),-import_viscoanalyse_PARAM!$D$2),import_viscoanalyse_PARAM!$C$2)</f>
        <v>32.4393265368388-9.51850482045001i</v>
      </c>
      <c r="C1501" s="348" t="str">
        <f>IMPOWER(IMPRODUCT("i",A1501,import_viscoanalyse_PARAM!$G$2),-import_viscoanalyse_PARAM!$E$2)</f>
        <v>849.108533642972-925.973998751236i</v>
      </c>
      <c r="D1501" s="348" t="str">
        <f>IMPOWER(IMPRODUCT("i",A1501,import_viscoanalyse_PARAM!$F$2,import_viscoanalyse_PARAM!$G$2),-1)</f>
        <v>4.14770543109284E-13-6770.94341420395i</v>
      </c>
      <c r="E1501" s="348" t="str">
        <f t="shared" si="72"/>
        <v>882.547860179811-7706.43591777564i</v>
      </c>
      <c r="F1501" s="348" t="str">
        <f>IMSUM(import_viscoanalyse_PARAM!$A$2,IMDIV((import_viscoanalyse_PARAM!$B$2-import_viscoanalyse_PARAM!$A$2),E1501))</f>
        <v>52.5616286673846+3.2040327660167i</v>
      </c>
      <c r="G1501" s="348">
        <f t="shared" si="73"/>
        <v>52.561628667384603</v>
      </c>
      <c r="H1501" s="348">
        <f t="shared" si="74"/>
        <v>3.2040327660167001</v>
      </c>
    </row>
    <row r="1502" spans="1:8" x14ac:dyDescent="0.25">
      <c r="A1502" s="349">
        <v>1.5142574E-5</v>
      </c>
      <c r="B1502" s="348" t="str">
        <f>IMPRODUCT(IMPOWER(IMPRODUCT("i",A1502,import_viscoanalyse_PARAM!$G$2),-import_viscoanalyse_PARAM!$D$2),import_viscoanalyse_PARAM!$C$2)</f>
        <v>32.2641291190723-9.46709754281603i</v>
      </c>
      <c r="C1502" s="348" t="str">
        <f>IMPOWER(IMPRODUCT("i",A1502,import_viscoanalyse_PARAM!$G$2),-import_viscoanalyse_PARAM!$E$2)</f>
        <v>835.862269251568-911.528617600253i</v>
      </c>
      <c r="D1502" s="348" t="str">
        <f>IMPOWER(IMPRODUCT("i",A1502,import_viscoanalyse_PARAM!$F$2,import_viscoanalyse_PARAM!$G$2),-1)</f>
        <v>4.02591071406873E-13-6572.11899168418i</v>
      </c>
      <c r="E1502" s="348" t="str">
        <f t="shared" si="72"/>
        <v>869.126398370641-7493.11470682725i</v>
      </c>
      <c r="F1502" s="348" t="str">
        <f>IMSUM(import_viscoanalyse_PARAM!$A$2,IMDIV((import_viscoanalyse_PARAM!$B$2-import_viscoanalyse_PARAM!$A$2),E1502))</f>
        <v>52.5767881376051+3.2941471442594i</v>
      </c>
      <c r="G1502" s="348">
        <f t="shared" si="73"/>
        <v>52.576788137605099</v>
      </c>
      <c r="H1502" s="348">
        <f t="shared" si="74"/>
        <v>3.2941471442594001</v>
      </c>
    </row>
    <row r="1503" spans="1:8" x14ac:dyDescent="0.25">
      <c r="A1503" s="349">
        <v>1.5600678000000001E-5</v>
      </c>
      <c r="B1503" s="348" t="str">
        <f>IMPRODUCT(IMPOWER(IMPRODUCT("i",A1503,import_viscoanalyse_PARAM!$G$2),-import_viscoanalyse_PARAM!$D$2),import_viscoanalyse_PARAM!$C$2)</f>
        <v>32.0898778760863-9.41596789638365i</v>
      </c>
      <c r="C1503" s="348" t="str">
        <f>IMPOWER(IMPRODUCT("i",A1503,import_viscoanalyse_PARAM!$G$2),-import_viscoanalyse_PARAM!$E$2)</f>
        <v>822.822647276975-897.308585150202i</v>
      </c>
      <c r="D1503" s="348" t="str">
        <f>IMPOWER(IMPRODUCT("i",A1503,import_viscoanalyse_PARAM!$F$2,import_viscoanalyse_PARAM!$G$2),-1)</f>
        <v>3.90769240318778E-13-6379.13289206938i</v>
      </c>
      <c r="E1503" s="348" t="str">
        <f t="shared" si="72"/>
        <v>855.912525153062-7285.85744511597i</v>
      </c>
      <c r="F1503" s="348" t="str">
        <f>IMSUM(import_viscoanalyse_PARAM!$A$2,IMDIV((import_viscoanalyse_PARAM!$B$2-import_viscoanalyse_PARAM!$A$2),E1503))</f>
        <v>52.5925549683913+3.38669489970603i</v>
      </c>
      <c r="G1503" s="348">
        <f t="shared" si="73"/>
        <v>52.592554968391298</v>
      </c>
      <c r="H1503" s="348">
        <f t="shared" si="74"/>
        <v>3.38669489970603</v>
      </c>
    </row>
    <row r="1504" spans="1:8" x14ac:dyDescent="0.25">
      <c r="A1504" s="349">
        <v>1.6072641000000001E-5</v>
      </c>
      <c r="B1504" s="348" t="str">
        <f>IMPRODUCT(IMPOWER(IMPRODUCT("i",A1504,import_viscoanalyse_PARAM!$G$2),-import_viscoanalyse_PARAM!$D$2),import_viscoanalyse_PARAM!$C$2)</f>
        <v>31.916567685026-9.3651143779801i</v>
      </c>
      <c r="C1504" s="348" t="str">
        <f>IMPOWER(IMPRODUCT("i",A1504,import_viscoanalyse_PARAM!$G$2),-import_viscoanalyse_PARAM!$E$2)</f>
        <v>809.986443154763-883.310384933279i</v>
      </c>
      <c r="D1504" s="348" t="str">
        <f>IMPOWER(IMPRODUCT("i",A1504,import_viscoanalyse_PARAM!$F$2,import_viscoanalyse_PARAM!$G$2),-1)</f>
        <v>3.79294547207138E-13-6191.81366449878i</v>
      </c>
      <c r="E1504" s="348" t="str">
        <f t="shared" si="72"/>
        <v>842.903010839789-7084.48916381004i</v>
      </c>
      <c r="F1504" s="348" t="str">
        <f>IMSUM(import_viscoanalyse_PARAM!$A$2,IMDIV((import_viscoanalyse_PARAM!$B$2-import_viscoanalyse_PARAM!$A$2),E1504))</f>
        <v>52.6089524386237+3.48173737045718i</v>
      </c>
      <c r="G1504" s="348">
        <f t="shared" si="73"/>
        <v>52.608952438623703</v>
      </c>
      <c r="H1504" s="348">
        <f t="shared" si="74"/>
        <v>3.4817373704571799</v>
      </c>
    </row>
    <row r="1505" spans="1:8" x14ac:dyDescent="0.25">
      <c r="A1505" s="349">
        <v>1.6558881999999999E-5</v>
      </c>
      <c r="B1505" s="348" t="str">
        <f>IMPRODUCT(IMPOWER(IMPRODUCT("i",A1505,import_viscoanalyse_PARAM!$G$2),-import_viscoanalyse_PARAM!$D$2),import_viscoanalyse_PARAM!$C$2)</f>
        <v>31.744193561103-9.31453552494446i</v>
      </c>
      <c r="C1505" s="348" t="str">
        <f>IMPOWER(IMPRODUCT("i",A1505,import_viscoanalyse_PARAM!$G$2),-import_viscoanalyse_PARAM!$E$2)</f>
        <v>797.350490703791-869.530564150113i</v>
      </c>
      <c r="D1505" s="348" t="str">
        <f>IMPOWER(IMPRODUCT("i",A1505,import_viscoanalyse_PARAM!$F$2,import_viscoanalyse_PARAM!$G$2),-1)</f>
        <v>3.68156804941171E-13-6009.99500862336i</v>
      </c>
      <c r="E1505" s="348" t="str">
        <f t="shared" si="72"/>
        <v>830.094684264894-6888.84010829842i</v>
      </c>
      <c r="F1505" s="348" t="str">
        <f>IMSUM(import_viscoanalyse_PARAM!$A$2,IMDIV((import_viscoanalyse_PARAM!$B$2-import_viscoanalyse_PARAM!$A$2),E1505))</f>
        <v>52.626004650523+3.57933719097345i</v>
      </c>
      <c r="G1505" s="348">
        <f t="shared" si="73"/>
        <v>52.626004650523001</v>
      </c>
      <c r="H1505" s="348">
        <f t="shared" si="74"/>
        <v>3.5793371909734502</v>
      </c>
    </row>
    <row r="1506" spans="1:8" x14ac:dyDescent="0.25">
      <c r="A1506" s="349">
        <v>1.7059833999999999E-5</v>
      </c>
      <c r="B1506" s="348" t="str">
        <f>IMPRODUCT(IMPOWER(IMPRODUCT("i",A1506,import_viscoanalyse_PARAM!$G$2),-import_viscoanalyse_PARAM!$D$2),import_viscoanalyse_PARAM!$C$2)</f>
        <v>31.5727500911933-9.26422974893163i</v>
      </c>
      <c r="C1506" s="348" t="str">
        <f>IMPOWER(IMPRODUCT("i",A1506,import_viscoanalyse_PARAM!$G$2),-import_viscoanalyse_PARAM!$E$2)</f>
        <v>784.911640055635-855.965687790755i</v>
      </c>
      <c r="D1506" s="348" t="str">
        <f>IMPOWER(IMPRODUCT("i",A1506,import_viscoanalyse_PARAM!$F$2,import_viscoanalyse_PARAM!$G$2),-1)</f>
        <v>3.57346096715705E-13-5833.51503703864i</v>
      </c>
      <c r="E1506" s="348" t="str">
        <f t="shared" si="72"/>
        <v>817.484390146829-6698.74495457833i</v>
      </c>
      <c r="F1506" s="348" t="str">
        <f>IMSUM(import_viscoanalyse_PARAM!$A$2,IMDIV((import_viscoanalyse_PARAM!$B$2-import_viscoanalyse_PARAM!$A$2),E1506))</f>
        <v>52.6437366138092+3.67955864042269i</v>
      </c>
      <c r="G1506" s="348">
        <f t="shared" si="73"/>
        <v>52.643736613809203</v>
      </c>
      <c r="H1506" s="348">
        <f t="shared" si="74"/>
        <v>3.6795586404226901</v>
      </c>
    </row>
    <row r="1507" spans="1:8" x14ac:dyDescent="0.25">
      <c r="A1507" s="349">
        <v>1.7575940000000002E-5</v>
      </c>
      <c r="B1507" s="348" t="str">
        <f>IMPRODUCT(IMPOWER(IMPRODUCT("i",A1507,import_viscoanalyse_PARAM!$G$2),-import_viscoanalyse_PARAM!$D$2),import_viscoanalyse_PARAM!$C$2)</f>
        <v>31.4022329345175-9.21419577624889i</v>
      </c>
      <c r="C1507" s="348" t="str">
        <f>IMPOWER(IMPRODUCT("i",A1507,import_viscoanalyse_PARAM!$G$2),-import_viscoanalyse_PARAM!$E$2)</f>
        <v>772.666865795463-842.612456564999i</v>
      </c>
      <c r="D1507" s="348" t="str">
        <f>IMPOWER(IMPRODUCT("i",A1507,import_viscoanalyse_PARAM!$F$2,import_viscoanalyse_PARAM!$G$2),-1)</f>
        <v>3.46852861953208E-13-5662.21767759694i</v>
      </c>
      <c r="E1507" s="348" t="str">
        <f t="shared" si="72"/>
        <v>805.069098729981-6514.04432993819i</v>
      </c>
      <c r="F1507" s="348" t="str">
        <f>IMSUM(import_viscoanalyse_PARAM!$A$2,IMDIV((import_viscoanalyse_PARAM!$B$2-import_viscoanalyse_PARAM!$A$2),E1507))</f>
        <v>52.6621741180287+3.7824667879337i</v>
      </c>
      <c r="G1507" s="348">
        <f t="shared" si="73"/>
        <v>52.662174118028702</v>
      </c>
      <c r="H1507" s="348">
        <f t="shared" si="74"/>
        <v>3.7824667879336999</v>
      </c>
    </row>
    <row r="1508" spans="1:8" x14ac:dyDescent="0.25">
      <c r="A1508" s="349">
        <v>1.810766E-5</v>
      </c>
      <c r="B1508" s="348" t="str">
        <f>IMPRODUCT(IMPOWER(IMPRODUCT("i",A1508,import_viscoanalyse_PARAM!$G$2),-import_viscoanalyse_PARAM!$D$2),import_viscoanalyse_PARAM!$C$2)</f>
        <v>31.2326365760148-9.16443198864051i</v>
      </c>
      <c r="C1508" s="348" t="str">
        <f>IMPOWER(IMPRODUCT("i",A1508,import_viscoanalyse_PARAM!$G$2),-import_viscoanalyse_PARAM!$E$2)</f>
        <v>760.613103504453-829.467528647815i</v>
      </c>
      <c r="D1508" s="348" t="str">
        <f>IMPOWER(IMPRODUCT("i",A1508,import_viscoanalyse_PARAM!$F$2,import_viscoanalyse_PARAM!$G$2),-1)</f>
        <v>3.36667746717019E-13-5495.95023147019i</v>
      </c>
      <c r="E1508" s="348" t="str">
        <f t="shared" si="72"/>
        <v>792.845740080468-6334.58219210665i</v>
      </c>
      <c r="F1508" s="348" t="str">
        <f>IMSUM(import_viscoanalyse_PARAM!$A$2,IMDIV((import_viscoanalyse_PARAM!$B$2-import_viscoanalyse_PARAM!$A$2),E1508))</f>
        <v>52.6813439949136+3.88812883545617i</v>
      </c>
      <c r="G1508" s="348">
        <f t="shared" si="73"/>
        <v>52.681343994913597</v>
      </c>
      <c r="H1508" s="348">
        <f t="shared" si="74"/>
        <v>3.8881288354561701</v>
      </c>
    </row>
    <row r="1509" spans="1:8" x14ac:dyDescent="0.25">
      <c r="A1509" s="349">
        <v>1.8655466000000002E-5</v>
      </c>
      <c r="B1509" s="348" t="str">
        <f>IMPRODUCT(IMPOWER(IMPRODUCT("i",A1509,import_viscoanalyse_PARAM!$G$2),-import_viscoanalyse_PARAM!$D$2),import_viscoanalyse_PARAM!$C$2)</f>
        <v>31.0639561619905-9.11493696191173i</v>
      </c>
      <c r="C1509" s="348" t="str">
        <f>IMPOWER(IMPRODUCT("i",A1509,import_viscoanalyse_PARAM!$G$2),-import_viscoanalyse_PARAM!$E$2)</f>
        <v>748.747381891635-816.527663772413i</v>
      </c>
      <c r="D1509" s="348" t="str">
        <f>IMPOWER(IMPRODUCT("i",A1509,import_viscoanalyse_PARAM!$F$2,import_viscoanalyse_PARAM!$G$2),-1)</f>
        <v>3.26781710546275E-13-5334.56511718245i</v>
      </c>
      <c r="E1509" s="348" t="str">
        <f t="shared" si="72"/>
        <v>780.811338053626-6160.20771791678i</v>
      </c>
      <c r="F1509" s="348" t="str">
        <f>IMSUM(import_viscoanalyse_PARAM!$A$2,IMDIV((import_viscoanalyse_PARAM!$B$2-import_viscoanalyse_PARAM!$A$2),E1509))</f>
        <v>52.7012739554944+3.99661305906632i</v>
      </c>
      <c r="G1509" s="348">
        <f t="shared" si="73"/>
        <v>52.701273955494401</v>
      </c>
      <c r="H1509" s="348">
        <f t="shared" si="74"/>
        <v>3.9966130590663198</v>
      </c>
    </row>
    <row r="1510" spans="1:8" x14ac:dyDescent="0.25">
      <c r="A1510" s="349">
        <v>1.9219843999999999E-5</v>
      </c>
      <c r="B1510" s="348" t="str">
        <f>IMPRODUCT(IMPOWER(IMPRODUCT("i",A1510,import_viscoanalyse_PARAM!$G$2),-import_viscoanalyse_PARAM!$D$2),import_viscoanalyse_PARAM!$C$2)</f>
        <v>30.8961869345989-9.0657092999922i</v>
      </c>
      <c r="C1510" s="348" t="str">
        <f>IMPOWER(IMPRODUCT("i",A1510,import_viscoanalyse_PARAM!$G$2),-import_viscoanalyse_PARAM!$E$2)</f>
        <v>737.0667805823-803.789677197459i</v>
      </c>
      <c r="D1510" s="348" t="str">
        <f>IMPOWER(IMPRODUCT("i",A1510,import_viscoanalyse_PARAM!$F$2,import_viscoanalyse_PARAM!$G$2),-1)</f>
        <v>3.17185981869462E-13-5177.91914275597i</v>
      </c>
      <c r="E1510" s="348" t="str">
        <f t="shared" si="72"/>
        <v>768.962967516899-5990.77452925342i</v>
      </c>
      <c r="F1510" s="348" t="str">
        <f>IMSUM(import_viscoanalyse_PARAM!$A$2,IMDIV((import_viscoanalyse_PARAM!$B$2-import_viscoanalyse_PARAM!$A$2),E1510))</f>
        <v>52.7219926749408+4.1079891489414i</v>
      </c>
      <c r="G1510" s="348">
        <f t="shared" si="73"/>
        <v>52.7219926749408</v>
      </c>
      <c r="H1510" s="348">
        <f t="shared" si="74"/>
        <v>4.1079891489414004</v>
      </c>
    </row>
    <row r="1511" spans="1:8" x14ac:dyDescent="0.25">
      <c r="A1511" s="349">
        <v>1.9801297000000001E-5</v>
      </c>
      <c r="B1511" s="348" t="str">
        <f>IMPRODUCT(IMPOWER(IMPRODUCT("i",A1511,import_viscoanalyse_PARAM!$G$2),-import_viscoanalyse_PARAM!$D$2),import_viscoanalyse_PARAM!$C$2)</f>
        <v>30.7293234943446-9.01674741853601i</v>
      </c>
      <c r="C1511" s="348" t="str">
        <f>IMPOWER(IMPRODUCT("i",A1511,import_viscoanalyse_PARAM!$G$2),-import_viscoanalyse_PARAM!$E$2)</f>
        <v>725.56837860809-791.250383534223i</v>
      </c>
      <c r="D1511" s="348" t="str">
        <f>IMPOWER(IMPRODUCT("i",A1511,import_viscoanalyse_PARAM!$F$2,import_viscoanalyse_PARAM!$G$2),-1)</f>
        <v>3.07872009117275E-13-5025.87270765058i</v>
      </c>
      <c r="E1511" s="348" t="str">
        <f t="shared" si="72"/>
        <v>757.297702102435-5826.13983860334i</v>
      </c>
      <c r="F1511" s="348" t="str">
        <f>IMSUM(import_viscoanalyse_PARAM!$A$2,IMDIV((import_viscoanalyse_PARAM!$B$2-import_viscoanalyse_PARAM!$A$2),E1511))</f>
        <v>52.7435299179841+4.22232873664816i</v>
      </c>
      <c r="G1511" s="348">
        <f t="shared" si="73"/>
        <v>52.743529917984098</v>
      </c>
      <c r="H1511" s="348">
        <f t="shared" si="74"/>
        <v>4.2223287366481603</v>
      </c>
    </row>
    <row r="1512" spans="1:8" x14ac:dyDescent="0.25">
      <c r="A1512" s="349">
        <v>2.0400340000000001E-5</v>
      </c>
      <c r="B1512" s="348" t="str">
        <f>IMPRODUCT(IMPOWER(IMPRODUCT("i",A1512,import_viscoanalyse_PARAM!$G$2),-import_viscoanalyse_PARAM!$D$2),import_viscoanalyse_PARAM!$C$2)</f>
        <v>30.5633613956683-8.96805001310532i</v>
      </c>
      <c r="C1512" s="348" t="str">
        <f>IMPOWER(IMPRODUCT("i",A1512,import_viscoanalyse_PARAM!$G$2),-import_viscoanalyse_PARAM!$E$2)</f>
        <v>714.249364328228-778.90671661843i</v>
      </c>
      <c r="D1512" s="348" t="str">
        <f>IMPOWER(IMPRODUCT("i",A1512,import_viscoanalyse_PARAM!$F$2,import_viscoanalyse_PARAM!$G$2),-1)</f>
        <v>2.98831543519269E-13-4878.2911543819i</v>
      </c>
      <c r="E1512" s="348" t="str">
        <f t="shared" si="72"/>
        <v>745.812725723897-5666.16592101343i</v>
      </c>
      <c r="F1512" s="348" t="str">
        <f>IMSUM(import_viscoanalyse_PARAM!$A$2,IMDIV((import_viscoanalyse_PARAM!$B$2-import_viscoanalyse_PARAM!$A$2),E1512))</f>
        <v>52.7659163693979+4.33970434423199i</v>
      </c>
      <c r="G1512" s="348">
        <f t="shared" si="73"/>
        <v>52.7659163693979</v>
      </c>
      <c r="H1512" s="348">
        <f t="shared" si="74"/>
        <v>4.3397043442319898</v>
      </c>
    </row>
    <row r="1513" spans="1:8" x14ac:dyDescent="0.25">
      <c r="A1513" s="349">
        <v>2.1017506E-5</v>
      </c>
      <c r="B1513" s="348" t="str">
        <f>IMPRODUCT(IMPOWER(IMPRODUCT("i",A1513,import_viscoanalyse_PARAM!$G$2),-import_viscoanalyse_PARAM!$D$2),import_viscoanalyse_PARAM!$C$2)</f>
        <v>30.3982955358003-8.91961558642076i</v>
      </c>
      <c r="C1513" s="348" t="str">
        <f>IMPOWER(IMPRODUCT("i",A1513,import_viscoanalyse_PARAM!$G$2),-import_viscoanalyse_PARAM!$E$2)</f>
        <v>703.106923278365-766.755607206627i</v>
      </c>
      <c r="D1513" s="348" t="str">
        <f>IMPOWER(IMPRODUCT("i",A1513,import_viscoanalyse_PARAM!$F$2,import_viscoanalyse_PARAM!$G$2),-1)</f>
        <v>2.90056540986256E-13-4735.0431667955i</v>
      </c>
      <c r="E1513" s="348" t="str">
        <f t="shared" si="72"/>
        <v>734.505218814166-5510.71838958855i</v>
      </c>
      <c r="F1513" s="348" t="str">
        <f>IMSUM(import_viscoanalyse_PARAM!$A$2,IMDIV((import_viscoanalyse_PARAM!$B$2-import_viscoanalyse_PARAM!$A$2),E1513))</f>
        <v>52.7891838704473+4.46019049732112i</v>
      </c>
      <c r="G1513" s="348">
        <f t="shared" si="73"/>
        <v>52.789183870447303</v>
      </c>
      <c r="H1513" s="348">
        <f t="shared" si="74"/>
        <v>4.4601904973211202</v>
      </c>
    </row>
    <row r="1514" spans="1:8" x14ac:dyDescent="0.25">
      <c r="A1514" s="349">
        <v>2.1653342E-5</v>
      </c>
      <c r="B1514" s="348" t="str">
        <f>IMPRODUCT(IMPOWER(IMPRODUCT("i",A1514,import_viscoanalyse_PARAM!$G$2),-import_viscoanalyse_PARAM!$D$2),import_viscoanalyse_PARAM!$C$2)</f>
        <v>30.2341214024218-8.87144281445575i</v>
      </c>
      <c r="C1514" s="348" t="str">
        <f>IMPOWER(IMPRODUCT("i",A1514,import_viscoanalyse_PARAM!$G$2),-import_viscoanalyse_PARAM!$E$2)</f>
        <v>692.138322802279-754.79407526916i</v>
      </c>
      <c r="D1514" s="348" t="str">
        <f>IMPOWER(IMPRODUCT("i",A1514,import_viscoanalyse_PARAM!$F$2,import_viscoanalyse_PARAM!$G$2),-1)</f>
        <v>2.81539223391839E-13-4596.00177046035i</v>
      </c>
      <c r="E1514" s="348" t="str">
        <f t="shared" si="72"/>
        <v>723.372444204701-5359.66728854397i</v>
      </c>
      <c r="F1514" s="348" t="str">
        <f>IMSUM(import_viscoanalyse_PARAM!$A$2,IMDIV((import_viscoanalyse_PARAM!$B$2-import_viscoanalyse_PARAM!$A$2),E1514))</f>
        <v>52.8133652845881+4.5838628702673i</v>
      </c>
      <c r="G1514" s="348">
        <f t="shared" si="73"/>
        <v>52.813365284588102</v>
      </c>
      <c r="H1514" s="348">
        <f t="shared" si="74"/>
        <v>4.5838628702672999</v>
      </c>
    </row>
    <row r="1515" spans="1:8" x14ac:dyDescent="0.25">
      <c r="A1515" s="349">
        <v>2.2308414999999999E-5</v>
      </c>
      <c r="B1515" s="348" t="str">
        <f>IMPRODUCT(IMPOWER(IMPRODUCT("i",A1515,import_viscoanalyse_PARAM!$G$2),-import_viscoanalyse_PARAM!$D$2),import_viscoanalyse_PARAM!$C$2)</f>
        <v>30.0708336284077-8.82353012236246i</v>
      </c>
      <c r="C1515" s="348" t="str">
        <f>IMPOWER(IMPRODUCT("i",A1515,import_viscoanalyse_PARAM!$G$2),-import_viscoanalyse_PARAM!$E$2)</f>
        <v>681.340814364457-743.019123459614i</v>
      </c>
      <c r="D1515" s="348" t="str">
        <f>IMPOWER(IMPRODUCT("i",A1515,import_viscoanalyse_PARAM!$F$2,import_viscoanalyse_PARAM!$G$2),-1)</f>
        <v>2.73271995814937E-13-4461.04298169024i</v>
      </c>
      <c r="E1515" s="348" t="str">
        <f t="shared" si="72"/>
        <v>712.411647992865-5212.88563527222i</v>
      </c>
      <c r="F1515" s="348" t="str">
        <f>IMSUM(import_viscoanalyse_PARAM!$A$2,IMDIV((import_viscoanalyse_PARAM!$B$2-import_viscoanalyse_PARAM!$A$2),E1515))</f>
        <v>52.8384947397701+4.71079938188378i</v>
      </c>
      <c r="G1515" s="348">
        <f t="shared" si="73"/>
        <v>52.838494739770098</v>
      </c>
      <c r="H1515" s="348">
        <f t="shared" si="74"/>
        <v>4.7107993818837803</v>
      </c>
    </row>
    <row r="1516" spans="1:8" x14ac:dyDescent="0.25">
      <c r="A1516" s="349">
        <v>2.2983305000000001E-5</v>
      </c>
      <c r="B1516" s="348" t="str">
        <f>IMPRODUCT(IMPOWER(IMPRODUCT("i",A1516,import_viscoanalyse_PARAM!$G$2),-import_viscoanalyse_PARAM!$D$2),import_viscoanalyse_PARAM!$C$2)</f>
        <v>29.908427914004-8.77587624848611i</v>
      </c>
      <c r="C1516" s="348" t="str">
        <f>IMPOWER(IMPRODUCT("i",A1516,import_viscoanalyse_PARAM!$G$2),-import_viscoanalyse_PARAM!$E$2)</f>
        <v>670.711761037257-731.427876142736i</v>
      </c>
      <c r="D1516" s="348" t="str">
        <f>IMPOWER(IMPRODUCT("i",A1516,import_viscoanalyse_PARAM!$F$2,import_viscoanalyse_PARAM!$G$2),-1)</f>
        <v>2.65247539051406E-13-4330.04731775448i</v>
      </c>
      <c r="E1516" s="348" t="str">
        <f t="shared" si="72"/>
        <v>701.620188951261-5070.2510701457i</v>
      </c>
      <c r="F1516" s="348" t="str">
        <f>IMSUM(import_viscoanalyse_PARAM!$A$2,IMDIV((import_viscoanalyse_PARAM!$B$2-import_viscoanalyse_PARAM!$A$2),E1516))</f>
        <v>52.864607376736+4.84107875925153i</v>
      </c>
      <c r="G1516" s="348">
        <f t="shared" si="73"/>
        <v>52.864607376735997</v>
      </c>
      <c r="H1516" s="348">
        <f t="shared" si="74"/>
        <v>4.8410787592515296</v>
      </c>
    </row>
    <row r="1517" spans="1:8" x14ac:dyDescent="0.25">
      <c r="A1517" s="349">
        <v>2.3678612E-5</v>
      </c>
      <c r="B1517" s="348" t="str">
        <f>IMPRODUCT(IMPOWER(IMPRODUCT("i",A1517,import_viscoanalyse_PARAM!$G$2),-import_viscoanalyse_PARAM!$D$2),import_viscoanalyse_PARAM!$C$2)</f>
        <v>29.7468993731569-8.72847975913709i</v>
      </c>
      <c r="C1517" s="348" t="str">
        <f>IMPOWER(IMPRODUCT("i",A1517,import_viscoanalyse_PARAM!$G$2),-import_viscoanalyse_PARAM!$E$2)</f>
        <v>660.248526767934-720.017458637369i</v>
      </c>
      <c r="D1517" s="348" t="str">
        <f>IMPOWER(IMPRODUCT("i",A1517,import_viscoanalyse_PARAM!$F$2,import_viscoanalyse_PARAM!$G$2),-1)</f>
        <v>2.57458718041323E-13-4202.89830199436i</v>
      </c>
      <c r="E1517" s="348" t="str">
        <f t="shared" si="72"/>
        <v>690.995426141091-4931.64424039087i</v>
      </c>
      <c r="F1517" s="348" t="str">
        <f>IMSUM(import_viscoanalyse_PARAM!$A$2,IMDIV((import_viscoanalyse_PARAM!$B$2-import_viscoanalyse_PARAM!$A$2),E1517))</f>
        <v>52.8917396312368+4.97478181861549i</v>
      </c>
      <c r="G1517" s="348">
        <f t="shared" si="73"/>
        <v>52.891739631236803</v>
      </c>
      <c r="H1517" s="348">
        <f t="shared" si="74"/>
        <v>4.9747818186154902</v>
      </c>
    </row>
    <row r="1518" spans="1:8" x14ac:dyDescent="0.25">
      <c r="A1518" s="349">
        <v>2.4394955E-5</v>
      </c>
      <c r="B1518" s="348" t="str">
        <f>IMPRODUCT(IMPOWER(IMPRODUCT("i",A1518,import_viscoanalyse_PARAM!$G$2),-import_viscoanalyse_PARAM!$D$2),import_viscoanalyse_PARAM!$C$2)</f>
        <v>29.5862429713029-8.68133917704925i</v>
      </c>
      <c r="C1518" s="348" t="str">
        <f>IMPOWER(IMPRODUCT("i",A1518,import_viscoanalyse_PARAM!$G$2),-import_viscoanalyse_PARAM!$E$2)</f>
        <v>649.948505717384-708.785029211086i</v>
      </c>
      <c r="D1518" s="348" t="str">
        <f>IMPOWER(IMPRODUCT("i",A1518,import_viscoanalyse_PARAM!$F$2,import_viscoanalyse_PARAM!$G$2),-1)</f>
        <v>2.49898599547238E-13-4079.48275241268i</v>
      </c>
      <c r="E1518" s="348" t="str">
        <f t="shared" si="72"/>
        <v>680.534748688687-4796.94912080081i</v>
      </c>
      <c r="F1518" s="348" t="str">
        <f>IMSUM(import_viscoanalyse_PARAM!$A$2,IMDIV((import_viscoanalyse_PARAM!$B$2-import_viscoanalyse_PARAM!$A$2),E1518))</f>
        <v>52.9199292131252+5.11199118484925i</v>
      </c>
      <c r="G1518" s="348">
        <f t="shared" si="73"/>
        <v>52.919929213125201</v>
      </c>
      <c r="H1518" s="348">
        <f t="shared" si="74"/>
        <v>5.1119911848492503</v>
      </c>
    </row>
    <row r="1519" spans="1:8" x14ac:dyDescent="0.25">
      <c r="A1519" s="349">
        <v>2.5132969E-5</v>
      </c>
      <c r="B1519" s="348" t="str">
        <f>IMPRODUCT(IMPOWER(IMPRODUCT("i",A1519,import_viscoanalyse_PARAM!$G$2),-import_viscoanalyse_PARAM!$D$2),import_viscoanalyse_PARAM!$C$2)</f>
        <v>29.4264543117325-8.63445321211877i</v>
      </c>
      <c r="C1519" s="348" t="str">
        <f>IMPOWER(IMPRODUCT("i",A1519,import_viscoanalyse_PARAM!$G$2),-import_viscoanalyse_PARAM!$E$2)</f>
        <v>639.809171832281-697.727833139835i</v>
      </c>
      <c r="D1519" s="348" t="str">
        <f>IMPOWER(IMPRODUCT("i",A1519,import_viscoanalyse_PARAM!$F$2,import_viscoanalyse_PARAM!$G$2),-1)</f>
        <v>2.42560482628133E-13-3959.69127914746i</v>
      </c>
      <c r="E1519" s="348" t="str">
        <f t="shared" si="72"/>
        <v>670.235626144014-4666.05356549941i</v>
      </c>
      <c r="F1519" s="348" t="str">
        <f>IMSUM(import_viscoanalyse_PARAM!$A$2,IMDIV((import_viscoanalyse_PARAM!$B$2-import_viscoanalyse_PARAM!$A$2),E1519))</f>
        <v>52.949215002856+5.2527906335774i</v>
      </c>
      <c r="G1519" s="348">
        <f t="shared" si="73"/>
        <v>52.949215002856</v>
      </c>
      <c r="H1519" s="348">
        <f t="shared" si="74"/>
        <v>5.2527906335774004</v>
      </c>
    </row>
    <row r="1520" spans="1:8" x14ac:dyDescent="0.25">
      <c r="A1520" s="349">
        <v>2.5893309E-5</v>
      </c>
      <c r="B1520" s="348" t="str">
        <f>IMPRODUCT(IMPOWER(IMPRODUCT("i",A1520,import_viscoanalyse_PARAM!$G$2),-import_viscoanalyse_PARAM!$D$2),import_viscoanalyse_PARAM!$C$2)</f>
        <v>29.2675288276405-8.58782052433151i</v>
      </c>
      <c r="C1520" s="348" t="str">
        <f>IMPOWER(IMPRODUCT("i",A1520,import_viscoanalyse_PARAM!$G$2),-import_viscoanalyse_PARAM!$E$2)</f>
        <v>629.828025741217-686.843144796861i</v>
      </c>
      <c r="D1520" s="348" t="str">
        <f>IMPOWER(IMPRODUCT("i",A1520,import_viscoanalyse_PARAM!$F$2,import_viscoanalyse_PARAM!$G$2),-1)</f>
        <v>2.35437853482453E-13-3843.41754730473i</v>
      </c>
      <c r="E1520" s="348" t="str">
        <f t="shared" si="72"/>
        <v>660.095554568858-4538.84851262592i</v>
      </c>
      <c r="F1520" s="348" t="str">
        <f>IMSUM(import_viscoanalyse_PARAM!$A$2,IMDIV((import_viscoanalyse_PARAM!$B$2-import_viscoanalyse_PARAM!$A$2),E1520))</f>
        <v>52.9796372223145+5.39726577364042i</v>
      </c>
      <c r="G1520" s="348">
        <f t="shared" si="73"/>
        <v>52.979637222314501</v>
      </c>
      <c r="H1520" s="348">
        <f t="shared" si="74"/>
        <v>5.3972657736404202</v>
      </c>
    </row>
    <row r="1521" spans="1:8" x14ac:dyDescent="0.25">
      <c r="A1521" s="349">
        <v>2.6676652E-5</v>
      </c>
      <c r="B1521" s="348" t="str">
        <f>IMPRODUCT(IMPOWER(IMPRODUCT("i",A1521,import_viscoanalyse_PARAM!$G$2),-import_viscoanalyse_PARAM!$D$2),import_viscoanalyse_PARAM!$C$2)</f>
        <v>29.1094615310879-8.54143965010214i</v>
      </c>
      <c r="C1521" s="348" t="str">
        <f>IMPOWER(IMPRODUCT("i",A1521,import_viscoanalyse_PARAM!$G$2),-import_viscoanalyse_PARAM!$E$2)</f>
        <v>620.002579266846-676.128250762815i</v>
      </c>
      <c r="D1521" s="348" t="str">
        <f>IMPOWER(IMPRODUCT("i",A1521,import_viscoanalyse_PARAM!$F$2,import_viscoanalyse_PARAM!$G$2),-1)</f>
        <v>2.28524369944095E-13-3730.55802386235i</v>
      </c>
      <c r="E1521" s="348" t="str">
        <f t="shared" si="72"/>
        <v>650.112040797934-4415.22771427527i</v>
      </c>
      <c r="F1521" s="348" t="str">
        <f>IMSUM(import_viscoanalyse_PARAM!$A$2,IMDIV((import_viscoanalyse_PARAM!$B$2-import_viscoanalyse_PARAM!$A$2),E1521))</f>
        <v>53.0112375315238+5.54550433261446i</v>
      </c>
      <c r="G1521" s="348">
        <f t="shared" si="73"/>
        <v>53.011237531523797</v>
      </c>
      <c r="H1521" s="348">
        <f t="shared" si="74"/>
        <v>5.5455043326144597</v>
      </c>
    </row>
    <row r="1522" spans="1:8" x14ac:dyDescent="0.25">
      <c r="A1522" s="349">
        <v>2.7483693E-5</v>
      </c>
      <c r="B1522" s="348" t="str">
        <f>IMPRODUCT(IMPOWER(IMPRODUCT("i",A1522,import_viscoanalyse_PARAM!$G$2),-import_viscoanalyse_PARAM!$D$2),import_viscoanalyse_PARAM!$C$2)</f>
        <v>28.9522479691437-8.49530928282999i</v>
      </c>
      <c r="C1522" s="348" t="str">
        <f>IMPOWER(IMPRODUCT("i",A1522,import_viscoanalyse_PARAM!$G$2),-import_viscoanalyse_PARAM!$E$2)</f>
        <v>610.330414768878-665.580514540758i</v>
      </c>
      <c r="D1522" s="348" t="str">
        <f>IMPOWER(IMPRODUCT("i",A1522,import_viscoanalyse_PARAM!$F$2,import_viscoanalyse_PARAM!$G$2),-1)</f>
        <v>2.21813898536775E-13-3621.01258256608i</v>
      </c>
      <c r="E1522" s="348" t="str">
        <f t="shared" si="72"/>
        <v>640.282662738022-4295.08840638967i</v>
      </c>
      <c r="F1522" s="348" t="str">
        <f>IMSUM(import_viscoanalyse_PARAM!$A$2,IMDIV((import_viscoanalyse_PARAM!$B$2-import_viscoanalyse_PARAM!$A$2),E1522))</f>
        <v>53.0440588832169+5.697595303563i</v>
      </c>
      <c r="G1522" s="348">
        <f t="shared" si="73"/>
        <v>53.044058883216898</v>
      </c>
      <c r="H1522" s="348">
        <f t="shared" si="74"/>
        <v>5.6975953035630003</v>
      </c>
    </row>
    <row r="1523" spans="1:8" x14ac:dyDescent="0.25">
      <c r="A1523" s="349">
        <v>2.8315149999999999E-5</v>
      </c>
      <c r="B1523" s="348" t="str">
        <f>IMPRODUCT(IMPOWER(IMPRODUCT("i",A1523,import_viscoanalyse_PARAM!$G$2),-import_viscoanalyse_PARAM!$D$2),import_viscoanalyse_PARAM!$C$2)</f>
        <v>28.7958833296775-8.44942801051635i</v>
      </c>
      <c r="C1523" s="348" t="str">
        <f>IMPOWER(IMPRODUCT("i",A1523,import_viscoanalyse_PARAM!$G$2),-import_viscoanalyse_PARAM!$E$2)</f>
        <v>600.809128761046-655.197315069072i</v>
      </c>
      <c r="D1523" s="348" t="str">
        <f>IMPOWER(IMPRODUCT("i",A1523,import_viscoanalyse_PARAM!$F$2,import_viscoanalyse_PARAM!$G$2),-1)</f>
        <v>2.15300469554916E-13-3514.68377064516i</v>
      </c>
      <c r="E1523" s="348" t="str">
        <f t="shared" si="72"/>
        <v>630.605012090724-4178.33051372475i</v>
      </c>
      <c r="F1523" s="348" t="str">
        <f>IMSUM(import_viscoanalyse_PARAM!$A$2,IMDIV((import_viscoanalyse_PARAM!$B$2-import_viscoanalyse_PARAM!$A$2),E1523))</f>
        <v>53.0781457388255+5.85362979516504i</v>
      </c>
      <c r="G1523" s="348">
        <f t="shared" si="73"/>
        <v>53.078145738825498</v>
      </c>
      <c r="H1523" s="348">
        <f t="shared" si="74"/>
        <v>5.8536297951650402</v>
      </c>
    </row>
    <row r="1524" spans="1:8" x14ac:dyDescent="0.25">
      <c r="A1524" s="349">
        <v>2.9171760000000001E-5</v>
      </c>
      <c r="B1524" s="348" t="str">
        <f>IMPRODUCT(IMPOWER(IMPRODUCT("i",A1524,import_viscoanalyse_PARAM!$G$2),-import_viscoanalyse_PARAM!$D$2),import_viscoanalyse_PARAM!$C$2)</f>
        <v>28.6403633327513-8.40379457732107i</v>
      </c>
      <c r="C1524" s="348" t="str">
        <f>IMPOWER(IMPRODUCT("i",A1524,import_viscoanalyse_PARAM!$G$2),-import_viscoanalyse_PARAM!$E$2)</f>
        <v>591.436385978402-644.976105683181i</v>
      </c>
      <c r="D1524" s="348" t="str">
        <f>IMPOWER(IMPRODUCT("i",A1524,import_viscoanalyse_PARAM!$F$2,import_viscoanalyse_PARAM!$G$2),-1)</f>
        <v>2.08978309519819E-13-3411.47733864475i</v>
      </c>
      <c r="E1524" s="348" t="str">
        <f t="shared" si="72"/>
        <v>621.076749311154-4064.85723890525i</v>
      </c>
      <c r="F1524" s="348" t="str">
        <f>IMSUM(import_viscoanalyse_PARAM!$A$2,IMDIV((import_viscoanalyse_PARAM!$B$2-import_viscoanalyse_PARAM!$A$2),E1524))</f>
        <v>53.1135439197218+6.01370017900022i</v>
      </c>
      <c r="G1524" s="348">
        <f t="shared" si="73"/>
        <v>53.113543919721799</v>
      </c>
      <c r="H1524" s="348">
        <f t="shared" si="74"/>
        <v>6.01370017900022</v>
      </c>
    </row>
    <row r="1525" spans="1:8" x14ac:dyDescent="0.25">
      <c r="A1525" s="349">
        <v>3.0054285E-5</v>
      </c>
      <c r="B1525" s="348" t="str">
        <f>IMPRODUCT(IMPOWER(IMPRODUCT("i",A1525,import_viscoanalyse_PARAM!$G$2),-import_viscoanalyse_PARAM!$D$2),import_viscoanalyse_PARAM!$C$2)</f>
        <v>28.4856832248028-8.3584075884308i</v>
      </c>
      <c r="C1525" s="348" t="str">
        <f>IMPOWER(IMPRODUCT("i",A1525,import_viscoanalyse_PARAM!$G$2),-import_viscoanalyse_PARAM!$E$2)</f>
        <v>582.209857543828-634.914346684599i</v>
      </c>
      <c r="D1525" s="348" t="str">
        <f>IMPOWER(IMPRODUCT("i",A1525,import_viscoanalyse_PARAM!$F$2,import_viscoanalyse_PARAM!$G$2),-1)</f>
        <v>2.02841794124128E-13-3311.30147226538i</v>
      </c>
      <c r="E1525" s="348" t="str">
        <f t="shared" si="72"/>
        <v>611.695540768631-3954.57422653841i</v>
      </c>
      <c r="F1525" s="348" t="str">
        <f>IMSUM(import_viscoanalyse_PARAM!$A$2,IMDIV((import_viscoanalyse_PARAM!$B$2-import_viscoanalyse_PARAM!$A$2),E1525))</f>
        <v>53.1503008674725+6.17790111174568i</v>
      </c>
      <c r="G1525" s="348">
        <f t="shared" si="73"/>
        <v>53.150300867472502</v>
      </c>
      <c r="H1525" s="348">
        <f t="shared" si="74"/>
        <v>6.1779011117456797</v>
      </c>
    </row>
    <row r="1526" spans="1:8" x14ac:dyDescent="0.25">
      <c r="A1526" s="349">
        <v>3.0963509000000001E-5</v>
      </c>
      <c r="B1526" s="348" t="str">
        <f>IMPRODUCT(IMPOWER(IMPRODUCT("i",A1526,import_viscoanalyse_PARAM!$G$2),-import_viscoanalyse_PARAM!$D$2),import_viscoanalyse_PARAM!$C$2)</f>
        <v>28.3318384723131-8.31326571359837i</v>
      </c>
      <c r="C1526" s="348" t="str">
        <f>IMPOWER(IMPRODUCT("i",A1526,import_viscoanalyse_PARAM!$G$2),-import_viscoanalyse_PARAM!$E$2)</f>
        <v>573.127262680303-625.009550829194i</v>
      </c>
      <c r="D1526" s="348" t="str">
        <f>IMPOWER(IMPRODUCT("i",A1526,import_viscoanalyse_PARAM!$F$2,import_viscoanalyse_PARAM!$G$2),-1)</f>
        <v>1.96885472202711E-13-3214.06718367687i</v>
      </c>
      <c r="E1526" s="348" t="str">
        <f t="shared" si="72"/>
        <v>602.459101152616-3847.39000021966i</v>
      </c>
      <c r="F1526" s="348" t="str">
        <f>IMSUM(import_viscoanalyse_PARAM!$A$2,IMDIV((import_viscoanalyse_PARAM!$B$2-import_viscoanalyse_PARAM!$A$2),E1526))</f>
        <v>53.1884655352625+6.34632886384673i</v>
      </c>
      <c r="G1526" s="348">
        <f t="shared" si="73"/>
        <v>53.188465535262502</v>
      </c>
      <c r="H1526" s="348">
        <f t="shared" si="74"/>
        <v>6.3463288638467299</v>
      </c>
    </row>
    <row r="1527" spans="1:8" x14ac:dyDescent="0.25">
      <c r="A1527" s="349">
        <v>3.1900239000000003E-5</v>
      </c>
      <c r="B1527" s="348" t="str">
        <f>IMPRODUCT(IMPOWER(IMPRODUCT("i",A1527,import_viscoanalyse_PARAM!$G$2),-import_viscoanalyse_PARAM!$D$2),import_viscoanalyse_PARAM!$C$2)</f>
        <v>28.1788246813866-8.26836766354558i</v>
      </c>
      <c r="C1527" s="348" t="str">
        <f>IMPOWER(IMPRODUCT("i",A1527,import_viscoanalyse_PARAM!$G$2),-import_viscoanalyse_PARAM!$E$2)</f>
        <v>564.186362879234-615.259276967607i</v>
      </c>
      <c r="D1527" s="348" t="str">
        <f>IMPOWER(IMPRODUCT("i",A1527,import_viscoanalyse_PARAM!$F$2,import_viscoanalyse_PARAM!$G$2),-1)</f>
        <v>1.91104056948222E-13-3119.68816811634i</v>
      </c>
      <c r="E1527" s="348" t="str">
        <f t="shared" si="72"/>
        <v>593.365187560621-3743.21581274749i</v>
      </c>
      <c r="F1527" s="348" t="str">
        <f>IMSUM(import_viscoanalyse_PARAM!$A$2,IMDIV((import_viscoanalyse_PARAM!$B$2-import_viscoanalyse_PARAM!$A$2),E1527))</f>
        <v>53.2280884418947+6.5190813979387i</v>
      </c>
      <c r="G1527" s="348">
        <f t="shared" si="73"/>
        <v>53.228088441894698</v>
      </c>
      <c r="H1527" s="348">
        <f t="shared" si="74"/>
        <v>6.5190813979386997</v>
      </c>
    </row>
    <row r="1528" spans="1:8" x14ac:dyDescent="0.25">
      <c r="A1528" s="349">
        <v>3.2865308E-5</v>
      </c>
      <c r="B1528" s="348" t="str">
        <f>IMPRODUCT(IMPOWER(IMPRODUCT("i",A1528,import_viscoanalyse_PARAM!$G$2),-import_viscoanalyse_PARAM!$D$2),import_viscoanalyse_PARAM!$C$2)</f>
        <v>28.0266372240158-8.22371208030004i</v>
      </c>
      <c r="C1528" s="348" t="str">
        <f>IMPOWER(IMPRODUCT("i",A1528,import_viscoanalyse_PARAM!$G$2),-import_viscoanalyse_PARAM!$E$2)</f>
        <v>555.384939507162-605.661105624806i</v>
      </c>
      <c r="D1528" s="348" t="str">
        <f>IMPOWER(IMPRODUCT("i",A1528,import_viscoanalyse_PARAM!$F$2,import_viscoanalyse_PARAM!$G$2),-1)</f>
        <v>1.85492407085243E-13-3028.08049656445i</v>
      </c>
      <c r="E1528" s="348" t="str">
        <f t="shared" si="72"/>
        <v>584.411576731178-3641.96531426956i</v>
      </c>
      <c r="F1528" s="348" t="str">
        <f>IMSUM(import_viscoanalyse_PARAM!$A$2,IMDIV((import_viscoanalyse_PARAM!$B$2-import_viscoanalyse_PARAM!$A$2),E1528))</f>
        <v>53.2692218118325+6.69625880789205i</v>
      </c>
      <c r="G1528" s="348">
        <f t="shared" si="73"/>
        <v>53.269221811832502</v>
      </c>
      <c r="H1528" s="348">
        <f t="shared" si="74"/>
        <v>6.6962588078920504</v>
      </c>
    </row>
    <row r="1529" spans="1:8" x14ac:dyDescent="0.25">
      <c r="A1529" s="349">
        <v>3.3859573000000003E-5</v>
      </c>
      <c r="B1529" s="348" t="str">
        <f>IMPRODUCT(IMPOWER(IMPRODUCT("i",A1529,import_viscoanalyse_PARAM!$G$2),-import_viscoanalyse_PARAM!$D$2),import_viscoanalyse_PARAM!$C$2)</f>
        <v>27.8752716910324-8.17929767010209i</v>
      </c>
      <c r="C1529" s="348" t="str">
        <f>IMPOWER(IMPRODUCT("i",A1529,import_viscoanalyse_PARAM!$G$2),-import_viscoanalyse_PARAM!$E$2)</f>
        <v>546.720819829798-596.212667379947i</v>
      </c>
      <c r="D1529" s="348" t="str">
        <f>IMPOWER(IMPRODUCT("i",A1529,import_viscoanalyse_PARAM!$F$2,import_viscoanalyse_PARAM!$G$2),-1)</f>
        <v>1.80045539573635E-13-2939.16282312194i</v>
      </c>
      <c r="E1529" s="348" t="str">
        <f t="shared" si="72"/>
        <v>575.596091520831-3543.55478817199i</v>
      </c>
      <c r="F1529" s="348" t="str">
        <f>IMSUM(import_viscoanalyse_PARAM!$A$2,IMDIV((import_viscoanalyse_PARAM!$B$2-import_viscoanalyse_PARAM!$A$2),E1529))</f>
        <v>53.3119195039724+6.87796283028988i</v>
      </c>
      <c r="G1529" s="348">
        <f t="shared" si="73"/>
        <v>53.311919503972398</v>
      </c>
      <c r="H1529" s="348">
        <f t="shared" si="74"/>
        <v>6.8779628302898796</v>
      </c>
    </row>
    <row r="1530" spans="1:8" x14ac:dyDescent="0.25">
      <c r="A1530" s="349">
        <v>3.4883917E-5</v>
      </c>
      <c r="B1530" s="348" t="str">
        <f>IMPRODUCT(IMPOWER(IMPRODUCT("i",A1530,import_viscoanalyse_PARAM!$G$2),-import_viscoanalyse_PARAM!$D$2),import_viscoanalyse_PARAM!$C$2)</f>
        <v>27.7247236811166-8.13512314149511i</v>
      </c>
      <c r="C1530" s="348" t="str">
        <f>IMPOWER(IMPRODUCT("i",A1530,import_viscoanalyse_PARAM!$G$2),-import_viscoanalyse_PARAM!$E$2)</f>
        <v>538.191864013101-586.911628690727i</v>
      </c>
      <c r="D1530" s="348" t="str">
        <f>IMPOWER(IMPRODUCT("i",A1530,import_viscoanalyse_PARAM!$F$2,import_viscoanalyse_PARAM!$G$2),-1)</f>
        <v>1.74758617001579E-13-2852.85617920669i</v>
      </c>
      <c r="E1530" s="348" t="str">
        <f t="shared" si="72"/>
        <v>566.916587694218-3447.90293103891i</v>
      </c>
      <c r="F1530" s="348" t="str">
        <f>IMSUM(import_viscoanalyse_PARAM!$A$2,IMDIV((import_viscoanalyse_PARAM!$B$2-import_viscoanalyse_PARAM!$A$2),E1530))</f>
        <v>53.3562371086158+7.06429709103329i</v>
      </c>
      <c r="G1530" s="348">
        <f t="shared" si="73"/>
        <v>53.356237108615801</v>
      </c>
      <c r="H1530" s="348">
        <f t="shared" si="74"/>
        <v>7.0642970910332901</v>
      </c>
    </row>
    <row r="1531" spans="1:8" x14ac:dyDescent="0.25">
      <c r="A1531" s="349">
        <v>3.593925E-5</v>
      </c>
      <c r="B1531" s="348" t="str">
        <f>IMPRODUCT(IMPOWER(IMPRODUCT("i",A1531,import_viscoanalyse_PARAM!$G$2),-import_viscoanalyse_PARAM!$D$2),import_viscoanalyse_PARAM!$C$2)</f>
        <v>27.5749887728347-8.09118719712052i</v>
      </c>
      <c r="C1531" s="348" t="str">
        <f>IMPOWER(IMPRODUCT("i",A1531,import_viscoanalyse_PARAM!$G$2),-import_viscoanalyse_PARAM!$E$2)</f>
        <v>529.795963091372-577.755689677539i</v>
      </c>
      <c r="D1531" s="348" t="str">
        <f>IMPOWER(IMPRODUCT("i",A1531,import_viscoanalyse_PARAM!$F$2,import_viscoanalyse_PARAM!$G$2),-1)</f>
        <v>1.69626942424171E-13-2769.08388929606i</v>
      </c>
      <c r="E1531" s="348" t="str">
        <f t="shared" si="72"/>
        <v>558.370951864207-3354.93076617072i</v>
      </c>
      <c r="F1531" s="348" t="str">
        <f>IMSUM(import_viscoanalyse_PARAM!$A$2,IMDIV((import_viscoanalyse_PARAM!$B$2-import_viscoanalyse_PARAM!$A$2),E1531))</f>
        <v>53.4022320028379+7.25536716036371i</v>
      </c>
      <c r="G1531" s="348">
        <f t="shared" si="73"/>
        <v>53.402232002837899</v>
      </c>
      <c r="H1531" s="348">
        <f t="shared" si="74"/>
        <v>7.2553671603637104</v>
      </c>
    </row>
    <row r="1532" spans="1:8" x14ac:dyDescent="0.25">
      <c r="A1532" s="349">
        <v>3.7026510000000003E-5</v>
      </c>
      <c r="B1532" s="348" t="str">
        <f>IMPRODUCT(IMPOWER(IMPRODUCT("i",A1532,import_viscoanalyse_PARAM!$G$2),-import_viscoanalyse_PARAM!$D$2),import_viscoanalyse_PARAM!$C$2)</f>
        <v>27.4260625058987-8.04748852821901i</v>
      </c>
      <c r="C1532" s="348" t="str">
        <f>IMPOWER(IMPRODUCT("i",A1532,import_viscoanalyse_PARAM!$G$2),-import_viscoanalyse_PARAM!$E$2)</f>
        <v>521.531037546817-568.742582574448i</v>
      </c>
      <c r="D1532" s="348" t="str">
        <f>IMPOWER(IMPRODUCT("i",A1532,import_viscoanalyse_PARAM!$F$2,import_viscoanalyse_PARAM!$G$2),-1)</f>
        <v>1.64645954763705E-13-2687.77149583861i</v>
      </c>
      <c r="E1532" s="348" t="str">
        <f t="shared" si="72"/>
        <v>549.957100052716-3264.56156694128i</v>
      </c>
      <c r="F1532" s="348" t="str">
        <f>IMSUM(import_viscoanalyse_PARAM!$A$2,IMDIV((import_viscoanalyse_PARAM!$B$2-import_viscoanalyse_PARAM!$A$2),E1532))</f>
        <v>53.4499634059644+7.45128060189868i</v>
      </c>
      <c r="G1532" s="348">
        <f t="shared" si="73"/>
        <v>53.449963405964397</v>
      </c>
      <c r="H1532" s="348">
        <f t="shared" si="74"/>
        <v>7.4512806018986799</v>
      </c>
    </row>
    <row r="1533" spans="1:8" x14ac:dyDescent="0.25">
      <c r="A1533" s="349">
        <v>3.8146662999999997E-5</v>
      </c>
      <c r="B1533" s="348" t="str">
        <f>IMPRODUCT(IMPOWER(IMPRODUCT("i",A1533,import_viscoanalyse_PARAM!$G$2),-import_viscoanalyse_PARAM!$D$2),import_viscoanalyse_PARAM!$C$2)</f>
        <v>27.2779405001601-8.00402584954606i</v>
      </c>
      <c r="C1533" s="348" t="str">
        <f>IMPOWER(IMPRODUCT("i",A1533,import_viscoanalyse_PARAM!$G$2),-import_viscoanalyse_PARAM!$E$2)</f>
        <v>513.395043482912-559.870078461401i</v>
      </c>
      <c r="D1533" s="348" t="str">
        <f>IMPOWER(IMPRODUCT("i",A1533,import_viscoanalyse_PARAM!$F$2,import_viscoanalyse_PARAM!$G$2),-1)</f>
        <v>1.59811228848979E-13-2608.8467598957i</v>
      </c>
      <c r="E1533" s="348" t="str">
        <f t="shared" si="72"/>
        <v>541.672983983072-3176.72086420665i</v>
      </c>
      <c r="F1533" s="348" t="str">
        <f>IMSUM(import_viscoanalyse_PARAM!$A$2,IMDIV((import_viscoanalyse_PARAM!$B$2-import_viscoanalyse_PARAM!$A$2),E1533))</f>
        <v>53.4994923906816+7.6521468367451i</v>
      </c>
      <c r="G1533" s="348">
        <f t="shared" si="73"/>
        <v>53.499492390681603</v>
      </c>
      <c r="H1533" s="348">
        <f t="shared" si="74"/>
        <v>7.6521468367451</v>
      </c>
    </row>
    <row r="1534" spans="1:8" x14ac:dyDescent="0.25">
      <c r="A1534" s="349">
        <v>3.9300703000000003E-5</v>
      </c>
      <c r="B1534" s="348" t="str">
        <f>IMPRODUCT(IMPOWER(IMPRODUCT("i",A1534,import_viscoanalyse_PARAM!$G$2),-import_viscoanalyse_PARAM!$D$2),import_viscoanalyse_PARAM!$C$2)</f>
        <v>27.1306185541609-7.96079792828947i</v>
      </c>
      <c r="C1534" s="348" t="str">
        <f>IMPOWER(IMPRODUCT("i",A1534,import_viscoanalyse_PARAM!$G$2),-import_viscoanalyse_PARAM!$E$2)</f>
        <v>505.385977294147-551.135992356701i</v>
      </c>
      <c r="D1534" s="348" t="str">
        <f>IMPOWER(IMPRODUCT("i",A1534,import_viscoanalyse_PARAM!$F$2,import_viscoanalyse_PARAM!$G$2),-1)</f>
        <v>1.55118474357008E-13-2532.23964386549i</v>
      </c>
      <c r="E1534" s="348" t="str">
        <f t="shared" si="72"/>
        <v>533.516595848308-3091.33643415048i</v>
      </c>
      <c r="F1534" s="348" t="str">
        <f>IMSUM(import_viscoanalyse_PARAM!$A$2,IMDIV((import_viscoanalyse_PARAM!$B$2-import_viscoanalyse_PARAM!$A$2),E1534))</f>
        <v>53.5508818921673+7.85807700681902i</v>
      </c>
      <c r="G1534" s="348">
        <f t="shared" si="73"/>
        <v>53.550881892167297</v>
      </c>
      <c r="H1534" s="348">
        <f t="shared" si="74"/>
        <v>7.8580770068190198</v>
      </c>
    </row>
    <row r="1535" spans="1:8" x14ac:dyDescent="0.25">
      <c r="A1535" s="349">
        <v>4.0489655999999999E-5</v>
      </c>
      <c r="B1535" s="348" t="str">
        <f>IMPRODUCT(IMPOWER(IMPRODUCT("i",A1535,import_viscoanalyse_PARAM!$G$2),-import_viscoanalyse_PARAM!$D$2),import_viscoanalyse_PARAM!$C$2)</f>
        <v>26.9840922410107-7.91780346548953i</v>
      </c>
      <c r="C1535" s="348" t="str">
        <f>IMPOWER(IMPRODUCT("i",A1535,import_viscoanalyse_PARAM!$G$2),-import_viscoanalyse_PARAM!$E$2)</f>
        <v>497.501853112136-542.538158621423i</v>
      </c>
      <c r="D1535" s="348" t="str">
        <f>IMPOWER(IMPRODUCT("i",A1535,import_viscoanalyse_PARAM!$F$2,import_viscoanalyse_PARAM!$G$2),-1)</f>
        <v>1.50563519001443E-13-2457.88203704135i</v>
      </c>
      <c r="E1535" s="348" t="str">
        <f t="shared" si="72"/>
        <v>525.485945353147-3008.33799912826i</v>
      </c>
      <c r="F1535" s="348" t="str">
        <f>IMSUM(import_viscoanalyse_PARAM!$A$2,IMDIV((import_viscoanalyse_PARAM!$B$2-import_viscoanalyse_PARAM!$A$2),E1535))</f>
        <v>53.604196895159+8.06918454595503i</v>
      </c>
      <c r="G1535" s="348">
        <f t="shared" si="73"/>
        <v>53.604196895158999</v>
      </c>
      <c r="H1535" s="348">
        <f t="shared" si="74"/>
        <v>8.0691845459550304</v>
      </c>
    </row>
    <row r="1536" spans="1:8" x14ac:dyDescent="0.25">
      <c r="A1536" s="349">
        <v>4.1714578999999998E-5</v>
      </c>
      <c r="B1536" s="348" t="str">
        <f>IMPRODUCT(IMPOWER(IMPRODUCT("i",A1536,import_viscoanalyse_PARAM!$G$2),-import_viscoanalyse_PARAM!$D$2),import_viscoanalyse_PARAM!$C$2)</f>
        <v>26.8383571730122-7.8750411736868i</v>
      </c>
      <c r="C1536" s="348" t="str">
        <f>IMPOWER(IMPRODUCT("i",A1536,import_viscoanalyse_PARAM!$G$2),-import_viscoanalyse_PARAM!$E$2)</f>
        <v>489.740717034196-534.07444647604i</v>
      </c>
      <c r="D1536" s="348" t="str">
        <f>IMPOWER(IMPRODUCT("i",A1536,import_viscoanalyse_PARAM!$F$2,import_viscoanalyse_PARAM!$G$2),-1)</f>
        <v>1.46142313710463E-13-2385.70784013866i</v>
      </c>
      <c r="E1536" s="348" t="str">
        <f t="shared" si="72"/>
        <v>517.579074207208-2927.65732778839i</v>
      </c>
      <c r="F1536" s="348" t="str">
        <f>IMSUM(import_viscoanalyse_PARAM!$A$2,IMDIV((import_viscoanalyse_PARAM!$B$2-import_viscoanalyse_PARAM!$A$2),E1536))</f>
        <v>53.6595043997903+8.28558484786413i</v>
      </c>
      <c r="G1536" s="348">
        <f t="shared" si="73"/>
        <v>53.659504399790301</v>
      </c>
      <c r="H1536" s="348">
        <f t="shared" si="74"/>
        <v>8.2855848478641292</v>
      </c>
    </row>
    <row r="1537" spans="1:8" x14ac:dyDescent="0.25">
      <c r="A1537" s="349">
        <v>4.2976558000000003E-5</v>
      </c>
      <c r="B1537" s="348" t="str">
        <f>IMPRODUCT(IMPOWER(IMPRODUCT("i",A1537,import_viscoanalyse_PARAM!$G$2),-import_viscoanalyse_PARAM!$D$2),import_viscoanalyse_PARAM!$C$2)</f>
        <v>26.6934093316352-7.83250987374461i</v>
      </c>
      <c r="C1537" s="348" t="str">
        <f>IMPOWER(IMPRODUCT("i",A1537,import_viscoanalyse_PARAM!$G$2),-import_viscoanalyse_PARAM!$E$2)</f>
        <v>482.10066390198-525.742778297935i</v>
      </c>
      <c r="D1537" s="348" t="str">
        <f>IMPOWER(IMPRODUCT("i",A1537,import_viscoanalyse_PARAM!$F$2,import_viscoanalyse_PARAM!$G$2),-1)</f>
        <v>1.41850938609785E-13-2315.65306296477i</v>
      </c>
      <c r="E1537" s="348" t="str">
        <f t="shared" si="72"/>
        <v>509.794073233615-2849.22835113645i</v>
      </c>
      <c r="F1537" s="348" t="str">
        <f>IMSUM(import_viscoanalyse_PARAM!$A$2,IMDIV((import_viscoanalyse_PARAM!$B$2-import_viscoanalyse_PARAM!$A$2),E1537))</f>
        <v>53.7168733376621+8.50739476334265i</v>
      </c>
      <c r="G1537" s="348">
        <f t="shared" si="73"/>
        <v>53.716873337662101</v>
      </c>
      <c r="H1537" s="348">
        <f t="shared" si="74"/>
        <v>8.5073947633426492</v>
      </c>
    </row>
    <row r="1538" spans="1:8" x14ac:dyDescent="0.25">
      <c r="A1538" s="349">
        <v>4.4276716E-5</v>
      </c>
      <c r="B1538" s="348" t="str">
        <f>IMPRODUCT(IMPOWER(IMPRODUCT("i",A1538,import_viscoanalyse_PARAM!$G$2),-import_viscoanalyse_PARAM!$D$2),import_viscoanalyse_PARAM!$C$2)</f>
        <v>26.5492442423327-7.79020825271967i</v>
      </c>
      <c r="C1538" s="348" t="str">
        <f>IMPOWER(IMPRODUCT("i",A1538,import_viscoanalyse_PARAM!$G$2),-import_viscoanalyse_PARAM!$E$2)</f>
        <v>474.579793071511-517.541081387527i</v>
      </c>
      <c r="D1538" s="348" t="str">
        <f>IMPOWER(IMPRODUCT("i",A1538,import_viscoanalyse_PARAM!$F$2,import_viscoanalyse_PARAM!$G$2),-1)</f>
        <v>1.37685574750347E-13-2247.65536288607i</v>
      </c>
      <c r="E1538" s="348" t="str">
        <f t="shared" si="72"/>
        <v>502.129037313844-2772.98665252632i</v>
      </c>
      <c r="F1538" s="348" t="str">
        <f>IMSUM(import_viscoanalyse_PARAM!$A$2,IMDIV((import_viscoanalyse_PARAM!$B$2-import_viscoanalyse_PARAM!$A$2),E1538))</f>
        <v>53.7763749410665+8.7347338518316i</v>
      </c>
      <c r="G1538" s="348">
        <f t="shared" si="73"/>
        <v>53.7763749410665</v>
      </c>
      <c r="H1538" s="348">
        <f t="shared" si="74"/>
        <v>8.7347338518315993</v>
      </c>
    </row>
    <row r="1539" spans="1:8" x14ac:dyDescent="0.25">
      <c r="A1539" s="349">
        <v>4.5616206999999998E-5</v>
      </c>
      <c r="B1539" s="348" t="str">
        <f>IMPRODUCT(IMPOWER(IMPRODUCT("i",A1539,import_viscoanalyse_PARAM!$G$2),-import_viscoanalyse_PARAM!$D$2),import_viscoanalyse_PARAM!$C$2)</f>
        <v>26.405857790138-7.74813510317837i</v>
      </c>
      <c r="C1539" s="348" t="str">
        <f>IMPOWER(IMPRODUCT("i",A1539,import_viscoanalyse_PARAM!$G$2),-import_viscoanalyse_PARAM!$E$2)</f>
        <v>467.176251136993-509.467334559644i</v>
      </c>
      <c r="D1539" s="348" t="str">
        <f>IMPOWER(IMPRODUCT("i",A1539,import_viscoanalyse_PARAM!$F$2,import_viscoanalyse_PARAM!$G$2),-1)</f>
        <v>1.33642525134058E-13-2181.65438806395i</v>
      </c>
      <c r="E1539" s="348" t="str">
        <f t="shared" ref="E1539:E1602" si="75">IMSUM(1,B1539,C1539,D1539)</f>
        <v>494.582108927131-2698.86985772677i</v>
      </c>
      <c r="F1539" s="348" t="str">
        <f>IMSUM(import_viscoanalyse_PARAM!$A$2,IMDIV((import_viscoanalyse_PARAM!$B$2-import_viscoanalyse_PARAM!$A$2),E1539))</f>
        <v>53.838082477293+8.9677231598682i</v>
      </c>
      <c r="G1539" s="348">
        <f t="shared" ref="G1539:G1602" si="76">IMREAL(F1539)</f>
        <v>53.838082477293</v>
      </c>
      <c r="H1539" s="348">
        <f t="shared" ref="H1539:H1602" si="77">IMAGINARY(F1539)</f>
        <v>8.9677231598681999</v>
      </c>
    </row>
    <row r="1540" spans="1:8" x14ac:dyDescent="0.25">
      <c r="A1540" s="349">
        <v>4.6996221E-5</v>
      </c>
      <c r="B1540" s="348" t="str">
        <f>IMPRODUCT(IMPOWER(IMPRODUCT("i",A1540,import_viscoanalyse_PARAM!$G$2),-import_viscoanalyse_PARAM!$D$2),import_viscoanalyse_PARAM!$C$2)</f>
        <v>26.2632457603949-7.70628918843591i</v>
      </c>
      <c r="C1540" s="348" t="str">
        <f>IMPOWER(IMPRODUCT("i",A1540,import_viscoanalyse_PARAM!$G$2),-import_viscoanalyse_PARAM!$E$2)</f>
        <v>459.888207228902-501.519541205482i</v>
      </c>
      <c r="D1540" s="348" t="str">
        <f>IMPOWER(IMPRODUCT("i",A1540,import_viscoanalyse_PARAM!$F$2,import_viscoanalyse_PARAM!$G$2),-1)</f>
        <v>1.29718197778453E-13-2117.59150099288i</v>
      </c>
      <c r="E1540" s="348" t="str">
        <f t="shared" si="75"/>
        <v>487.151452989297-2626.8173313868i</v>
      </c>
      <c r="F1540" s="348" t="str">
        <f>IMSUM(import_viscoanalyse_PARAM!$A$2,IMDIV((import_viscoanalyse_PARAM!$B$2-import_viscoanalyse_PARAM!$A$2),E1540))</f>
        <v>53.9020714811272+9.20648593003185i</v>
      </c>
      <c r="G1540" s="348">
        <f t="shared" si="76"/>
        <v>53.902071481127201</v>
      </c>
      <c r="H1540" s="348">
        <f t="shared" si="77"/>
        <v>9.2064859300318496</v>
      </c>
    </row>
    <row r="1541" spans="1:8" x14ac:dyDescent="0.25">
      <c r="A1541" s="349">
        <v>4.8417983999999999E-5</v>
      </c>
      <c r="B1541" s="348" t="str">
        <f>IMPRODUCT(IMPOWER(IMPRODUCT("i",A1541,import_viscoanalyse_PARAM!$G$2),-import_viscoanalyse_PARAM!$D$2),import_viscoanalyse_PARAM!$C$2)</f>
        <v>26.121403962138-7.6646692787588i</v>
      </c>
      <c r="C1541" s="348" t="str">
        <f>IMPOWER(IMPRODUCT("i",A1541,import_viscoanalyse_PARAM!$G$2),-import_viscoanalyse_PARAM!$E$2)</f>
        <v>452.713859101633-493.695735931333i</v>
      </c>
      <c r="D1541" s="348" t="str">
        <f>IMPOWER(IMPRODUCT("i",A1541,import_viscoanalyse_PARAM!$F$2,import_viscoanalyse_PARAM!$G$2),-1)</f>
        <v>1.2590910622214E-13-2055.40978675162i</v>
      </c>
      <c r="E1541" s="348" t="str">
        <f t="shared" si="75"/>
        <v>479.835263063771-2556.77019196171i</v>
      </c>
      <c r="F1541" s="348" t="str">
        <f>IMSUM(import_viscoanalyse_PARAM!$A$2,IMDIV((import_viscoanalyse_PARAM!$B$2-import_viscoanalyse_PARAM!$A$2),E1541))</f>
        <v>53.968419759611+9.45114742361934i</v>
      </c>
      <c r="G1541" s="348">
        <f t="shared" si="76"/>
        <v>53.968419759611002</v>
      </c>
      <c r="H1541" s="348">
        <f t="shared" si="77"/>
        <v>9.4511474236193393</v>
      </c>
    </row>
    <row r="1542" spans="1:8" x14ac:dyDescent="0.25">
      <c r="A1542" s="349">
        <v>4.988276E-5</v>
      </c>
      <c r="B1542" s="348" t="str">
        <f>IMPRODUCT(IMPOWER(IMPRODUCT("i",A1542,import_viscoanalyse_PARAM!$G$2),-import_viscoanalyse_PARAM!$D$2),import_viscoanalyse_PARAM!$C$2)</f>
        <v>25.9803281416953-7.62327412601394i</v>
      </c>
      <c r="C1542" s="348" t="str">
        <f>IMPOWER(IMPRODUCT("i",A1542,import_viscoanalyse_PARAM!$G$2),-import_viscoanalyse_PARAM!$E$2)</f>
        <v>445.651428388236-485.993979383757i</v>
      </c>
      <c r="D1542" s="348" t="str">
        <f>IMPOWER(IMPRODUCT("i",A1542,import_viscoanalyse_PARAM!$F$2,import_viscoanalyse_PARAM!$G$2),-1)</f>
        <v>1.22211864189509E-13-1995.05396590693i</v>
      </c>
      <c r="E1542" s="348" t="str">
        <f t="shared" si="75"/>
        <v>472.631756529931-2488.6712194167i</v>
      </c>
      <c r="F1542" s="348" t="str">
        <f>IMSUM(import_viscoanalyse_PARAM!$A$2,IMDIV((import_viscoanalyse_PARAM!$B$2-import_viscoanalyse_PARAM!$A$2),E1542))</f>
        <v>54.0372074881763+9.70183508414694i</v>
      </c>
      <c r="G1542" s="348">
        <f t="shared" si="76"/>
        <v>54.0372074881763</v>
      </c>
      <c r="H1542" s="348">
        <f t="shared" si="77"/>
        <v>9.7018350841469392</v>
      </c>
    </row>
    <row r="1543" spans="1:8" x14ac:dyDescent="0.25">
      <c r="A1543" s="349">
        <v>5.1391848999999999E-5</v>
      </c>
      <c r="B1543" s="348" t="str">
        <f>IMPRODUCT(IMPOWER(IMPRODUCT("i",A1543,import_viscoanalyse_PARAM!$G$2),-import_viscoanalyse_PARAM!$D$2),import_viscoanalyse_PARAM!$C$2)</f>
        <v>25.8400142826431-7.58210255168277i</v>
      </c>
      <c r="C1543" s="348" t="str">
        <f>IMPOWER(IMPRODUCT("i",A1543,import_viscoanalyse_PARAM!$G$2),-import_viscoanalyse_PARAM!$E$2)</f>
        <v>438.699175170873-478.412374139027i</v>
      </c>
      <c r="D1543" s="348" t="str">
        <f>IMPOWER(IMPRODUCT("i",A1543,import_viscoanalyse_PARAM!$F$2,import_viscoanalyse_PARAM!$G$2),-1)</f>
        <v>1.18623190430799E-13-1936.47047352555i</v>
      </c>
      <c r="E1543" s="348" t="str">
        <f t="shared" si="75"/>
        <v>465.539189453516-2422.46495021626i</v>
      </c>
      <c r="F1543" s="348" t="str">
        <f>IMSUM(import_viscoanalyse_PARAM!$A$2,IMDIV((import_viscoanalyse_PARAM!$B$2-import_viscoanalyse_PARAM!$A$2),E1543))</f>
        <v>54.1085171177626+9.9586780102147i</v>
      </c>
      <c r="G1543" s="348">
        <f t="shared" si="76"/>
        <v>54.108517117762602</v>
      </c>
      <c r="H1543" s="348">
        <f t="shared" si="77"/>
        <v>9.9586780102146992</v>
      </c>
    </row>
    <row r="1544" spans="1:8" x14ac:dyDescent="0.25">
      <c r="A1544" s="349">
        <v>5.2946591999999997E-5</v>
      </c>
      <c r="B1544" s="348" t="str">
        <f>IMPRODUCT(IMPOWER(IMPRODUCT("i",A1544,import_viscoanalyse_PARAM!$G$2),-import_viscoanalyse_PARAM!$D$2),import_viscoanalyse_PARAM!$C$2)</f>
        <v>25.7004582306018-7.54115333676704i</v>
      </c>
      <c r="C1544" s="348" t="str">
        <f>IMPOWER(IMPRODUCT("i",A1544,import_viscoanalyse_PARAM!$G$2),-import_viscoanalyse_PARAM!$E$2)</f>
        <v>431.855378702141-470.949043679253i</v>
      </c>
      <c r="D1544" s="348" t="str">
        <f>IMPOWER(IMPRODUCT("i",A1544,import_viscoanalyse_PARAM!$F$2,import_viscoanalyse_PARAM!$G$2),-1)</f>
        <v>1.15139895888254E-13-1879.60724966743i</v>
      </c>
      <c r="E1544" s="348" t="str">
        <f t="shared" si="75"/>
        <v>458.555836932743-2358.09744668345i</v>
      </c>
      <c r="F1544" s="348" t="str">
        <f>IMSUM(import_viscoanalyse_PARAM!$A$2,IMDIV((import_viscoanalyse_PARAM!$B$2-import_viscoanalyse_PARAM!$A$2),E1544))</f>
        <v>54.1824336092026+10.2218076208572i</v>
      </c>
      <c r="G1544" s="348">
        <f t="shared" si="76"/>
        <v>54.182433609202597</v>
      </c>
      <c r="H1544" s="348">
        <f t="shared" si="77"/>
        <v>10.2218076208572</v>
      </c>
    </row>
    <row r="1545" spans="1:8" x14ac:dyDescent="0.25">
      <c r="A1545" s="349">
        <v>5.4548369999999999E-5</v>
      </c>
      <c r="B1545" s="348" t="str">
        <f>IMPRODUCT(IMPOWER(IMPRODUCT("i",A1545,import_viscoanalyse_PARAM!$G$2),-import_viscoanalyse_PARAM!$D$2),import_viscoanalyse_PARAM!$C$2)</f>
        <v>25.5616559059848-7.50042528421467i</v>
      </c>
      <c r="C1545" s="348" t="str">
        <f>IMPOWER(IMPRODUCT("i",A1545,import_viscoanalyse_PARAM!$G$2),-import_viscoanalyse_PARAM!$E$2)</f>
        <v>425.118347666264-463.602143582468i</v>
      </c>
      <c r="D1545" s="348" t="str">
        <f>IMPOWER(IMPRODUCT("i",A1545,import_viscoanalyse_PARAM!$F$2,import_viscoanalyse_PARAM!$G$2),-1)</f>
        <v>1.11758886480346E-13-1824.4137848369i</v>
      </c>
      <c r="E1545" s="348" t="str">
        <f t="shared" si="75"/>
        <v>451.680003572249-2295.51635370358i</v>
      </c>
      <c r="F1545" s="348" t="str">
        <f>IMSUM(import_viscoanalyse_PARAM!$A$2,IMDIV((import_viscoanalyse_PARAM!$B$2-import_viscoanalyse_PARAM!$A$2),E1545))</f>
        <v>54.2590443852642+10.4913572851851i</v>
      </c>
      <c r="G1545" s="348">
        <f t="shared" si="76"/>
        <v>54.259044385264197</v>
      </c>
      <c r="H1545" s="348">
        <f t="shared" si="77"/>
        <v>10.491357285185099</v>
      </c>
    </row>
    <row r="1546" spans="1:8" x14ac:dyDescent="0.25">
      <c r="A1546" s="349">
        <v>5.6198607E-5</v>
      </c>
      <c r="B1546" s="348" t="str">
        <f>IMPRODUCT(IMPOWER(IMPRODUCT("i",A1546,import_viscoanalyse_PARAM!$G$2),-import_viscoanalyse_PARAM!$D$2),import_viscoanalyse_PARAM!$C$2)</f>
        <v>25.4236031494946-7.4599171735843i</v>
      </c>
      <c r="C1546" s="348" t="str">
        <f>IMPOWER(IMPRODUCT("i",A1546,import_viscoanalyse_PARAM!$G$2),-import_viscoanalyse_PARAM!$E$2)</f>
        <v>418.486412250318-456.369852876101i</v>
      </c>
      <c r="D1546" s="348" t="str">
        <f>IMPOWER(IMPRODUCT("i",A1546,import_viscoanalyse_PARAM!$F$2,import_viscoanalyse_PARAM!$G$2),-1)</f>
        <v>1.08477156569341E-13-1770.84101334368i</v>
      </c>
      <c r="E1546" s="348" t="str">
        <f t="shared" si="75"/>
        <v>444.910015399813-2234.67078339337i</v>
      </c>
      <c r="F1546" s="348" t="str">
        <f>IMSUM(import_viscoanalyse_PARAM!$A$2,IMDIV((import_viscoanalyse_PARAM!$B$2-import_viscoanalyse_PARAM!$A$2),E1546))</f>
        <v>54.338439470643+10.7674626248816i</v>
      </c>
      <c r="G1546" s="348">
        <f t="shared" si="76"/>
        <v>54.338439470643003</v>
      </c>
      <c r="H1546" s="348">
        <f t="shared" si="77"/>
        <v>10.767462624881601</v>
      </c>
    </row>
    <row r="1547" spans="1:8" x14ac:dyDescent="0.25">
      <c r="A1547" s="349">
        <v>5.7898766999999998E-5</v>
      </c>
      <c r="B1547" s="348" t="str">
        <f>IMPRODUCT(IMPOWER(IMPRODUCT("i",A1547,import_viscoanalyse_PARAM!$G$2),-import_viscoanalyse_PARAM!$D$2),import_viscoanalyse_PARAM!$C$2)</f>
        <v>25.2862960778341-7.41962786542011i</v>
      </c>
      <c r="C1547" s="348" t="str">
        <f>IMPOWER(IMPRODUCT("i",A1547,import_viscoanalyse_PARAM!$G$2),-import_viscoanalyse_PARAM!$E$2)</f>
        <v>411.957940814049-449.250392215825i</v>
      </c>
      <c r="D1547" s="348" t="str">
        <f>IMPOWER(IMPRODUCT("i",A1547,import_viscoanalyse_PARAM!$F$2,import_viscoanalyse_PARAM!$G$2),-1)</f>
        <v>1.05291794737492E-13-1718.84140759653i</v>
      </c>
      <c r="E1547" s="348" t="str">
        <f t="shared" si="75"/>
        <v>438.244236891883-2175.51142767777i</v>
      </c>
      <c r="F1547" s="348" t="str">
        <f>IMSUM(import_viscoanalyse_PARAM!$A$2,IMDIV((import_viscoanalyse_PARAM!$B$2-import_viscoanalyse_PARAM!$A$2),E1547))</f>
        <v>54.4207113423898+11.0502608040092i</v>
      </c>
      <c r="G1547" s="348">
        <f t="shared" si="76"/>
        <v>54.420711342389801</v>
      </c>
      <c r="H1547" s="348">
        <f t="shared" si="77"/>
        <v>11.0502608040092</v>
      </c>
    </row>
    <row r="1548" spans="1:8" x14ac:dyDescent="0.25">
      <c r="A1548" s="349">
        <v>5.9650362999999999E-5</v>
      </c>
      <c r="B1548" s="348" t="str">
        <f>IMPRODUCT(IMPOWER(IMPRODUCT("i",A1548,import_viscoanalyse_PARAM!$G$2),-import_viscoanalyse_PARAM!$D$2),import_viscoanalyse_PARAM!$C$2)</f>
        <v>25.1497304509848-7.37955611559519i</v>
      </c>
      <c r="C1548" s="348" t="str">
        <f>IMPOWER(IMPRODUCT("i",A1548,import_viscoanalyse_PARAM!$G$2),-import_viscoanalyse_PARAM!$E$2)</f>
        <v>405.531309247633-442.241990469439i</v>
      </c>
      <c r="D1548" s="348" t="str">
        <f>IMPOWER(IMPRODUCT("i",A1548,import_viscoanalyse_PARAM!$F$2,import_viscoanalyse_PARAM!$G$2),-1)</f>
        <v>1.02199966335794E-13-1668.36869321958i</v>
      </c>
      <c r="E1548" s="348" t="str">
        <f t="shared" si="75"/>
        <v>431.681039698618-2117.99023980461i</v>
      </c>
      <c r="F1548" s="348" t="str">
        <f>IMSUM(import_viscoanalyse_PARAM!$A$2,IMDIV((import_viscoanalyse_PARAM!$B$2-import_viscoanalyse_PARAM!$A$2),E1548))</f>
        <v>54.5059553574173+11.3398918148541i</v>
      </c>
      <c r="G1548" s="348">
        <f t="shared" si="76"/>
        <v>54.505955357417299</v>
      </c>
      <c r="H1548" s="348">
        <f t="shared" si="77"/>
        <v>11.3398918148541</v>
      </c>
    </row>
    <row r="1549" spans="1:8" x14ac:dyDescent="0.25">
      <c r="A1549" s="349">
        <v>6.1454948000000005E-5</v>
      </c>
      <c r="B1549" s="348" t="str">
        <f>IMPRODUCT(IMPOWER(IMPRODUCT("i",A1549,import_viscoanalyse_PARAM!$G$2),-import_viscoanalyse_PARAM!$D$2),import_viscoanalyse_PARAM!$C$2)</f>
        <v>25.0139025004884-7.33970081835023i</v>
      </c>
      <c r="C1549" s="348" t="str">
        <f>IMPOWER(IMPRODUCT("i",A1549,import_viscoanalyse_PARAM!$G$2),-import_viscoanalyse_PARAM!$E$2)</f>
        <v>399.204939874871-435.342927141762i</v>
      </c>
      <c r="D1549" s="348" t="str">
        <f>IMPOWER(IMPRODUCT("i",A1549,import_viscoanalyse_PARAM!$F$2,import_viscoanalyse_PARAM!$G$2),-1)</f>
        <v>9.91989300929502E-14-1619.37812018624i</v>
      </c>
      <c r="E1549" s="348" t="str">
        <f t="shared" si="75"/>
        <v>425.218842375359-2062.06074814635i</v>
      </c>
      <c r="F1549" s="348" t="str">
        <f>IMSUM(import_viscoanalyse_PARAM!$A$2,IMDIV((import_viscoanalyse_PARAM!$B$2-import_viscoanalyse_PARAM!$A$2),E1549))</f>
        <v>54.5942693077698+11.6364967609808i</v>
      </c>
      <c r="G1549" s="348">
        <f t="shared" si="76"/>
        <v>54.5942693077698</v>
      </c>
      <c r="H1549" s="348">
        <f t="shared" si="77"/>
        <v>11.636496760980799</v>
      </c>
    </row>
    <row r="1550" spans="1:8" x14ac:dyDescent="0.25">
      <c r="A1550" s="349">
        <v>6.3314127000000005E-5</v>
      </c>
      <c r="B1550" s="348" t="str">
        <f>IMPRODUCT(IMPOWER(IMPRODUCT("i",A1550,import_viscoanalyse_PARAM!$G$2),-import_viscoanalyse_PARAM!$D$2),import_viscoanalyse_PARAM!$C$2)</f>
        <v>24.8788080959342-7.30006076172004i</v>
      </c>
      <c r="C1550" s="348" t="str">
        <f>IMPOWER(IMPRODUCT("i",A1550,import_viscoanalyse_PARAM!$G$2),-import_viscoanalyse_PARAM!$E$2)</f>
        <v>392.977261760553-428.551489088832i</v>
      </c>
      <c r="D1550" s="348" t="str">
        <f>IMPOWER(IMPRODUCT("i",A1550,import_viscoanalyse_PARAM!$F$2,import_viscoanalyse_PARAM!$G$2),-1)</f>
        <v>9.62860167134245E-14-1571.826113442i</v>
      </c>
      <c r="E1550" s="348" t="str">
        <f t="shared" si="75"/>
        <v>418.856069856487-2007.67766329255i</v>
      </c>
      <c r="F1550" s="348" t="str">
        <f>IMSUM(import_viscoanalyse_PARAM!$A$2,IMDIV((import_viscoanalyse_PARAM!$B$2-import_viscoanalyse_PARAM!$A$2),E1550))</f>
        <v>54.6857539935347+11.940219614315i</v>
      </c>
      <c r="G1550" s="348">
        <f t="shared" si="76"/>
        <v>54.685753993534703</v>
      </c>
      <c r="H1550" s="348">
        <f t="shared" si="77"/>
        <v>11.940219614315</v>
      </c>
    </row>
    <row r="1551" spans="1:8" x14ac:dyDescent="0.25">
      <c r="A1551" s="349">
        <v>6.5229551999999998E-5</v>
      </c>
      <c r="B1551" s="348" t="str">
        <f>IMPRODUCT(IMPOWER(IMPRODUCT("i",A1551,import_viscoanalyse_PARAM!$G$2),-import_viscoanalyse_PARAM!$D$2),import_viscoanalyse_PARAM!$C$2)</f>
        <v>24.7444432512252-7.26063477608471i</v>
      </c>
      <c r="C1551" s="348" t="str">
        <f>IMPOWER(IMPRODUCT("i",A1551,import_viscoanalyse_PARAM!$G$2),-import_viscoanalyse_PARAM!$E$2)</f>
        <v>386.846734222612-421.865996158491i</v>
      </c>
      <c r="D1551" s="348" t="str">
        <f>IMPOWER(IMPRODUCT("i",A1551,import_viscoanalyse_PARAM!$F$2,import_viscoanalyse_PARAM!$G$2),-1)</f>
        <v>9.34586380497888E-14-1525.67042263886i</v>
      </c>
      <c r="E1551" s="348" t="str">
        <f t="shared" si="75"/>
        <v>412.591177473837-1954.79705357344i</v>
      </c>
      <c r="F1551" s="348" t="str">
        <f>IMSUM(import_viscoanalyse_PARAM!$A$2,IMDIV((import_viscoanalyse_PARAM!$B$2-import_viscoanalyse_PARAM!$A$2),E1551))</f>
        <v>54.7805129677827+12.251206149056i</v>
      </c>
      <c r="G1551" s="348">
        <f t="shared" si="76"/>
        <v>54.780512967782698</v>
      </c>
      <c r="H1551" s="348">
        <f t="shared" si="77"/>
        <v>12.251206149055999</v>
      </c>
    </row>
    <row r="1552" spans="1:8" x14ac:dyDescent="0.25">
      <c r="A1552" s="349">
        <v>6.7202922999999996E-5</v>
      </c>
      <c r="B1552" s="348" t="str">
        <f>IMPRODUCT(IMPOWER(IMPRODUCT("i",A1552,import_viscoanalyse_PARAM!$G$2),-import_viscoanalyse_PARAM!$D$2),import_viscoanalyse_PARAM!$C$2)</f>
        <v>24.6108041360149-7.22142173752532i</v>
      </c>
      <c r="C1552" s="348" t="str">
        <f>IMPOWER(IMPRODUCT("i",A1552,import_viscoanalyse_PARAM!$G$2),-import_viscoanalyse_PARAM!$E$2)</f>
        <v>380.811846677564-415.284801021838i</v>
      </c>
      <c r="D1552" s="348" t="str">
        <f>IMPOWER(IMPRODUCT("i",A1552,import_viscoanalyse_PARAM!$F$2,import_viscoanalyse_PARAM!$G$2),-1)</f>
        <v>9.0714284712257E-14-1480.87008311206i</v>
      </c>
      <c r="E1552" s="348" t="str">
        <f t="shared" si="75"/>
        <v>406.422650813579-1903.37630587142i</v>
      </c>
      <c r="F1552" s="348" t="str">
        <f>IMSUM(import_viscoanalyse_PARAM!$A$2,IMDIV((import_viscoanalyse_PARAM!$B$2-import_viscoanalyse_PARAM!$A$2),E1552))</f>
        <v>54.8786525685029+12.5696038711051i</v>
      </c>
      <c r="G1552" s="348">
        <f t="shared" si="76"/>
        <v>54.878652568502901</v>
      </c>
      <c r="H1552" s="348">
        <f t="shared" si="77"/>
        <v>12.5696038711051</v>
      </c>
    </row>
    <row r="1553" spans="1:8" x14ac:dyDescent="0.25">
      <c r="A1553" s="349">
        <v>6.9235993999999996E-5</v>
      </c>
      <c r="B1553" s="348" t="str">
        <f>IMPRODUCT(IMPOWER(IMPRODUCT("i",A1553,import_viscoanalyse_PARAM!$G$2),-import_viscoanalyse_PARAM!$D$2),import_viscoanalyse_PARAM!$C$2)</f>
        <v>24.477886764317-7.18242047645443i</v>
      </c>
      <c r="C1553" s="348" t="str">
        <f>IMPOWER(IMPRODUCT("i",A1553,import_viscoanalyse_PARAM!$G$2),-import_viscoanalyse_PARAM!$E$2)</f>
        <v>374.871104114413-408.806273332154i</v>
      </c>
      <c r="D1553" s="348" t="str">
        <f>IMPOWER(IMPRODUCT("i",A1553,import_viscoanalyse_PARAM!$F$2,import_viscoanalyse_PARAM!$G$2),-1)</f>
        <v>8.80505173438816E-14-1437.3852734516i</v>
      </c>
      <c r="E1553" s="348" t="str">
        <f t="shared" si="75"/>
        <v>400.34899087873-1853.37396726021i</v>
      </c>
      <c r="F1553" s="348" t="str">
        <f>IMSUM(import_viscoanalyse_PARAM!$A$2,IMDIV((import_viscoanalyse_PARAM!$B$2-import_viscoanalyse_PARAM!$A$2),E1553))</f>
        <v>54.9802821984552+12.895562741269i</v>
      </c>
      <c r="G1553" s="348">
        <f t="shared" si="76"/>
        <v>54.9802821984552</v>
      </c>
      <c r="H1553" s="348">
        <f t="shared" si="77"/>
        <v>12.895562741269</v>
      </c>
    </row>
    <row r="1554" spans="1:8" x14ac:dyDescent="0.25">
      <c r="A1554" s="349">
        <v>7.1330571000000005E-5</v>
      </c>
      <c r="B1554" s="348" t="str">
        <f>IMPRODUCT(IMPOWER(IMPRODUCT("i",A1554,import_viscoanalyse_PARAM!$G$2),-import_viscoanalyse_PARAM!$D$2),import_viscoanalyse_PARAM!$C$2)</f>
        <v>24.3456872443171-7.14362985091685i</v>
      </c>
      <c r="C1554" s="348" t="str">
        <f>IMPOWER(IMPRODUCT("i",A1554,import_viscoanalyse_PARAM!$G$2),-import_viscoanalyse_PARAM!$E$2)</f>
        <v>369.023038133362-402.428811762899i</v>
      </c>
      <c r="D1554" s="348" t="str">
        <f>IMPOWER(IMPRODUCT("i",A1554,import_viscoanalyse_PARAM!$F$2,import_viscoanalyse_PARAM!$G$2),-1)</f>
        <v>8.5464969718494E-14-1395.17736607469i</v>
      </c>
      <c r="E1554" s="348" t="str">
        <f t="shared" si="75"/>
        <v>394.368725377679-1804.74980768851i</v>
      </c>
      <c r="F1554" s="348" t="str">
        <f>IMSUM(import_viscoanalyse_PARAM!$A$2,IMDIV((import_viscoanalyse_PARAM!$B$2-import_viscoanalyse_PARAM!$A$2),E1554))</f>
        <v>55.0855142068125+13.2292345920983i</v>
      </c>
      <c r="G1554" s="348">
        <f t="shared" si="76"/>
        <v>55.085514206812498</v>
      </c>
      <c r="H1554" s="348">
        <f t="shared" si="77"/>
        <v>13.229234592098299</v>
      </c>
    </row>
    <row r="1555" spans="1:8" x14ac:dyDescent="0.25">
      <c r="A1555" s="349">
        <v>7.3488515000000001E-5</v>
      </c>
      <c r="B1555" s="348" t="str">
        <f>IMPRODUCT(IMPOWER(IMPRODUCT("i",A1555,import_viscoanalyse_PARAM!$G$2),-import_viscoanalyse_PARAM!$D$2),import_viscoanalyse_PARAM!$C$2)</f>
        <v>24.2142016828509-7.10504871856153i</v>
      </c>
      <c r="C1555" s="348" t="str">
        <f>IMPOWER(IMPRODUCT("i",A1555,import_viscoanalyse_PARAM!$G$2),-import_viscoanalyse_PARAM!$E$2)</f>
        <v>363.266202259153-396.150838896786i</v>
      </c>
      <c r="D1555" s="348" t="str">
        <f>IMPOWER(IMPRODUCT("i",A1555,import_viscoanalyse_PARAM!$F$2,import_viscoanalyse_PARAM!$G$2),-1)</f>
        <v>8.29553446619228E-14-1354.20886064147i</v>
      </c>
      <c r="E1555" s="348" t="str">
        <f t="shared" si="75"/>
        <v>388.480403942004-1757.46474825682i</v>
      </c>
      <c r="F1555" s="348" t="str">
        <f>IMSUM(import_viscoanalyse_PARAM!$A$2,IMDIV((import_viscoanalyse_PARAM!$B$2-import_viscoanalyse_PARAM!$A$2),E1555))</f>
        <v>55.1944640161658+13.5707733466208i</v>
      </c>
      <c r="G1555" s="348">
        <f t="shared" si="76"/>
        <v>55.194464016165803</v>
      </c>
      <c r="H1555" s="348">
        <f t="shared" si="77"/>
        <v>13.5707733466208</v>
      </c>
    </row>
    <row r="1556" spans="1:8" x14ac:dyDescent="0.25">
      <c r="A1556" s="349">
        <v>7.5711741999999997E-5</v>
      </c>
      <c r="B1556" s="348" t="str">
        <f>IMPRODUCT(IMPOWER(IMPRODUCT("i",A1556,import_viscoanalyse_PARAM!$G$2),-import_viscoanalyse_PARAM!$D$2),import_viscoanalyse_PARAM!$C$2)</f>
        <v>24.0834262846354-7.06667596575803i</v>
      </c>
      <c r="C1556" s="348" t="str">
        <f>IMPOWER(IMPRODUCT("i",A1556,import_viscoanalyse_PARAM!$G$2),-import_viscoanalyse_PARAM!$E$2)</f>
        <v>357.599175916778-389.970805561396i</v>
      </c>
      <c r="D1556" s="348" t="str">
        <f>IMPOWER(IMPRODUCT("i",A1556,import_viscoanalyse_PARAM!$F$2,import_viscoanalyse_PARAM!$G$2),-1)</f>
        <v>8.05194138911489E-14-1314.44338142931i</v>
      </c>
      <c r="E1556" s="348" t="str">
        <f t="shared" si="75"/>
        <v>382.682602201413-1711.48086295646i</v>
      </c>
      <c r="F1556" s="348" t="str">
        <f>IMSUM(import_viscoanalyse_PARAM!$A$2,IMDIV((import_viscoanalyse_PARAM!$B$2-import_viscoanalyse_PARAM!$A$2),E1556))</f>
        <v>55.3072500966512+13.9203347493914i</v>
      </c>
      <c r="G1556" s="348">
        <f t="shared" si="76"/>
        <v>55.307250096651202</v>
      </c>
      <c r="H1556" s="348">
        <f t="shared" si="77"/>
        <v>13.920334749391399</v>
      </c>
    </row>
    <row r="1557" spans="1:8" x14ac:dyDescent="0.25">
      <c r="A1557" s="349">
        <v>7.8002228E-5</v>
      </c>
      <c r="B1557" s="348" t="str">
        <f>IMPRODUCT(IMPOWER(IMPRODUCT("i",A1557,import_viscoanalyse_PARAM!$G$2),-import_viscoanalyse_PARAM!$D$2),import_viscoanalyse_PARAM!$C$2)</f>
        <v>23.9533571550729-7.02851044973455i</v>
      </c>
      <c r="C1557" s="348" t="str">
        <f>IMPOWER(IMPRODUCT("i",A1557,import_viscoanalyse_PARAM!$G$2),-import_viscoanalyse_PARAM!$E$2)</f>
        <v>352.02055549952-383.887181088655i</v>
      </c>
      <c r="D1557" s="348" t="str">
        <f>IMPOWER(IMPRODUCT("i",A1557,import_viscoanalyse_PARAM!$F$2,import_viscoanalyse_PARAM!$G$2),-1)</f>
        <v>7.81550123224414E-14-1275.84558441566i</v>
      </c>
      <c r="E1557" s="348" t="str">
        <f t="shared" si="75"/>
        <v>376.973912654593-1666.76127595405i</v>
      </c>
      <c r="F1557" s="348" t="str">
        <f>IMSUM(import_viscoanalyse_PARAM!$A$2,IMDIV((import_viscoanalyse_PARAM!$B$2-import_viscoanalyse_PARAM!$A$2),E1557))</f>
        <v>55.4239941905946+14.2780768771081i</v>
      </c>
      <c r="G1557" s="348">
        <f t="shared" si="76"/>
        <v>55.423994190594598</v>
      </c>
      <c r="H1557" s="348">
        <f t="shared" si="77"/>
        <v>14.2780768771081</v>
      </c>
    </row>
    <row r="1558" spans="1:8" x14ac:dyDescent="0.25">
      <c r="A1558" s="349">
        <v>8.0362007E-5</v>
      </c>
      <c r="B1558" s="348" t="str">
        <f>IMPRODUCT(IMPOWER(IMPRODUCT("i",A1558,import_viscoanalyse_PARAM!$G$2),-import_viscoanalyse_PARAM!$D$2),import_viscoanalyse_PARAM!$C$2)</f>
        <v>23.8239905224494-6.99055106377646i</v>
      </c>
      <c r="C1558" s="348" t="str">
        <f>IMPOWER(IMPRODUCT("i",A1558,import_viscoanalyse_PARAM!$G$2),-import_viscoanalyse_PARAM!$E$2)</f>
        <v>346.528963676673-377.898463465132i</v>
      </c>
      <c r="D1558" s="348" t="str">
        <f>IMPOWER(IMPRODUCT("i",A1558,import_viscoanalyse_PARAM!$F$2,import_viscoanalyse_PARAM!$G$2),-1)</f>
        <v>7.58600403113113E-14-1238.38119384429i</v>
      </c>
      <c r="E1558" s="348" t="str">
        <f t="shared" si="75"/>
        <v>371.352954199122-1623.2702083732i</v>
      </c>
      <c r="F1558" s="348" t="str">
        <f>IMSUM(import_viscoanalyse_PARAM!$A$2,IMDIV((import_viscoanalyse_PARAM!$B$2-import_viscoanalyse_PARAM!$A$2),E1558))</f>
        <v>55.544821179912+14.6441595369004i</v>
      </c>
      <c r="G1558" s="348">
        <f t="shared" si="76"/>
        <v>55.544821179911999</v>
      </c>
      <c r="H1558" s="348">
        <f t="shared" si="77"/>
        <v>14.6441595369004</v>
      </c>
    </row>
    <row r="1559" spans="1:8" x14ac:dyDescent="0.25">
      <c r="A1559" s="349">
        <v>8.2793177000000003E-5</v>
      </c>
      <c r="B1559" s="348" t="str">
        <f>IMPRODUCT(IMPOWER(IMPRODUCT("i",A1559,import_viscoanalyse_PARAM!$G$2),-import_viscoanalyse_PARAM!$D$2),import_viscoanalyse_PARAM!$C$2)</f>
        <v>23.6953225028232-6.95279666823871i</v>
      </c>
      <c r="C1559" s="348" t="str">
        <f>IMPOWER(IMPRODUCT("i",A1559,import_viscoanalyse_PARAM!$G$2),-import_viscoanalyse_PARAM!$E$2)</f>
        <v>341.123039006106-372.003168004284i</v>
      </c>
      <c r="D1559" s="348" t="str">
        <f>IMPOWER(IMPRODUCT("i",A1559,import_viscoanalyse_PARAM!$F$2,import_viscoanalyse_PARAM!$G$2),-1)</f>
        <v>7.36324575456004E-14-1202.01690253272i</v>
      </c>
      <c r="E1559" s="348" t="str">
        <f t="shared" si="75"/>
        <v>365.818361508929-1580.97286720524i</v>
      </c>
      <c r="F1559" s="348" t="str">
        <f>IMSUM(import_viscoanalyse_PARAM!$A$2,IMDIV((import_viscoanalyse_PARAM!$B$2-import_viscoanalyse_PARAM!$A$2),E1559))</f>
        <v>55.669859357784+15.0187449071956i</v>
      </c>
      <c r="G1559" s="348">
        <f t="shared" si="76"/>
        <v>55.669859357783999</v>
      </c>
      <c r="H1559" s="348">
        <f t="shared" si="77"/>
        <v>15.0187449071956</v>
      </c>
    </row>
    <row r="1560" spans="1:8" x14ac:dyDescent="0.25">
      <c r="A1560" s="349">
        <v>8.5297894999999995E-5</v>
      </c>
      <c r="B1560" s="348" t="str">
        <f>IMPRODUCT(IMPOWER(IMPRODUCT("i",A1560,import_viscoanalyse_PARAM!$G$2),-import_viscoanalyse_PARAM!$D$2),import_viscoanalyse_PARAM!$C$2)</f>
        <v>23.5673494668975-6.91524619819544i</v>
      </c>
      <c r="C1560" s="348" t="str">
        <f>IMPOWER(IMPRODUCT("i",A1560,import_viscoanalyse_PARAM!$G$2),-import_viscoanalyse_PARAM!$E$2)</f>
        <v>335.801451067148-366.199843849241i</v>
      </c>
      <c r="D1560" s="348" t="str">
        <f>IMPOWER(IMPRODUCT("i",A1560,import_viscoanalyse_PARAM!$F$2,import_viscoanalyse_PARAM!$G$2),-1)</f>
        <v>7.14702876374368E-14-1166.72044683381i</v>
      </c>
      <c r="E1560" s="348" t="str">
        <f t="shared" si="75"/>
        <v>360.368800534046-1539.83553688125i</v>
      </c>
      <c r="F1560" s="348" t="str">
        <f>IMSUM(import_viscoanalyse_PARAM!$A$2,IMDIV((import_viscoanalyse_PARAM!$B$2-import_viscoanalyse_PARAM!$A$2),E1560))</f>
        <v>55.7992401336338+15.4019964648956i</v>
      </c>
      <c r="G1560" s="348">
        <f t="shared" si="76"/>
        <v>55.799240133633802</v>
      </c>
      <c r="H1560" s="348">
        <f t="shared" si="77"/>
        <v>15.4019964648956</v>
      </c>
    </row>
    <row r="1561" spans="1:8" x14ac:dyDescent="0.25">
      <c r="A1561" s="349">
        <v>8.7878387999999996E-5</v>
      </c>
      <c r="B1561" s="348" t="str">
        <f>IMPRODUCT(IMPOWER(IMPRODUCT("i",A1561,import_viscoanalyse_PARAM!$G$2),-import_viscoanalyse_PARAM!$D$2),import_viscoanalyse_PARAM!$C$2)</f>
        <v>23.4400675603287-6.87789852268633i</v>
      </c>
      <c r="C1561" s="348" t="str">
        <f>IMPOWER(IMPRODUCT("i",A1561,import_viscoanalyse_PARAM!$G$2),-import_viscoanalyse_PARAM!$E$2)</f>
        <v>330.562879992945-360.487051652335i</v>
      </c>
      <c r="D1561" s="348" t="str">
        <f>IMPOWER(IMPRODUCT("i",A1561,import_viscoanalyse_PARAM!$F$2,import_viscoanalyse_PARAM!$G$2),-1)</f>
        <v>6.93716080740794E-14-1132.46044258781i</v>
      </c>
      <c r="E1561" s="348" t="str">
        <f t="shared" si="75"/>
        <v>355.002947553274-1499.82539276283i</v>
      </c>
      <c r="F1561" s="348" t="str">
        <f>IMSUM(import_viscoanalyse_PARAM!$A$2,IMDIV((import_viscoanalyse_PARAM!$B$2-import_viscoanalyse_PARAM!$A$2),E1561))</f>
        <v>55.9330985575809+15.7940803691112i</v>
      </c>
      <c r="G1561" s="348">
        <f t="shared" si="76"/>
        <v>55.933098557580898</v>
      </c>
      <c r="H1561" s="348">
        <f t="shared" si="77"/>
        <v>15.7940803691112</v>
      </c>
    </row>
    <row r="1562" spans="1:8" x14ac:dyDescent="0.25">
      <c r="A1562" s="349">
        <v>9.0536949000000005E-5</v>
      </c>
      <c r="B1562" s="348" t="str">
        <f>IMPRODUCT(IMPOWER(IMPRODUCT("i",A1562,import_viscoanalyse_PARAM!$G$2),-import_viscoanalyse_PARAM!$D$2),import_viscoanalyse_PARAM!$C$2)</f>
        <v>23.3134730240208-6.84075253869925i</v>
      </c>
      <c r="C1562" s="348" t="str">
        <f>IMPOWER(IMPRODUCT("i",A1562,import_viscoanalyse_PARAM!$G$2),-import_viscoanalyse_PARAM!$E$2)</f>
        <v>325.406029651297-354.863377949127i</v>
      </c>
      <c r="D1562" s="348" t="str">
        <f>IMPOWER(IMPRODUCT("i",A1562,import_viscoanalyse_PARAM!$F$2,import_viscoanalyse_PARAM!$G$2),-1)</f>
        <v>6.73345541003142E-14-1099.20644850075i</v>
      </c>
      <c r="E1562" s="348" t="str">
        <f t="shared" si="75"/>
        <v>349.719502675318-1460.91057898858i</v>
      </c>
      <c r="F1562" s="348" t="str">
        <f>IMSUM(import_viscoanalyse_PARAM!$A$2,IMDIV((import_viscoanalyse_PARAM!$B$2-import_viscoanalyse_PARAM!$A$2),E1562))</f>
        <v>56.0715730705632+16.1951645214366i</v>
      </c>
      <c r="G1562" s="348">
        <f t="shared" si="76"/>
        <v>56.071573070563197</v>
      </c>
      <c r="H1562" s="348">
        <f t="shared" si="77"/>
        <v>16.195164521436599</v>
      </c>
    </row>
    <row r="1563" spans="1:8" x14ac:dyDescent="0.25">
      <c r="A1563" s="349">
        <v>9.3275937E-5</v>
      </c>
      <c r="B1563" s="348" t="str">
        <f>IMPRODUCT(IMPOWER(IMPRODUCT("i",A1563,import_viscoanalyse_PARAM!$G$2),-import_viscoanalyse_PARAM!$D$2),import_viscoanalyse_PARAM!$C$2)</f>
        <v>23.1875622742084-6.80380719466831i</v>
      </c>
      <c r="C1563" s="348" t="str">
        <f>IMPOWER(IMPRODUCT("i",A1563,import_viscoanalyse_PARAM!$G$2),-import_viscoanalyse_PARAM!$E$2)</f>
        <v>320.329630380773-349.327438142212i</v>
      </c>
      <c r="D1563" s="348" t="str">
        <f>IMPOWER(IMPRODUCT("i",A1563,import_viscoanalyse_PARAM!$F$2,import_viscoanalyse_PARAM!$G$2),-1)</f>
        <v>6.53573181528896E-14-1066.92895691183i</v>
      </c>
      <c r="E1563" s="348" t="str">
        <f t="shared" si="75"/>
        <v>344.517192654981-1423.06020224871i</v>
      </c>
      <c r="F1563" s="348" t="str">
        <f>IMSUM(import_viscoanalyse_PARAM!$A$2,IMDIV((import_viscoanalyse_PARAM!$B$2-import_viscoanalyse_PARAM!$A$2),E1563))</f>
        <v>56.2148054528679+16.6054182513573i</v>
      </c>
      <c r="G1563" s="348">
        <f t="shared" si="76"/>
        <v>56.2148054528679</v>
      </c>
      <c r="H1563" s="348">
        <f t="shared" si="77"/>
        <v>16.6054182513573</v>
      </c>
    </row>
    <row r="1564" spans="1:8" x14ac:dyDescent="0.25">
      <c r="A1564" s="349">
        <v>9.6097787999999994E-5</v>
      </c>
      <c r="B1564" s="348" t="str">
        <f>IMPRODUCT(IMPOWER(IMPRODUCT("i",A1564,import_viscoanalyse_PARAM!$G$2),-import_viscoanalyse_PARAM!$D$2),import_viscoanalyse_PARAM!$C$2)</f>
        <v>23.0623314876463-6.76706136875833i</v>
      </c>
      <c r="C1564" s="348" t="str">
        <f>IMPOWER(IMPRODUCT("i",A1564,import_viscoanalyse_PARAM!$G$2),-import_viscoanalyse_PARAM!$E$2)</f>
        <v>315.332421892273-343.877857854946i</v>
      </c>
      <c r="D1564" s="348" t="str">
        <f>IMPOWER(IMPRODUCT("i",A1564,import_viscoanalyse_PARAM!$F$2,import_viscoanalyse_PARAM!$G$2),-1)</f>
        <v>6.343814168249E-14-1035.59926029081i</v>
      </c>
      <c r="E1564" s="348" t="str">
        <f t="shared" si="75"/>
        <v>339.394753379919-1386.24417951451i</v>
      </c>
      <c r="F1564" s="348" t="str">
        <f>IMSUM(import_viscoanalyse_PARAM!$A$2,IMDIV((import_viscoanalyse_PARAM!$B$2-import_viscoanalyse_PARAM!$A$2),E1564))</f>
        <v>56.3629413452591+17.0250136342237i</v>
      </c>
      <c r="G1564" s="348">
        <f t="shared" si="76"/>
        <v>56.362941345259102</v>
      </c>
      <c r="H1564" s="348">
        <f t="shared" si="77"/>
        <v>17.025013634223701</v>
      </c>
    </row>
    <row r="1565" spans="1:8" x14ac:dyDescent="0.25">
      <c r="A1565" s="349">
        <v>9.9005007000000004E-5</v>
      </c>
      <c r="B1565" s="348" t="str">
        <f>IMPRODUCT(IMPOWER(IMPRODUCT("i",A1565,import_viscoanalyse_PARAM!$G$2),-import_viscoanalyse_PARAM!$D$2),import_viscoanalyse_PARAM!$C$2)</f>
        <v>22.9377770726542-6.73051400708098i</v>
      </c>
      <c r="C1565" s="348" t="str">
        <f>IMPOWER(IMPRODUCT("i",A1565,import_viscoanalyse_PARAM!$G$2),-import_viscoanalyse_PARAM!$E$2)</f>
        <v>310.413172004752-338.513293363218i</v>
      </c>
      <c r="D1565" s="348" t="str">
        <f>IMPOWER(IMPRODUCT("i",A1565,import_viscoanalyse_PARAM!$F$2,import_viscoanalyse_PARAM!$G$2),-1)</f>
        <v>6.15753210392469E-14-1005.18954731636i</v>
      </c>
      <c r="E1565" s="348" t="str">
        <f t="shared" si="75"/>
        <v>334.350949077406-1350.43335468666i</v>
      </c>
      <c r="F1565" s="348" t="str">
        <f>IMSUM(import_viscoanalyse_PARAM!$A$2,IMDIV((import_viscoanalyse_PARAM!$B$2-import_viscoanalyse_PARAM!$A$2),E1565))</f>
        <v>56.5161297739709+17.4541239461392i</v>
      </c>
      <c r="G1565" s="348">
        <f t="shared" si="76"/>
        <v>56.516129773970903</v>
      </c>
      <c r="H1565" s="348">
        <f t="shared" si="77"/>
        <v>17.454123946139202</v>
      </c>
    </row>
    <row r="1566" spans="1:8" x14ac:dyDescent="0.25">
      <c r="A1566" s="349">
        <v>1.0200018E-4</v>
      </c>
      <c r="B1566" s="348" t="str">
        <f>IMPRODUCT(IMPOWER(IMPRODUCT("i",A1566,import_viscoanalyse_PARAM!$G$2),-import_viscoanalyse_PARAM!$D$2),import_viscoanalyse_PARAM!$C$2)</f>
        <v>22.8138952367462-6.69416399682668i</v>
      </c>
      <c r="C1566" s="348" t="str">
        <f>IMPOWER(IMPRODUCT("i",A1566,import_viscoanalyse_PARAM!$G$2),-import_viscoanalyse_PARAM!$E$2)</f>
        <v>305.570659097939-333.232412459704i</v>
      </c>
      <c r="D1566" s="348" t="str">
        <f>IMPOWER(IMPRODUCT("i",A1566,import_viscoanalyse_PARAM!$F$2,import_viscoanalyse_PARAM!$G$2),-1)</f>
        <v>5.97671993374709E-14-975.672770071423i</v>
      </c>
      <c r="E1566" s="348" t="str">
        <f t="shared" si="75"/>
        <v>329.384554334685-1315.59934652795i</v>
      </c>
      <c r="F1566" s="348" t="str">
        <f>IMSUM(import_viscoanalyse_PARAM!$A$2,IMDIV((import_viscoanalyse_PARAM!$B$2-import_viscoanalyse_PARAM!$A$2),E1566))</f>
        <v>56.674523719339+17.8929250936713i</v>
      </c>
      <c r="G1566" s="348">
        <f t="shared" si="76"/>
        <v>56.674523719339</v>
      </c>
      <c r="H1566" s="348">
        <f t="shared" si="77"/>
        <v>17.892925093671298</v>
      </c>
    </row>
    <row r="1567" spans="1:8" x14ac:dyDescent="0.25">
      <c r="A1567" s="349">
        <v>1.0508596E-4</v>
      </c>
      <c r="B1567" s="348" t="str">
        <f>IMPRODUCT(IMPOWER(IMPRODUCT("i",A1567,import_viscoanalyse_PARAM!$G$2),-import_viscoanalyse_PARAM!$D$2),import_viscoanalyse_PARAM!$C$2)</f>
        <v>22.6906826630376-6.658010364739i</v>
      </c>
      <c r="C1567" s="348" t="str">
        <f>IMPOWER(IMPRODUCT("i",A1567,import_viscoanalyse_PARAM!$G$2),-import_viscoanalyse_PARAM!$E$2)</f>
        <v>300.803698293768-328.033923005369i</v>
      </c>
      <c r="D1567" s="348" t="str">
        <f>IMPOWER(IMPRODUCT("i",A1567,import_viscoanalyse_PARAM!$F$2,import_viscoanalyse_PARAM!$G$2),-1)</f>
        <v>5.80121748948947E-14-947.022781810089i</v>
      </c>
      <c r="E1567" s="348" t="str">
        <f t="shared" si="75"/>
        <v>324.494380956806-1281.7147151802i</v>
      </c>
      <c r="F1567" s="348" t="str">
        <f>IMSUM(import_viscoanalyse_PARAM!$A$2,IMDIV((import_viscoanalyse_PARAM!$B$2-import_viscoanalyse_PARAM!$A$2),E1567))</f>
        <v>56.8382793092602+18.3415932018168i</v>
      </c>
      <c r="G1567" s="348">
        <f t="shared" si="76"/>
        <v>56.838279309260201</v>
      </c>
      <c r="H1567" s="348">
        <f t="shared" si="77"/>
        <v>18.341593201816799</v>
      </c>
    </row>
    <row r="1568" spans="1:8" x14ac:dyDescent="0.25">
      <c r="A1568" s="349">
        <v>1.082651E-4</v>
      </c>
      <c r="B1568" s="348" t="str">
        <f>IMPRODUCT(IMPOWER(IMPRODUCT("i",A1568,import_viscoanalyse_PARAM!$G$2),-import_viscoanalyse_PARAM!$D$2),import_viscoanalyse_PARAM!$C$2)</f>
        <v>22.5681352725429-6.62205191394215i</v>
      </c>
      <c r="C1568" s="348" t="str">
        <f>IMPOWER(IMPRODUCT("i",A1568,import_viscoanalyse_PARAM!$G$2),-import_viscoanalyse_PARAM!$E$2)</f>
        <v>296.111093108865-322.916520205301i</v>
      </c>
      <c r="D1568" s="348" t="str">
        <f>IMPOWER(IMPRODUCT("i",A1568,import_viscoanalyse_PARAM!$F$2,import_viscoanalyse_PARAM!$G$2),-1)</f>
        <v>5.63086820269677E-14-919.214023433064i</v>
      </c>
      <c r="E1568" s="348" t="str">
        <f t="shared" si="75"/>
        <v>319.679228381408-1248.75259555231i</v>
      </c>
      <c r="F1568" s="348" t="str">
        <f>IMSUM(import_viscoanalyse_PARAM!$A$2,IMDIV((import_viscoanalyse_PARAM!$B$2-import_viscoanalyse_PARAM!$A$2),E1568))</f>
        <v>57.007557497366+18.8003090544519i</v>
      </c>
      <c r="G1568" s="348">
        <f t="shared" si="76"/>
        <v>57.007557497366001</v>
      </c>
      <c r="H1568" s="348">
        <f t="shared" si="77"/>
        <v>18.800309054451901</v>
      </c>
    </row>
    <row r="1569" spans="1:8" x14ac:dyDescent="0.25">
      <c r="A1569" s="349">
        <v>1.1154040999999999E-4</v>
      </c>
      <c r="B1569" s="348" t="str">
        <f>IMPRODUCT(IMPOWER(IMPRODUCT("i",A1569,import_viscoanalyse_PARAM!$G$2),-import_viscoanalyse_PARAM!$D$2),import_viscoanalyse_PARAM!$C$2)</f>
        <v>22.4462500169349-6.58628774998122i</v>
      </c>
      <c r="C1569" s="348" t="str">
        <f>IMPOWER(IMPRODUCT("i",A1569,import_viscoanalyse_PARAM!$G$2),-import_viscoanalyse_PARAM!$E$2)</f>
        <v>291.491704301699-317.878961688246i</v>
      </c>
      <c r="D1569" s="348" t="str">
        <f>IMPOWER(IMPRODUCT("i",A1569,import_viscoanalyse_PARAM!$F$2,import_viscoanalyse_PARAM!$G$2),-1)</f>
        <v>5.46552150069907E-14-892.22191462613i</v>
      </c>
      <c r="E1569" s="348" t="str">
        <f t="shared" si="75"/>
        <v>314.937954318634-1216.68716406436i</v>
      </c>
      <c r="F1569" s="348" t="str">
        <f>IMSUM(import_viscoanalyse_PARAM!$A$2,IMDIV((import_viscoanalyse_PARAM!$B$2-import_viscoanalyse_PARAM!$A$2),E1569))</f>
        <v>57.1825217026558+19.2692514796838i</v>
      </c>
      <c r="G1569" s="348">
        <f t="shared" si="76"/>
        <v>57.182521702655798</v>
      </c>
      <c r="H1569" s="348">
        <f t="shared" si="77"/>
        <v>19.269251479683799</v>
      </c>
    </row>
    <row r="1570" spans="1:8" x14ac:dyDescent="0.25">
      <c r="A1570" s="349">
        <v>1.1491480999999999E-4</v>
      </c>
      <c r="B1570" s="348" t="str">
        <f>IMPRODUCT(IMPOWER(IMPRODUCT("i",A1570,import_viscoanalyse_PARAM!$G$2),-import_viscoanalyse_PARAM!$D$2),import_viscoanalyse_PARAM!$C$2)</f>
        <v>22.325022926649-6.55071670808719i</v>
      </c>
      <c r="C1570" s="348" t="str">
        <f>IMPOWER(IMPRODUCT("i",A1570,import_viscoanalyse_PARAM!$G$2),-import_viscoanalyse_PARAM!$E$2)</f>
        <v>286.944374775992-312.919985611898i</v>
      </c>
      <c r="D1570" s="348" t="str">
        <f>IMPOWER(IMPRODUCT("i",A1570,import_viscoanalyse_PARAM!$F$2,import_viscoanalyse_PARAM!$G$2),-1)</f>
        <v>5.30502995263871E-14-866.022387961857i</v>
      </c>
      <c r="E1570" s="348" t="str">
        <f t="shared" si="75"/>
        <v>310.269397702641-1185.49309028184i</v>
      </c>
      <c r="F1570" s="348" t="str">
        <f>IMSUM(import_viscoanalyse_PARAM!$A$2,IMDIV((import_viscoanalyse_PARAM!$B$2-import_viscoanalyse_PARAM!$A$2),E1570))</f>
        <v>57.3633405500742+19.7486046114542i</v>
      </c>
      <c r="G1570" s="348">
        <f t="shared" si="76"/>
        <v>57.363340550074199</v>
      </c>
      <c r="H1570" s="348">
        <f t="shared" si="77"/>
        <v>19.748604611454201</v>
      </c>
    </row>
    <row r="1571" spans="1:8" x14ac:dyDescent="0.25">
      <c r="A1571" s="349">
        <v>1.1839130000000001E-4</v>
      </c>
      <c r="B1571" s="348" t="str">
        <f>IMPRODUCT(IMPOWER(IMPRODUCT("i",A1571,import_viscoanalyse_PARAM!$G$2),-import_viscoanalyse_PARAM!$D$2),import_viscoanalyse_PARAM!$C$2)</f>
        <v>22.2044503775409-6.51533772484609i</v>
      </c>
      <c r="C1571" s="348" t="str">
        <f>IMPOWER(IMPRODUCT("i",A1571,import_viscoanalyse_PARAM!$G$2),-import_viscoanalyse_PARAM!$E$2)</f>
        <v>282.467977907836-308.038363364833i</v>
      </c>
      <c r="D1571" s="348" t="str">
        <f>IMPOWER(IMPRODUCT("i",A1571,import_viscoanalyse_PARAM!$F$2,import_viscoanalyse_PARAM!$G$2),-1)</f>
        <v>5.14925090823216E-14-840.592156420134i</v>
      </c>
      <c r="E1571" s="348" t="str">
        <f t="shared" si="75"/>
        <v>305.672428285377-1155.14585750981i</v>
      </c>
      <c r="F1571" s="348" t="str">
        <f>IMSUM(import_viscoanalyse_PARAM!$A$2,IMDIV((import_viscoanalyse_PARAM!$B$2-import_viscoanalyse_PARAM!$A$2),E1571))</f>
        <v>57.5501861888679+20.2385531489485i</v>
      </c>
      <c r="G1571" s="348">
        <f t="shared" si="76"/>
        <v>57.550186188867897</v>
      </c>
      <c r="H1571" s="348">
        <f t="shared" si="77"/>
        <v>20.238553148948501</v>
      </c>
    </row>
    <row r="1572" spans="1:8" x14ac:dyDescent="0.25">
      <c r="A1572" s="349">
        <v>1.2197295E-4</v>
      </c>
      <c r="B1572" s="348" t="str">
        <f>IMPRODUCT(IMPOWER(IMPRODUCT("i",A1572,import_viscoanalyse_PARAM!$G$2),-import_viscoanalyse_PARAM!$D$2),import_viscoanalyse_PARAM!$C$2)</f>
        <v>22.0845294555644-6.48014994520431i</v>
      </c>
      <c r="C1572" s="348" t="str">
        <f>IMPOWER(IMPRODUCT("i",A1572,import_viscoanalyse_PARAM!$G$2),-import_viscoanalyse_PARAM!$E$2)</f>
        <v>278.061429969595-303.23291311508i</v>
      </c>
      <c r="D1572" s="348" t="str">
        <f>IMPOWER(IMPRODUCT("i",A1572,import_viscoanalyse_PARAM!$F$2,import_viscoanalyse_PARAM!$G$2),-1)</f>
        <v>4.99804677227032E-14-815.908758199121i</v>
      </c>
      <c r="E1572" s="348" t="str">
        <f t="shared" si="75"/>
        <v>301.145959425159-1125.62182125941i</v>
      </c>
      <c r="F1572" s="348" t="str">
        <f>IMSUM(import_viscoanalyse_PARAM!$A$2,IMDIV((import_viscoanalyse_PARAM!$B$2-import_viscoanalyse_PARAM!$A$2),E1572))</f>
        <v>57.7432336535766+20.7392806079147i</v>
      </c>
      <c r="G1572" s="348">
        <f t="shared" si="76"/>
        <v>57.743233653576603</v>
      </c>
      <c r="H1572" s="348">
        <f t="shared" si="77"/>
        <v>20.739280607914701</v>
      </c>
    </row>
    <row r="1573" spans="1:8" x14ac:dyDescent="0.25">
      <c r="A1573" s="349">
        <v>1.2566296999999999E-4</v>
      </c>
      <c r="B1573" s="348" t="str">
        <f>IMPRODUCT(IMPOWER(IMPRODUCT("i",A1573,import_viscoanalyse_PARAM!$G$2),-import_viscoanalyse_PARAM!$D$2),import_viscoanalyse_PARAM!$C$2)</f>
        <v>21.9652557019083-6.4451520608358i</v>
      </c>
      <c r="C1573" s="348" t="str">
        <f>IMPOWER(IMPRODUCT("i",A1573,import_viscoanalyse_PARAM!$G$2),-import_viscoanalyse_PARAM!$E$2)</f>
        <v>273.723606978442-298.502409131378i</v>
      </c>
      <c r="D1573" s="348" t="str">
        <f>IMPOWER(IMPRODUCT("i",A1573,import_viscoanalyse_PARAM!$F$2,import_viscoanalyse_PARAM!$G$2),-1)</f>
        <v>4.85128203679881E-14-791.950072231965i</v>
      </c>
      <c r="E1573" s="348" t="str">
        <f t="shared" si="75"/>
        <v>296.68886268035-1096.89763342418i</v>
      </c>
      <c r="F1573" s="348" t="str">
        <f>IMSUM(import_viscoanalyse_PARAM!$A$2,IMDIV((import_viscoanalyse_PARAM!$B$2-import_viscoanalyse_PARAM!$A$2),E1573))</f>
        <v>57.9426645389563+21.2509786947419i</v>
      </c>
      <c r="G1573" s="348">
        <f t="shared" si="76"/>
        <v>57.942664538956301</v>
      </c>
      <c r="H1573" s="348">
        <f t="shared" si="77"/>
        <v>21.250978694741899</v>
      </c>
    </row>
    <row r="1574" spans="1:8" x14ac:dyDescent="0.25">
      <c r="A1574" s="349">
        <v>1.2946461000000001E-4</v>
      </c>
      <c r="B1574" s="348" t="str">
        <f>IMPRODUCT(IMPOWER(IMPRODUCT("i",A1574,import_viscoanalyse_PARAM!$G$2),-import_viscoanalyse_PARAM!$D$2),import_viscoanalyse_PARAM!$C$2)</f>
        <v>21.8466265288961-6.41034331245194i</v>
      </c>
      <c r="C1574" s="348" t="str">
        <f>IMPOWER(IMPRODUCT("i",A1574,import_viscoanalyse_PARAM!$G$2),-import_viscoanalyse_PARAM!$E$2)</f>
        <v>269.453469680366-293.845718081352i</v>
      </c>
      <c r="D1574" s="348" t="str">
        <f>IMPOWER(IMPRODUCT("i",A1574,import_viscoanalyse_PARAM!$F$2,import_viscoanalyse_PARAM!$G$2),-1)</f>
        <v>4.70882744753015E-14-768.694998334935i</v>
      </c>
      <c r="E1574" s="348" t="str">
        <f t="shared" si="75"/>
        <v>292.300096209262-1068.95105972874i</v>
      </c>
      <c r="F1574" s="348" t="str">
        <f>IMSUM(import_viscoanalyse_PARAM!$A$2,IMDIV((import_viscoanalyse_PARAM!$B$2-import_viscoanalyse_PARAM!$A$2),E1574))</f>
        <v>58.1486615036016+21.773832925127i</v>
      </c>
      <c r="G1574" s="348">
        <f t="shared" si="76"/>
        <v>58.148661503601602</v>
      </c>
      <c r="H1574" s="348">
        <f t="shared" si="77"/>
        <v>21.773832925127</v>
      </c>
    </row>
    <row r="1575" spans="1:8" x14ac:dyDescent="0.25">
      <c r="A1575" s="349">
        <v>1.3338126999999999E-4</v>
      </c>
      <c r="B1575" s="348" t="str">
        <f>IMPRODUCT(IMPOWER(IMPRODUCT("i",A1575,import_viscoanalyse_PARAM!$G$2),-import_viscoanalyse_PARAM!$D$2),import_viscoanalyse_PARAM!$C$2)</f>
        <v>21.7286377406909-6.37572246888989i</v>
      </c>
      <c r="C1575" s="348" t="str">
        <f>IMPOWER(IMPRODUCT("i",A1575,import_viscoanalyse_PARAM!$G$2),-import_viscoanalyse_PARAM!$E$2)</f>
        <v>265.249936534931-289.261660518225i</v>
      </c>
      <c r="D1575" s="348" t="str">
        <f>IMPOWER(IMPRODUCT("i",A1575,import_viscoanalyse_PARAM!$F$2,import_viscoanalyse_PARAM!$G$2),-1)</f>
        <v>4.57055558889032E-14-746.12273648604i</v>
      </c>
      <c r="E1575" s="348" t="str">
        <f t="shared" si="75"/>
        <v>287.978574275622-1041.76011947315i</v>
      </c>
      <c r="F1575" s="348" t="str">
        <f>IMSUM(import_viscoanalyse_PARAM!$A$2,IMDIV((import_viscoanalyse_PARAM!$B$2-import_viscoanalyse_PARAM!$A$2),E1575))</f>
        <v>58.3614141035071+22.3080374551674i</v>
      </c>
      <c r="G1575" s="348">
        <f t="shared" si="76"/>
        <v>58.361414103507101</v>
      </c>
      <c r="H1575" s="348">
        <f t="shared" si="77"/>
        <v>22.308037455167401</v>
      </c>
    </row>
    <row r="1576" spans="1:8" x14ac:dyDescent="0.25">
      <c r="A1576" s="349">
        <v>1.3741641999999999E-4</v>
      </c>
      <c r="B1576" s="348" t="str">
        <f>IMPRODUCT(IMPOWER(IMPRODUCT("i",A1576,import_viscoanalyse_PARAM!$G$2),-import_viscoanalyse_PARAM!$D$2),import_viscoanalyse_PARAM!$C$2)</f>
        <v>21.6112861758176-6.34128860249424i</v>
      </c>
      <c r="C1576" s="348" t="str">
        <f>IMPOWER(IMPRODUCT("i",A1576,import_viscoanalyse_PARAM!$G$2),-import_viscoanalyse_PARAM!$E$2)</f>
        <v>261.111979147877-284.74911495245i</v>
      </c>
      <c r="D1576" s="348" t="str">
        <f>IMPOWER(IMPRODUCT("i",A1576,import_viscoanalyse_PARAM!$F$2,import_viscoanalyse_PARAM!$G$2),-1)</f>
        <v>4.43634399041823E-14-724.213293930836i</v>
      </c>
      <c r="E1576" s="348" t="str">
        <f t="shared" si="75"/>
        <v>283.723265323695-1015.30369748578i</v>
      </c>
      <c r="F1576" s="348" t="str">
        <f>IMSUM(import_viscoanalyse_PARAM!$A$2,IMDIV((import_viscoanalyse_PARAM!$B$2-import_viscoanalyse_PARAM!$A$2),E1576))</f>
        <v>58.5811143482967+22.8537835771214i</v>
      </c>
      <c r="G1576" s="348">
        <f t="shared" si="76"/>
        <v>58.581114348296701</v>
      </c>
      <c r="H1576" s="348">
        <f t="shared" si="77"/>
        <v>22.853783577121401</v>
      </c>
    </row>
    <row r="1577" spans="1:8" x14ac:dyDescent="0.25">
      <c r="A1577" s="349">
        <v>1.4157364E-4</v>
      </c>
      <c r="B1577" s="348" t="str">
        <f>IMPRODUCT(IMPOWER(IMPRODUCT("i",A1577,import_viscoanalyse_PARAM!$G$2),-import_viscoanalyse_PARAM!$D$2),import_viscoanalyse_PARAM!$C$2)</f>
        <v>21.4945685215462-6.3070407412277i</v>
      </c>
      <c r="C1577" s="348" t="str">
        <f>IMPOWER(IMPRODUCT("i",A1577,import_viscoanalyse_PARAM!$G$2),-import_viscoanalyse_PARAM!$E$2)</f>
        <v>257.038578999694-280.30697066314i</v>
      </c>
      <c r="D1577" s="348" t="str">
        <f>IMPOWER(IMPRODUCT("i",A1577,import_viscoanalyse_PARAM!$F$2,import_viscoanalyse_PARAM!$G$2),-1)</f>
        <v>4.30607356745076E-14-702.947230631236i</v>
      </c>
      <c r="E1577" s="348" t="str">
        <f t="shared" si="75"/>
        <v>279.53314752124-989.561242035604i</v>
      </c>
      <c r="F1577" s="348" t="str">
        <f>IMSUM(import_viscoanalyse_PARAM!$A$2,IMDIV((import_viscoanalyse_PARAM!$B$2-import_viscoanalyse_PARAM!$A$2),E1577))</f>
        <v>58.8079587429839+23.4112647950371i</v>
      </c>
      <c r="G1577" s="348">
        <f t="shared" si="76"/>
        <v>58.807958742983899</v>
      </c>
      <c r="H1577" s="348">
        <f t="shared" si="77"/>
        <v>23.411264795037098</v>
      </c>
    </row>
    <row r="1578" spans="1:8" x14ac:dyDescent="0.25">
      <c r="A1578" s="349">
        <v>1.4585662E-4</v>
      </c>
      <c r="B1578" s="348" t="str">
        <f>IMPRODUCT(IMPOWER(IMPRODUCT("i",A1578,import_viscoanalyse_PARAM!$G$2),-import_viscoanalyse_PARAM!$D$2),import_viscoanalyse_PARAM!$C$2)</f>
        <v>21.378481424552-6.27297790114141i</v>
      </c>
      <c r="C1578" s="348" t="str">
        <f>IMPOWER(IMPRODUCT("i",A1578,import_viscoanalyse_PARAM!$G$2),-import_viscoanalyse_PARAM!$E$2)</f>
        <v>253.02873131255-275.934131915049i</v>
      </c>
      <c r="D1578" s="348" t="str">
        <f>IMPOWER(IMPRODUCT("i",A1578,import_viscoanalyse_PARAM!$F$2,import_viscoanalyse_PARAM!$G$2),-1)</f>
        <v>4.17962865896514E-14-682.305665443114i</v>
      </c>
      <c r="E1578" s="348" t="str">
        <f t="shared" si="75"/>
        <v>275.407212737102-964.512775259304i</v>
      </c>
      <c r="F1578" s="348" t="str">
        <f>IMSUM(import_viscoanalyse_PARAM!$A$2,IMDIV((import_viscoanalyse_PARAM!$B$2-import_viscoanalyse_PARAM!$A$2),E1578))</f>
        <v>59.042148161635+23.9806763380859i</v>
      </c>
      <c r="G1578" s="348">
        <f t="shared" si="76"/>
        <v>59.042148161634998</v>
      </c>
      <c r="H1578" s="348">
        <f t="shared" si="77"/>
        <v>23.9806763380859</v>
      </c>
    </row>
    <row r="1579" spans="1:8" x14ac:dyDescent="0.25">
      <c r="A1579" s="349">
        <v>1.5026918000000001E-4</v>
      </c>
      <c r="B1579" s="348" t="str">
        <f>IMPRODUCT(IMPOWER(IMPRODUCT("i",A1579,import_viscoanalyse_PARAM!$G$2),-import_viscoanalyse_PARAM!$D$2),import_viscoanalyse_PARAM!$C$2)</f>
        <v>21.2630210696563-6.23909896276709i</v>
      </c>
      <c r="C1579" s="348" t="str">
        <f>IMPOWER(IMPRODUCT("i",A1579,import_viscoanalyse_PARAM!$G$2),-import_viscoanalyse_PARAM!$E$2)</f>
        <v>249.081430586104-271.62950218502i</v>
      </c>
      <c r="D1579" s="348" t="str">
        <f>IMPOWER(IMPRODUCT("i",A1579,import_viscoanalyse_PARAM!$F$2,import_viscoanalyse_PARAM!$G$2),-1)</f>
        <v>4.05689649102888E-14-662.270188526903i</v>
      </c>
      <c r="E1579" s="348" t="str">
        <f t="shared" si="75"/>
        <v>271.34445165576-940.13878967469i</v>
      </c>
      <c r="F1579" s="348" t="str">
        <f>IMSUM(import_viscoanalyse_PARAM!$A$2,IMDIV((import_viscoanalyse_PARAM!$B$2-import_viscoanalyse_PARAM!$A$2),E1579))</f>
        <v>59.2838888087254+24.5622173062369i</v>
      </c>
      <c r="G1579" s="348">
        <f t="shared" si="76"/>
        <v>59.283888808725401</v>
      </c>
      <c r="H1579" s="348">
        <f t="shared" si="77"/>
        <v>24.562217306236899</v>
      </c>
    </row>
    <row r="1580" spans="1:8" x14ac:dyDescent="0.25">
      <c r="A1580" s="349">
        <v>1.5481522999999999E-4</v>
      </c>
      <c r="B1580" s="348" t="str">
        <f>IMPRODUCT(IMPOWER(IMPRODUCT("i",A1580,import_viscoanalyse_PARAM!$G$2),-import_viscoanalyse_PARAM!$D$2),import_viscoanalyse_PARAM!$C$2)</f>
        <v>21.1481843386805-6.20540301115366i</v>
      </c>
      <c r="C1580" s="348" t="str">
        <f>IMPOWER(IMPRODUCT("i",A1580,import_viscoanalyse_PARAM!$G$2),-import_viscoanalyse_PARAM!$E$2)</f>
        <v>245.195710206037-267.392027356068i</v>
      </c>
      <c r="D1580" s="348" t="str">
        <f>IMPOWER(IMPRODUCT("i",A1580,import_viscoanalyse_PARAM!$F$2,import_viscoanalyse_PARAM!$G$2),-1)</f>
        <v>3.93776832584099E-14-642.823048923437i</v>
      </c>
      <c r="E1580" s="348" t="str">
        <f t="shared" si="75"/>
        <v>267.343894544718-916.420479290659i</v>
      </c>
      <c r="F1580" s="348" t="str">
        <f>IMSUM(import_viscoanalyse_PARAM!$A$2,IMDIV((import_viscoanalyse_PARAM!$B$2-import_viscoanalyse_PARAM!$A$2),E1580))</f>
        <v>59.5333898872763+25.1560848820444i</v>
      </c>
      <c r="G1580" s="348">
        <f t="shared" si="76"/>
        <v>59.5333898872763</v>
      </c>
      <c r="H1580" s="348">
        <f t="shared" si="77"/>
        <v>25.1560848820444</v>
      </c>
    </row>
    <row r="1581" spans="1:8" x14ac:dyDescent="0.25">
      <c r="A1581" s="349">
        <v>1.5949882E-4</v>
      </c>
      <c r="B1581" s="348" t="str">
        <f>IMPRODUCT(IMPOWER(IMPRODUCT("i",A1581,import_viscoanalyse_PARAM!$G$2),-import_viscoanalyse_PARAM!$D$2),import_viscoanalyse_PARAM!$C$2)</f>
        <v>21.033967583117-6.17188897573827i</v>
      </c>
      <c r="C1581" s="348" t="str">
        <f>IMPOWER(IMPRODUCT("i",A1581,import_viscoanalyse_PARAM!$G$2),-import_viscoanalyse_PARAM!$E$2)</f>
        <v>241.370600128552-263.220649571281i</v>
      </c>
      <c r="D1581" s="348" t="str">
        <f>IMPOWER(IMPRODUCT("i",A1581,import_viscoanalyse_PARAM!$F$2,import_viscoanalyse_PARAM!$G$2),-1)</f>
        <v>3.82213805125196E-14-623.946924299397i</v>
      </c>
      <c r="E1581" s="348" t="str">
        <f t="shared" si="75"/>
        <v>263.404567711669-893.339462846416i</v>
      </c>
      <c r="F1581" s="348" t="str">
        <f>IMSUM(import_viscoanalyse_PARAM!$A$2,IMDIV((import_viscoanalyse_PARAM!$B$2-import_viscoanalyse_PARAM!$A$2),E1581))</f>
        <v>59.7908661867447+25.7624804304332i</v>
      </c>
      <c r="G1581" s="348">
        <f t="shared" si="76"/>
        <v>59.790866186744701</v>
      </c>
      <c r="H1581" s="348">
        <f t="shared" si="77"/>
        <v>25.7624804304332</v>
      </c>
    </row>
    <row r="1582" spans="1:8" x14ac:dyDescent="0.25">
      <c r="A1582" s="349">
        <v>1.6432409E-4</v>
      </c>
      <c r="B1582" s="348" t="str">
        <f>IMPRODUCT(IMPOWER(IMPRODUCT("i",A1582,import_viscoanalyse_PARAM!$G$2),-import_viscoanalyse_PARAM!$D$2),import_viscoanalyse_PARAM!$C$2)</f>
        <v>20.9203679554567-6.13855602099094i</v>
      </c>
      <c r="C1582" s="348" t="str">
        <f>IMPOWER(IMPRODUCT("i",A1582,import_viscoanalyse_PARAM!$G$2),-import_viscoanalyse_PARAM!$E$2)</f>
        <v>237.605171494494-259.114355886618i</v>
      </c>
      <c r="D1582" s="348" t="str">
        <f>IMPOWER(IMPRODUCT("i",A1582,import_viscoanalyse_PARAM!$F$2,import_viscoanalyse_PARAM!$G$2),-1)</f>
        <v>3.70990345391104E-14-605.625128782903i</v>
      </c>
      <c r="E1582" s="348" t="str">
        <f t="shared" si="75"/>
        <v>259.525539449951-870.878040690512i</v>
      </c>
      <c r="F1582" s="348" t="str">
        <f>IMSUM(import_viscoanalyse_PARAM!$A$2,IMDIV((import_viscoanalyse_PARAM!$B$2-import_viscoanalyse_PARAM!$A$2),E1582))</f>
        <v>60.0565351790615+26.381602486923i</v>
      </c>
      <c r="G1582" s="348">
        <f t="shared" si="76"/>
        <v>60.056535179061498</v>
      </c>
      <c r="H1582" s="348">
        <f t="shared" si="77"/>
        <v>26.381602486923001</v>
      </c>
    </row>
    <row r="1583" spans="1:8" x14ac:dyDescent="0.25">
      <c r="A1583" s="349">
        <v>1.6929533999999999E-4</v>
      </c>
      <c r="B1583" s="348" t="str">
        <f>IMPRODUCT(IMPOWER(IMPRODUCT("i",A1583,import_viscoanalyse_PARAM!$G$2),-import_viscoanalyse_PARAM!$D$2),import_viscoanalyse_PARAM!$C$2)</f>
        <v>20.8073817962835-6.10540307314803i</v>
      </c>
      <c r="C1583" s="348" t="str">
        <f>IMPOWER(IMPRODUCT("i",A1583,import_viscoanalyse_PARAM!$G$2),-import_viscoanalyse_PARAM!$E$2)</f>
        <v>233.898482423928-255.07211915856i</v>
      </c>
      <c r="D1583" s="348" t="str">
        <f>IMPOWER(IMPRODUCT("i",A1583,import_viscoanalyse_PARAM!$F$2,import_viscoanalyse_PARAM!$G$2),-1)</f>
        <v>3.60096449820644E-14-587.841332008214i</v>
      </c>
      <c r="E1583" s="348" t="str">
        <f t="shared" si="75"/>
        <v>255.705864220212-849.018854239922i</v>
      </c>
      <c r="F1583" s="348" t="str">
        <f>IMSUM(import_viscoanalyse_PARAM!$A$2,IMDIV((import_viscoanalyse_PARAM!$B$2-import_viscoanalyse_PARAM!$A$2),E1583))</f>
        <v>60.3306207018233+27.0136552930213i</v>
      </c>
      <c r="G1583" s="348">
        <f t="shared" si="76"/>
        <v>60.3306207018233</v>
      </c>
      <c r="H1583" s="348">
        <f t="shared" si="77"/>
        <v>27.013655293021301</v>
      </c>
    </row>
    <row r="1584" spans="1:8" x14ac:dyDescent="0.25">
      <c r="A1584" s="349">
        <v>1.7441698000000001E-4</v>
      </c>
      <c r="B1584" s="348" t="str">
        <f>IMPRODUCT(IMPOWER(IMPRODUCT("i",A1584,import_viscoanalyse_PARAM!$G$2),-import_viscoanalyse_PARAM!$D$2),import_viscoanalyse_PARAM!$C$2)</f>
        <v>20.6950059319304-6.07242920097679i</v>
      </c>
      <c r="C1584" s="348" t="str">
        <f>IMPOWER(IMPRODUCT("i",A1584,import_viscoanalyse_PARAM!$G$2),-import_viscoanalyse_PARAM!$E$2)</f>
        <v>230.249621113726-251.09294504309i</v>
      </c>
      <c r="D1584" s="348" t="str">
        <f>IMPOWER(IMPRODUCT("i",A1584,import_viscoanalyse_PARAM!$F$2,import_viscoanalyse_PARAM!$G$2),-1)</f>
        <v>3.49522454208179E-14-570.579757592313i</v>
      </c>
      <c r="E1584" s="348" t="str">
        <f t="shared" si="75"/>
        <v>251.944627045656-827.74513183638i</v>
      </c>
      <c r="F1584" s="348" t="str">
        <f>IMSUM(import_viscoanalyse_PARAM!$A$2,IMDIV((import_viscoanalyse_PARAM!$B$2-import_viscoanalyse_PARAM!$A$2),E1584))</f>
        <v>60.6133500350957+27.6588418054332i</v>
      </c>
      <c r="G1584" s="348">
        <f t="shared" si="76"/>
        <v>60.613350035095699</v>
      </c>
      <c r="H1584" s="348">
        <f t="shared" si="77"/>
        <v>27.658841805433202</v>
      </c>
    </row>
    <row r="1585" spans="1:8" x14ac:dyDescent="0.25">
      <c r="A1585" s="349">
        <v>1.7969357E-4</v>
      </c>
      <c r="B1585" s="348" t="str">
        <f>IMPRODUCT(IMPOWER(IMPRODUCT("i",A1585,import_viscoanalyse_PARAM!$G$2),-import_viscoanalyse_PARAM!$D$2),import_viscoanalyse_PARAM!$C$2)</f>
        <v>20.583236846392-6.03963337279378i</v>
      </c>
      <c r="C1585" s="348" t="str">
        <f>IMPOWER(IMPRODUCT("i",A1585,import_viscoanalyse_PARAM!$G$2),-import_viscoanalyse_PARAM!$E$2)</f>
        <v>226.657678352674-247.175842022741i</v>
      </c>
      <c r="D1585" s="348" t="str">
        <f>IMPOWER(IMPRODUCT("i",A1585,import_viscoanalyse_PARAM!$F$2,import_viscoanalyse_PARAM!$G$2),-1)</f>
        <v>3.39258944575362E-14-553.825037637037i</v>
      </c>
      <c r="E1585" s="348" t="str">
        <f t="shared" si="75"/>
        <v>248.240915199066-807.040513032572i</v>
      </c>
      <c r="F1585" s="348" t="str">
        <f>IMSUM(import_viscoanalyse_PARAM!$A$2,IMDIV((import_viscoanalyse_PARAM!$B$2-import_viscoanalyse_PARAM!$A$2),E1585))</f>
        <v>60.9049559241353+28.3173682469795i</v>
      </c>
      <c r="G1585" s="348">
        <f t="shared" si="76"/>
        <v>60.904955924135301</v>
      </c>
      <c r="H1585" s="348">
        <f t="shared" si="77"/>
        <v>28.317368246979498</v>
      </c>
    </row>
    <row r="1586" spans="1:8" x14ac:dyDescent="0.25">
      <c r="A1586" s="349">
        <v>1.8512979000000001E-4</v>
      </c>
      <c r="B1586" s="348" t="str">
        <f>IMPRODUCT(IMPOWER(IMPRODUCT("i",A1586,import_viscoanalyse_PARAM!$G$2),-import_viscoanalyse_PARAM!$D$2),import_viscoanalyse_PARAM!$C$2)</f>
        <v>20.4720714259044-6.00701467494331i</v>
      </c>
      <c r="C1586" s="348" t="str">
        <f>IMPOWER(IMPRODUCT("i",A1586,import_viscoanalyse_PARAM!$G$2),-import_viscoanalyse_PARAM!$E$2)</f>
        <v>223.121771458177-243.319847510165i</v>
      </c>
      <c r="D1586" s="348" t="str">
        <f>IMPOWER(IMPRODUCT("i",A1586,import_viscoanalyse_PARAM!$F$2,import_viscoanalyse_PARAM!$G$2),-1)</f>
        <v>3.29296818762549E-14-537.562313274289i</v>
      </c>
      <c r="E1586" s="348" t="str">
        <f t="shared" si="75"/>
        <v>244.593842884081-786.889175459397i</v>
      </c>
      <c r="F1586" s="348" t="str">
        <f>IMSUM(import_viscoanalyse_PARAM!$A$2,IMDIV((import_viscoanalyse_PARAM!$B$2-import_viscoanalyse_PARAM!$A$2),E1586))</f>
        <v>61.2056747329944+28.9894397754396i</v>
      </c>
      <c r="G1586" s="348">
        <f t="shared" si="76"/>
        <v>61.205674732994403</v>
      </c>
      <c r="H1586" s="348">
        <f t="shared" si="77"/>
        <v>28.9894397754396</v>
      </c>
    </row>
    <row r="1587" spans="1:8" x14ac:dyDescent="0.25">
      <c r="A1587" s="349">
        <v>1.9073047E-4</v>
      </c>
      <c r="B1587" s="348" t="str">
        <f>IMPRODUCT(IMPOWER(IMPRODUCT("i",A1587,import_viscoanalyse_PARAM!$G$2),-import_viscoanalyse_PARAM!$D$2),import_viscoanalyse_PARAM!$C$2)</f>
        <v>20.3615063937832-5.97457214596466i</v>
      </c>
      <c r="C1587" s="348" t="str">
        <f>IMPOWER(IMPRODUCT("i",A1587,import_viscoanalyse_PARAM!$G$2),-import_viscoanalyse_PARAM!$E$2)</f>
        <v>219.641025728043-239.52400762084i</v>
      </c>
      <c r="D1587" s="348" t="str">
        <f>IMPOWER(IMPRODUCT("i",A1587,import_viscoanalyse_PARAM!$F$2,import_viscoanalyse_PARAM!$G$2),-1)</f>
        <v>3.19627225294306E-14-521.777134866723i</v>
      </c>
      <c r="E1587" s="348" t="str">
        <f t="shared" si="75"/>
        <v>241.002532121826-767.275714633528i</v>
      </c>
      <c r="F1587" s="348" t="str">
        <f>IMSUM(import_viscoanalyse_PARAM!$A$2,IMDIV((import_viscoanalyse_PARAM!$B$2-import_viscoanalyse_PARAM!$A$2),E1587))</f>
        <v>61.515747902224+29.6752636885038i</v>
      </c>
      <c r="G1587" s="348">
        <f t="shared" si="76"/>
        <v>61.515747902224</v>
      </c>
      <c r="H1587" s="348">
        <f t="shared" si="77"/>
        <v>29.675263688503801</v>
      </c>
    </row>
    <row r="1588" spans="1:8" x14ac:dyDescent="0.25">
      <c r="A1588" s="349">
        <v>1.9650057999999999E-4</v>
      </c>
      <c r="B1588" s="348" t="str">
        <f>IMPRODUCT(IMPOWER(IMPRODUCT("i",A1588,import_viscoanalyse_PARAM!$G$2),-import_viscoanalyse_PARAM!$D$2),import_viscoanalyse_PARAM!$C$2)</f>
        <v>20.2515386072719-5.94230486369502i</v>
      </c>
      <c r="C1588" s="348" t="str">
        <f>IMPOWER(IMPRODUCT("i",A1588,import_viscoanalyse_PARAM!$G$2),-import_viscoanalyse_PARAM!$E$2)</f>
        <v>216.214583724655-235.787387297694i</v>
      </c>
      <c r="D1588" s="348" t="str">
        <f>IMPOWER(IMPRODUCT("i",A1588,import_viscoanalyse_PARAM!$F$2,import_viscoanalyse_PARAM!$G$2),-1)</f>
        <v>3.10241582519394E-14-506.455493252912i</v>
      </c>
      <c r="E1588" s="348" t="str">
        <f t="shared" si="75"/>
        <v>237.466122331927-748.185185414301i</v>
      </c>
      <c r="F1588" s="348" t="str">
        <f>IMSUM(import_viscoanalyse_PARAM!$A$2,IMDIV((import_viscoanalyse_PARAM!$B$2-import_viscoanalyse_PARAM!$A$2),E1588))</f>
        <v>61.8354211885088+30.3750476030839i</v>
      </c>
      <c r="G1588" s="348">
        <f t="shared" si="76"/>
        <v>61.835421188508803</v>
      </c>
      <c r="H1588" s="348">
        <f t="shared" si="77"/>
        <v>30.3750476030839</v>
      </c>
    </row>
    <row r="1589" spans="1:8" x14ac:dyDescent="0.25">
      <c r="A1589" s="349">
        <v>2.0244526000000001E-4</v>
      </c>
      <c r="B1589" s="348" t="str">
        <f>IMPRODUCT(IMPOWER(IMPRODUCT("i",A1589,import_viscoanalyse_PARAM!$G$2),-import_viscoanalyse_PARAM!$D$2),import_viscoanalyse_PARAM!$C$2)</f>
        <v>20.1421645750674-5.9102118036992i</v>
      </c>
      <c r="C1589" s="348" t="str">
        <f>IMPOWER(IMPRODUCT("i",A1589,import_viscoanalyse_PARAM!$G$2),-import_viscoanalyse_PARAM!$E$2)</f>
        <v>212.841590077257-232.109053737621i</v>
      </c>
      <c r="D1589" s="348" t="str">
        <f>IMPOWER(IMPRODUCT("i",A1589,import_viscoanalyse_PARAM!$F$2,import_viscoanalyse_PARAM!$G$2),-1)</f>
        <v>3.0113153009944E-14-491.583740554773i</v>
      </c>
      <c r="E1589" s="348" t="str">
        <f t="shared" si="75"/>
        <v>233.983754652324-729.603006096093i</v>
      </c>
      <c r="F1589" s="348" t="str">
        <f>IMSUM(import_viscoanalyse_PARAM!$A$2,IMDIV((import_viscoanalyse_PARAM!$B$2-import_viscoanalyse_PARAM!$A$2),E1589))</f>
        <v>62.1649461099031+31.0890024998193i</v>
      </c>
      <c r="G1589" s="348">
        <f t="shared" si="76"/>
        <v>62.164946109903099</v>
      </c>
      <c r="H1589" s="348">
        <f t="shared" si="77"/>
        <v>31.089002499819301</v>
      </c>
    </row>
    <row r="1590" spans="1:8" x14ac:dyDescent="0.25">
      <c r="A1590" s="349">
        <v>2.0856978E-4</v>
      </c>
      <c r="B1590" s="348" t="str">
        <f>IMPRODUCT(IMPOWER(IMPRODUCT("i",A1590,import_viscoanalyse_PARAM!$G$2),-import_viscoanalyse_PARAM!$D$2),import_viscoanalyse_PARAM!$C$2)</f>
        <v>20.0333812969387-5.87829208563486i</v>
      </c>
      <c r="C1590" s="348" t="str">
        <f>IMPOWER(IMPRODUCT("i",A1590,import_viscoanalyse_PARAM!$G$2),-import_viscoanalyse_PARAM!$E$2)</f>
        <v>209.521217350076-228.488104601306i</v>
      </c>
      <c r="D1590" s="348" t="str">
        <f>IMPOWER(IMPRODUCT("i",A1590,import_viscoanalyse_PARAM!$F$2,import_viscoanalyse_PARAM!$G$2),-1)</f>
        <v>2.92288992706321E-14-477.148694160695i</v>
      </c>
      <c r="E1590" s="348" t="str">
        <f t="shared" si="75"/>
        <v>230.554598647015-711.515090847636i</v>
      </c>
      <c r="F1590" s="348" t="str">
        <f>IMSUM(import_viscoanalyse_PARAM!$A$2,IMDIV((import_viscoanalyse_PARAM!$B$2-import_viscoanalyse_PARAM!$A$2),E1590))</f>
        <v>62.5045775030198+31.8173372868618i</v>
      </c>
      <c r="G1590" s="348">
        <f t="shared" si="76"/>
        <v>62.504577503019803</v>
      </c>
      <c r="H1590" s="348">
        <f t="shared" si="77"/>
        <v>31.8173372868618</v>
      </c>
    </row>
    <row r="1591" spans="1:8" x14ac:dyDescent="0.25">
      <c r="A1591" s="349">
        <v>2.1487958E-4</v>
      </c>
      <c r="B1591" s="348" t="str">
        <f>IMPRODUCT(IMPOWER(IMPRODUCT("i",A1591,import_viscoanalyse_PARAM!$G$2),-import_viscoanalyse_PARAM!$D$2),import_viscoanalyse_PARAM!$C$2)</f>
        <v>19.9251855899206-5.84654477554091i</v>
      </c>
      <c r="C1591" s="348" t="str">
        <f>IMPOWER(IMPRODUCT("i",A1591,import_viscoanalyse_PARAM!$G$2),-import_viscoanalyse_PARAM!$E$2)</f>
        <v>206.252644842147-224.923644893911i</v>
      </c>
      <c r="D1591" s="348" t="str">
        <f>IMPOWER(IMPRODUCT("i",A1591,import_viscoanalyse_PARAM!$F$2,import_viscoanalyse_PARAM!$G$2),-1)</f>
        <v>2.8370611532831E-14-463.137531115722i</v>
      </c>
      <c r="E1591" s="348" t="str">
        <f t="shared" si="75"/>
        <v>227.177830432068-693.907720785174i</v>
      </c>
      <c r="F1591" s="348" t="str">
        <f>IMSUM(import_viscoanalyse_PARAM!$A$2,IMDIV((import_viscoanalyse_PARAM!$B$2-import_viscoanalyse_PARAM!$A$2),E1591))</f>
        <v>62.8545755034855+32.5602630345095i</v>
      </c>
      <c r="G1591" s="348">
        <f t="shared" si="76"/>
        <v>62.854575503485499</v>
      </c>
      <c r="H1591" s="348">
        <f t="shared" si="77"/>
        <v>32.560263034509497</v>
      </c>
    </row>
    <row r="1592" spans="1:8" x14ac:dyDescent="0.25">
      <c r="A1592" s="349">
        <v>2.2138027E-4</v>
      </c>
      <c r="B1592" s="348" t="str">
        <f>IMPRODUCT(IMPOWER(IMPRODUCT("i",A1592,import_viscoanalyse_PARAM!$G$2),-import_viscoanalyse_PARAM!$D$2),import_viscoanalyse_PARAM!$C$2)</f>
        <v>19.8175741990334-5.8149689183254i</v>
      </c>
      <c r="C1592" s="348" t="str">
        <f>IMPOWER(IMPRODUCT("i",A1592,import_viscoanalyse_PARAM!$G$2),-import_viscoanalyse_PARAM!$E$2)</f>
        <v>203.035061995599-221.414790681895i</v>
      </c>
      <c r="D1592" s="348" t="str">
        <f>IMPOWER(IMPRODUCT("i",A1592,import_viscoanalyse_PARAM!$F$2,import_viscoanalyse_PARAM!$G$2),-1)</f>
        <v>2.75375266753351E-14-449.537793807838i</v>
      </c>
      <c r="E1592" s="348" t="str">
        <f t="shared" si="75"/>
        <v>223.852636194632-676.767553408058i</v>
      </c>
      <c r="F1592" s="348" t="str">
        <f>IMSUM(import_viscoanalyse_PARAM!$A$2,IMDIV((import_viscoanalyse_PARAM!$B$2-import_viscoanalyse_PARAM!$A$2),E1592))</f>
        <v>63.2152053011689+33.3179923041328i</v>
      </c>
      <c r="G1592" s="348">
        <f t="shared" si="76"/>
        <v>63.215205301168901</v>
      </c>
      <c r="H1592" s="348">
        <f t="shared" si="77"/>
        <v>33.317992304132801</v>
      </c>
    </row>
    <row r="1593" spans="1:8" x14ac:dyDescent="0.25">
      <c r="A1593" s="349">
        <v>2.2807763000000001E-4</v>
      </c>
      <c r="B1593" s="348" t="str">
        <f>IMPRODUCT(IMPOWER(IMPRODUCT("i",A1593,import_viscoanalyse_PARAM!$G$2),-import_viscoanalyse_PARAM!$D$2),import_viscoanalyse_PARAM!$C$2)</f>
        <v>19.7105438907153-5.78356356518088i</v>
      </c>
      <c r="C1593" s="348" t="str">
        <f>IMPOWER(IMPRODUCT("i",A1593,import_viscoanalyse_PARAM!$G$2),-import_viscoanalyse_PARAM!$E$2)</f>
        <v>199.867671085694-217.960672026569i</v>
      </c>
      <c r="D1593" s="348" t="str">
        <f>IMPOWER(IMPRODUCT("i",A1593,import_viscoanalyse_PARAM!$F$2,import_viscoanalyse_PARAM!$G$2),-1)</f>
        <v>2.67289040600688E-14-436.337391652058i</v>
      </c>
      <c r="E1593" s="348" t="str">
        <f t="shared" si="75"/>
        <v>220.578214976409-660.081627243808i</v>
      </c>
      <c r="F1593" s="348" t="str">
        <f>IMSUM(import_viscoanalyse_PARAM!$A$2,IMDIV((import_viscoanalyse_PARAM!$B$2-import_viscoanalyse_PARAM!$A$2),E1593))</f>
        <v>63.5867368843567+34.0907384940614i</v>
      </c>
      <c r="G1593" s="348">
        <f t="shared" si="76"/>
        <v>63.586736884356696</v>
      </c>
      <c r="H1593" s="348">
        <f t="shared" si="77"/>
        <v>34.090738494061398</v>
      </c>
    </row>
    <row r="1594" spans="1:8" x14ac:dyDescent="0.25">
      <c r="A1594" s="349">
        <v>2.349776E-4</v>
      </c>
      <c r="B1594" s="348" t="str">
        <f>IMPRODUCT(IMPOWER(IMPRODUCT("i",A1594,import_viscoanalyse_PARAM!$G$2),-import_viscoanalyse_PARAM!$D$2),import_viscoanalyse_PARAM!$C$2)</f>
        <v>19.6040916823075-5.75232784092111i</v>
      </c>
      <c r="C1594" s="348" t="str">
        <f>IMPOWER(IMPRODUCT("i",A1594,import_viscoanalyse_PARAM!$G$2),-import_viscoanalyse_PARAM!$E$2)</f>
        <v>196.749693704805-214.560440055032i</v>
      </c>
      <c r="D1594" s="348" t="str">
        <f>IMPOWER(IMPRODUCT("i",A1594,import_viscoanalyse_PARAM!$F$2,import_viscoanalyse_PARAM!$G$2),-1)</f>
        <v>2.59440265392015E-14-423.524617531132i</v>
      </c>
      <c r="E1594" s="348" t="str">
        <f t="shared" si="75"/>
        <v>217.353785387113-643.837385427085i</v>
      </c>
      <c r="F1594" s="348" t="str">
        <f>IMSUM(import_viscoanalyse_PARAM!$A$2,IMDIV((import_viscoanalyse_PARAM!$B$2-import_viscoanalyse_PARAM!$A$2),E1594))</f>
        <v>63.969444218847+34.8787140671746i</v>
      </c>
      <c r="G1594" s="348">
        <f t="shared" si="76"/>
        <v>63.969444218847002</v>
      </c>
      <c r="H1594" s="348">
        <f t="shared" si="77"/>
        <v>34.878714067174599</v>
      </c>
    </row>
    <row r="1595" spans="1:8" x14ac:dyDescent="0.25">
      <c r="A1595" s="349">
        <v>2.4208631000000001E-4</v>
      </c>
      <c r="B1595" s="348" t="str">
        <f>IMPRODUCT(IMPOWER(IMPRODUCT("i",A1595,import_viscoanalyse_PARAM!$G$2),-import_viscoanalyse_PARAM!$D$2),import_viscoanalyse_PARAM!$C$2)</f>
        <v>19.4982144407483-5.72126082622791i</v>
      </c>
      <c r="C1595" s="348" t="str">
        <f>IMPOWER(IMPRODUCT("i",A1595,import_viscoanalyse_PARAM!$G$2),-import_viscoanalyse_PARAM!$E$2)</f>
        <v>193.680358645927-211.213253746842i</v>
      </c>
      <c r="D1595" s="348" t="str">
        <f>IMPOWER(IMPRODUCT("i",A1595,import_viscoanalyse_PARAM!$F$2,import_viscoanalyse_PARAM!$G$2),-1)</f>
        <v>2.5182196756677E-14-411.088087419662i</v>
      </c>
      <c r="E1595" s="348" t="str">
        <f t="shared" si="75"/>
        <v>214.178573086675-628.022601992732i</v>
      </c>
      <c r="F1595" s="348" t="str">
        <f>IMSUM(import_viscoanalyse_PARAM!$A$2,IMDIV((import_viscoanalyse_PARAM!$B$2-import_viscoanalyse_PARAM!$A$2),E1595))</f>
        <v>64.3636066358627+35.6821333652659i</v>
      </c>
      <c r="G1595" s="348">
        <f t="shared" si="76"/>
        <v>64.363606635862695</v>
      </c>
      <c r="H1595" s="348">
        <f t="shared" si="77"/>
        <v>35.682133365265898</v>
      </c>
    </row>
    <row r="1596" spans="1:8" x14ac:dyDescent="0.25">
      <c r="A1596" s="349">
        <v>2.4941007999999999E-4</v>
      </c>
      <c r="B1596" s="348" t="str">
        <f>IMPRODUCT(IMPOWER(IMPRODUCT("i",A1596,import_viscoanalyse_PARAM!$G$2),-import_viscoanalyse_PARAM!$D$2),import_viscoanalyse_PARAM!$C$2)</f>
        <v>19.392908986543-5.6903615881585i</v>
      </c>
      <c r="C1596" s="348" t="str">
        <f>IMPOWER(IMPRODUCT("i",A1596,import_viscoanalyse_PARAM!$G$2),-import_viscoanalyse_PARAM!$E$2)</f>
        <v>190.65890493476-207.918283240577i</v>
      </c>
      <c r="D1596" s="348" t="str">
        <f>IMPOWER(IMPRODUCT("i",A1596,import_viscoanalyse_PARAM!$F$2,import_viscoanalyse_PARAM!$G$2),-1)</f>
        <v>2.44427374006611E-14-399.016744505207i</v>
      </c>
      <c r="E1596" s="348" t="str">
        <f t="shared" si="75"/>
        <v>211.051813921303-612.625389333943i</v>
      </c>
      <c r="F1596" s="348" t="str">
        <f>IMSUM(import_viscoanalyse_PARAM!$A$2,IMDIV((import_viscoanalyse_PARAM!$B$2-import_viscoanalyse_PARAM!$A$2),E1596))</f>
        <v>64.7695085443851+36.5012118928116i</v>
      </c>
      <c r="G1596" s="348">
        <f t="shared" si="76"/>
        <v>64.769508544385104</v>
      </c>
      <c r="H1596" s="348">
        <f t="shared" si="77"/>
        <v>36.501211892811597</v>
      </c>
    </row>
    <row r="1597" spans="1:8" x14ac:dyDescent="0.25">
      <c r="A1597" s="349">
        <v>2.5695541E-4</v>
      </c>
      <c r="B1597" s="348" t="str">
        <f>IMPRODUCT(IMPOWER(IMPRODUCT("i",A1597,import_viscoanalyse_PARAM!$G$2),-import_viscoanalyse_PARAM!$D$2),import_viscoanalyse_PARAM!$C$2)</f>
        <v>19.2881723176432-5.65962924583726i</v>
      </c>
      <c r="C1597" s="348" t="str">
        <f>IMPOWER(IMPRODUCT("i",A1597,import_viscoanalyse_PARAM!$G$2),-import_viscoanalyse_PARAM!$E$2)</f>
        <v>187.684588061988-204.674716630291i</v>
      </c>
      <c r="D1597" s="348" t="str">
        <f>IMPOWER(IMPRODUCT("i",A1597,import_viscoanalyse_PARAM!$F$2,import_viscoanalyse_PARAM!$G$2),-1)</f>
        <v>2.37249921708902E-14-387.299874979801i</v>
      </c>
      <c r="E1597" s="348" t="str">
        <f t="shared" si="75"/>
        <v>207.972760379631-597.634220855929i</v>
      </c>
      <c r="F1597" s="348" t="str">
        <f>IMSUM(import_viscoanalyse_PARAM!$A$2,IMDIV((import_viscoanalyse_PARAM!$B$2-import_viscoanalyse_PARAM!$A$2),E1597))</f>
        <v>65.1874385787434+37.3361645203829i</v>
      </c>
      <c r="G1597" s="348">
        <f t="shared" si="76"/>
        <v>65.187438578743397</v>
      </c>
      <c r="H1597" s="348">
        <f t="shared" si="77"/>
        <v>37.336164520382901</v>
      </c>
    </row>
    <row r="1598" spans="1:8" x14ac:dyDescent="0.25">
      <c r="A1598" s="349">
        <v>2.6472901000000002E-4</v>
      </c>
      <c r="B1598" s="348" t="str">
        <f>IMPRODUCT(IMPOWER(IMPRODUCT("i",A1598,import_viscoanalyse_PARAM!$G$2),-import_viscoanalyse_PARAM!$D$2),import_viscoanalyse_PARAM!$C$2)</f>
        <v>19.1840012635152-5.62906286895079i</v>
      </c>
      <c r="C1598" s="348" t="str">
        <f>IMPOWER(IMPRODUCT("i",A1598,import_viscoanalyse_PARAM!$G$2),-import_viscoanalyse_PARAM!$E$2)</f>
        <v>184.756669893165-201.481748961989i</v>
      </c>
      <c r="D1598" s="348" t="str">
        <f>IMPOWER(IMPRODUCT("i",A1598,import_viscoanalyse_PARAM!$F$2,import_viscoanalyse_PARAM!$G$2),-1)</f>
        <v>2.30283227762529E-14-375.927059026827i</v>
      </c>
      <c r="E1598" s="348" t="str">
        <f t="shared" si="75"/>
        <v>204.94067115668-583.037870857767i</v>
      </c>
      <c r="F1598" s="348" t="str">
        <f>IMSUM(import_viscoanalyse_PARAM!$A$2,IMDIV((import_viscoanalyse_PARAM!$B$2-import_viscoanalyse_PARAM!$A$2),E1598))</f>
        <v>65.6176909515528+38.1872081357305i</v>
      </c>
      <c r="G1598" s="348">
        <f t="shared" si="76"/>
        <v>65.617690951552802</v>
      </c>
      <c r="H1598" s="348">
        <f t="shared" si="77"/>
        <v>38.187208135730501</v>
      </c>
    </row>
    <row r="1599" spans="1:8" x14ac:dyDescent="0.25">
      <c r="A1599" s="349">
        <v>2.7273777999999997E-4</v>
      </c>
      <c r="B1599" s="348" t="str">
        <f>IMPRODUCT(IMPOWER(IMPRODUCT("i",A1599,import_viscoanalyse_PARAM!$G$2),-import_viscoanalyse_PARAM!$D$2),import_viscoanalyse_PARAM!$C$2)</f>
        <v>19.0803928459918-5.59866158363076i</v>
      </c>
      <c r="C1599" s="348" t="str">
        <f>IMPOWER(IMPRODUCT("i",A1599,import_viscoanalyse_PARAM!$G$2),-import_viscoanalyse_PARAM!$E$2)</f>
        <v>181.874428744143-198.338593221138i</v>
      </c>
      <c r="D1599" s="348" t="str">
        <f>IMPOWER(IMPRODUCT("i",A1599,import_viscoanalyse_PARAM!$F$2,import_viscoanalyse_PARAM!$G$2),-1)</f>
        <v>2.23521108462417E-14-364.88820202461i</v>
      </c>
      <c r="E1599" s="348" t="str">
        <f t="shared" si="75"/>
        <v>201.954821590135-568.825456829379i</v>
      </c>
      <c r="F1599" s="348" t="str">
        <f>IMSUM(import_viscoanalyse_PARAM!$A$2,IMDIV((import_viscoanalyse_PARAM!$B$2-import_viscoanalyse_PARAM!$A$2),E1599))</f>
        <v>66.0605640250533+39.0545587190392i</v>
      </c>
      <c r="G1599" s="348">
        <f t="shared" si="76"/>
        <v>66.060564025053296</v>
      </c>
      <c r="H1599" s="348">
        <f t="shared" si="77"/>
        <v>39.0545587190392</v>
      </c>
    </row>
    <row r="1600" spans="1:8" x14ac:dyDescent="0.25">
      <c r="A1600" s="349">
        <v>2.8098883999999998E-4</v>
      </c>
      <c r="B1600" s="348" t="str">
        <f>IMPRODUCT(IMPOWER(IMPRODUCT("i",A1600,import_viscoanalyse_PARAM!$G$2),-import_viscoanalyse_PARAM!$D$2),import_viscoanalyse_PARAM!$C$2)</f>
        <v>18.9773439570634-5.56842447790993i</v>
      </c>
      <c r="C1600" s="348" t="str">
        <f>IMPOWER(IMPRODUCT("i",A1600,import_viscoanalyse_PARAM!$G$2),-import_viscoanalyse_PARAM!$E$2)</f>
        <v>179.037150126448-195.244470240267i</v>
      </c>
      <c r="D1600" s="348" t="str">
        <f>IMPOWER(IMPRODUCT("i",A1600,import_viscoanalyse_PARAM!$F$2,import_viscoanalyse_PARAM!$G$2),-1)</f>
        <v>2.1695755214043E-14-354.173490194071i</v>
      </c>
      <c r="E1600" s="348" t="str">
        <f t="shared" si="75"/>
        <v>199.014494083511-554.986384912248i</v>
      </c>
      <c r="F1600" s="348" t="str">
        <f>IMSUM(import_viscoanalyse_PARAM!$A$2,IMDIV((import_viscoanalyse_PARAM!$B$2-import_viscoanalyse_PARAM!$A$2),E1600))</f>
        <v>66.5163616390286+39.93843390947i</v>
      </c>
      <c r="G1600" s="348">
        <f t="shared" si="76"/>
        <v>66.516361639028602</v>
      </c>
      <c r="H1600" s="348">
        <f t="shared" si="77"/>
        <v>39.93843390947</v>
      </c>
    </row>
    <row r="1601" spans="1:8" x14ac:dyDescent="0.25">
      <c r="A1601" s="349">
        <v>2.8948952000000002E-4</v>
      </c>
      <c r="B1601" s="348" t="str">
        <f>IMPRODUCT(IMPOWER(IMPRODUCT("i",A1601,import_viscoanalyse_PARAM!$G$2),-import_viscoanalyse_PARAM!$D$2),import_viscoanalyse_PARAM!$C$2)</f>
        <v>18.8748515765546-5.53835066559373i</v>
      </c>
      <c r="C1601" s="348" t="str">
        <f>IMPOWER(IMPRODUCT("i",A1601,import_viscoanalyse_PARAM!$G$2),-import_viscoanalyse_PARAM!$E$2)</f>
        <v>176.244132682647-192.198615171631i</v>
      </c>
      <c r="D1601" s="348" t="str">
        <f>IMPOWER(IMPRODUCT("i",A1601,import_viscoanalyse_PARAM!$F$2,import_viscoanalyse_PARAM!$G$2),-1)</f>
        <v>2.10586728338832E-14-343.773405574002i</v>
      </c>
      <c r="E1601" s="348" t="str">
        <f t="shared" si="75"/>
        <v>196.118984259202-541.510371411227i</v>
      </c>
      <c r="F1601" s="348" t="str">
        <f>IMSUM(import_viscoanalyse_PARAM!$A$2,IMDIV((import_viscoanalyse_PARAM!$B$2-import_viscoanalyse_PARAM!$A$2),E1601))</f>
        <v>66.985392212535+40.8390511693321i</v>
      </c>
      <c r="G1601" s="348">
        <f t="shared" si="76"/>
        <v>66.985392212535004</v>
      </c>
      <c r="H1601" s="348">
        <f t="shared" si="77"/>
        <v>40.839051169332102</v>
      </c>
    </row>
    <row r="1602" spans="1:8" x14ac:dyDescent="0.25">
      <c r="A1602" s="349">
        <v>2.9824735999999999E-4</v>
      </c>
      <c r="B1602" s="348" t="str">
        <f>IMPRODUCT(IMPOWER(IMPRODUCT("i",A1602,import_viscoanalyse_PARAM!$G$2),-import_viscoanalyse_PARAM!$D$2),import_viscoanalyse_PARAM!$C$2)</f>
        <v>18.772912834967-5.50843930470003i</v>
      </c>
      <c r="C1602" s="348" t="str">
        <f>IMPOWER(IMPRODUCT("i",A1602,import_viscoanalyse_PARAM!$G$2),-import_viscoanalyse_PARAM!$E$2)</f>
        <v>173.494689600269-189.20027902913i</v>
      </c>
      <c r="D1602" s="348" t="str">
        <f>IMPOWER(IMPRODUCT("i",A1602,import_viscoanalyse_PARAM!$F$2,import_viscoanalyse_PARAM!$G$2),-1)</f>
        <v>2.0440298584765E-14-333.678722817139i</v>
      </c>
      <c r="E1602" s="348" t="str">
        <f t="shared" si="75"/>
        <v>193.267602435236-528.387441150969i</v>
      </c>
      <c r="F1602" s="348" t="str">
        <f>IMSUM(import_viscoanalyse_PARAM!$A$2,IMDIV((import_viscoanalyse_PARAM!$B$2-import_viscoanalyse_PARAM!$A$2),E1602))</f>
        <v>67.4679683900564+41.7566270856918i</v>
      </c>
      <c r="G1602" s="348">
        <f t="shared" si="76"/>
        <v>67.467968390056399</v>
      </c>
      <c r="H1602" s="348">
        <f t="shared" si="77"/>
        <v>41.756627085691797</v>
      </c>
    </row>
    <row r="1603" spans="1:8" x14ac:dyDescent="0.25">
      <c r="A1603" s="349">
        <v>3.0727016000000002E-4</v>
      </c>
      <c r="B1603" s="348" t="str">
        <f>IMPRODUCT(IMPOWER(IMPRODUCT("i",A1603,import_viscoanalyse_PARAM!$G$2),-import_viscoanalyse_PARAM!$D$2),import_viscoanalyse_PARAM!$C$2)</f>
        <v>18.6715245121475-5.47868945035583i</v>
      </c>
      <c r="C1603" s="348" t="str">
        <f>IMPOWER(IMPRODUCT("i",A1603,import_viscoanalyse_PARAM!$G$2),-import_viscoanalyse_PARAM!$E$2)</f>
        <v>170.788134944549-186.248713783821i</v>
      </c>
      <c r="D1603" s="348" t="str">
        <f>IMPOWER(IMPRODUCT("i",A1603,import_viscoanalyse_PARAM!$F$2,import_viscoanalyse_PARAM!$G$2),-1)</f>
        <v>1.98400817395281E-14-323.880451549162i</v>
      </c>
      <c r="E1603" s="348" t="str">
        <f t="shared" ref="E1603:E1666" si="78">IMSUM(1,B1603,C1603,D1603)</f>
        <v>190.459659456697-515.607854783339i</v>
      </c>
      <c r="F1603" s="348" t="str">
        <f>IMSUM(import_viscoanalyse_PARAM!$A$2,IMDIV((import_viscoanalyse_PARAM!$B$2-import_viscoanalyse_PARAM!$A$2),E1603))</f>
        <v>67.9644094277655+42.6913818485296i</v>
      </c>
      <c r="G1603" s="348">
        <f t="shared" ref="G1603:G1666" si="79">IMREAL(F1603)</f>
        <v>67.964409427765503</v>
      </c>
      <c r="H1603" s="348">
        <f t="shared" ref="H1603:H1666" si="80">IMAGINARY(F1603)</f>
        <v>42.691381848529602</v>
      </c>
    </row>
    <row r="1604" spans="1:8" x14ac:dyDescent="0.25">
      <c r="A1604" s="349">
        <v>3.1656590999999998E-4</v>
      </c>
      <c r="B1604" s="348" t="str">
        <f>IMPRODUCT(IMPOWER(IMPRODUCT("i",A1604,import_viscoanalyse_PARAM!$G$2),-import_viscoanalyse_PARAM!$D$2),import_viscoanalyse_PARAM!$C$2)</f>
        <v>18.5706839188697-5.44910031347527i</v>
      </c>
      <c r="C1604" s="348" t="str">
        <f>IMPOWER(IMPRODUCT("i",A1604,import_viscoanalyse_PARAM!$G$2),-import_viscoanalyse_PARAM!$E$2)</f>
        <v>168.123807168619-183.343198002373i</v>
      </c>
      <c r="D1604" s="348" t="str">
        <f>IMPOWER(IMPRODUCT("i",A1604,import_viscoanalyse_PARAM!$F$2,import_viscoanalyse_PARAM!$G$2),-1)</f>
        <v>1.92574907718834E-14-314.369914841378i</v>
      </c>
      <c r="E1604" s="348" t="str">
        <f t="shared" si="78"/>
        <v>187.694491087489-503.162213157226i</v>
      </c>
      <c r="F1604" s="348" t="str">
        <f>IMSUM(import_viscoanalyse_PARAM!$A$2,IMDIV((import_viscoanalyse_PARAM!$B$2-import_viscoanalyse_PARAM!$A$2),E1604))</f>
        <v>68.4750369577984+43.6435311828778i</v>
      </c>
      <c r="G1604" s="348">
        <f t="shared" si="79"/>
        <v>68.475036957798395</v>
      </c>
      <c r="H1604" s="348">
        <f t="shared" si="80"/>
        <v>43.643531182877801</v>
      </c>
    </row>
    <row r="1605" spans="1:8" x14ac:dyDescent="0.25">
      <c r="A1605" s="349">
        <v>3.2614288999999999E-4</v>
      </c>
      <c r="B1605" s="348" t="str">
        <f>IMPRODUCT(IMPOWER(IMPRODUCT("i",A1605,import_viscoanalyse_PARAM!$G$2),-import_viscoanalyse_PARAM!$D$2),import_viscoanalyse_PARAM!$C$2)</f>
        <v>18.4703878546466-5.41967095495592i</v>
      </c>
      <c r="C1605" s="348" t="str">
        <f>IMPOWER(IMPRODUCT("i",A1605,import_viscoanalyse_PARAM!$G$2),-import_viscoanalyse_PARAM!$E$2)</f>
        <v>165.501041136986-180.483006337968i</v>
      </c>
      <c r="D1605" s="348" t="str">
        <f>IMPOWER(IMPRODUCT("i",A1605,import_viscoanalyse_PARAM!$F$2,import_viscoanalyse_PARAM!$G$2),-1)</f>
        <v>1.8692006716804E-14-305.138640822074i</v>
      </c>
      <c r="E1605" s="348" t="str">
        <f t="shared" si="78"/>
        <v>184.971428991633-491.041318114998i</v>
      </c>
      <c r="F1605" s="348" t="str">
        <f>IMSUM(import_viscoanalyse_PARAM!$A$2,IMDIV((import_viscoanalyse_PARAM!$B$2-import_viscoanalyse_PARAM!$A$2),E1605))</f>
        <v>69.0001800952918+44.6132959156667i</v>
      </c>
      <c r="G1605" s="348">
        <f t="shared" si="79"/>
        <v>69.000180095291796</v>
      </c>
      <c r="H1605" s="348">
        <f t="shared" si="80"/>
        <v>44.613295915666697</v>
      </c>
    </row>
    <row r="1606" spans="1:8" x14ac:dyDescent="0.25">
      <c r="A1606" s="349">
        <v>3.360096E-4</v>
      </c>
      <c r="B1606" s="348" t="str">
        <f>IMPRODUCT(IMPOWER(IMPRODUCT("i",A1606,import_viscoanalyse_PARAM!$G$2),-import_viscoanalyse_PARAM!$D$2),import_viscoanalyse_PARAM!$C$2)</f>
        <v>18.3706334637983-5.39040053687023i</v>
      </c>
      <c r="C1606" s="348" t="str">
        <f>IMPOWER(IMPRODUCT("i",A1606,import_viscoanalyse_PARAM!$G$2),-import_viscoanalyse_PARAM!$E$2)</f>
        <v>162.919190718924-177.667434168963i</v>
      </c>
      <c r="D1606" s="348" t="str">
        <f>IMPOWER(IMPRODUCT("i",A1606,import_viscoanalyse_PARAM!$F$2,import_viscoanalyse_PARAM!$G$2),-1)</f>
        <v>1.81431277276538E-14-296.178437069605i</v>
      </c>
      <c r="E1606" s="348" t="str">
        <f t="shared" si="78"/>
        <v>182.289824182722-479.236271775438i</v>
      </c>
      <c r="F1606" s="348" t="str">
        <f>IMSUM(import_viscoanalyse_PARAM!$A$2,IMDIV((import_viscoanalyse_PARAM!$B$2-import_viscoanalyse_PARAM!$A$2),E1606))</f>
        <v>69.5401711818084+45.6008939534984i</v>
      </c>
      <c r="G1606" s="348">
        <f t="shared" si="79"/>
        <v>69.540171181808404</v>
      </c>
      <c r="H1606" s="348">
        <f t="shared" si="80"/>
        <v>45.600893953498399</v>
      </c>
    </row>
    <row r="1607" spans="1:8" x14ac:dyDescent="0.25">
      <c r="A1607" s="349">
        <v>3.4617479999999998E-4</v>
      </c>
      <c r="B1607" s="348" t="str">
        <f>IMPRODUCT(IMPOWER(IMPRODUCT("i",A1607,import_viscoanalyse_PARAM!$G$2),-import_viscoanalyse_PARAM!$D$2),import_viscoanalyse_PARAM!$C$2)</f>
        <v>18.2714178701852-5.36128821528743i</v>
      </c>
      <c r="C1607" s="348" t="str">
        <f>IMPOWER(IMPRODUCT("i",A1607,import_viscoanalyse_PARAM!$G$2),-import_viscoanalyse_PARAM!$E$2)</f>
        <v>160.377618880812-174.895786794329i</v>
      </c>
      <c r="D1607" s="348" t="str">
        <f>IMPOWER(IMPRODUCT("i",A1607,import_viscoanalyse_PARAM!$F$2,import_viscoanalyse_PARAM!$G$2),-1)</f>
        <v>1.76103664695347E-14-287.481348059949i</v>
      </c>
      <c r="E1607" s="348" t="str">
        <f t="shared" si="78"/>
        <v>179.649036750997-467.738423069565i</v>
      </c>
      <c r="F1607" s="348" t="str">
        <f>IMSUM(import_viscoanalyse_PARAM!$A$2,IMDIV((import_viscoanalyse_PARAM!$B$2-import_viscoanalyse_PARAM!$A$2),E1607))</f>
        <v>70.0953475647768+46.606543599106i</v>
      </c>
      <c r="G1607" s="348">
        <f t="shared" si="79"/>
        <v>70.095347564776802</v>
      </c>
      <c r="H1607" s="348">
        <f t="shared" si="80"/>
        <v>46.606543599105997</v>
      </c>
    </row>
    <row r="1608" spans="1:8" x14ac:dyDescent="0.25">
      <c r="A1608" s="349">
        <v>3.5664753000000003E-4</v>
      </c>
      <c r="B1608" s="348" t="str">
        <f>IMPRODUCT(IMPOWER(IMPRODUCT("i",A1608,import_viscoanalyse_PARAM!$G$2),-import_viscoanalyse_PARAM!$D$2),import_viscoanalyse_PARAM!$C$2)</f>
        <v>18.1727380693439-5.33233310862322i</v>
      </c>
      <c r="C1608" s="348" t="str">
        <f>IMPOWER(IMPRODUCT("i",A1608,import_viscoanalyse_PARAM!$G$2),-import_viscoanalyse_PARAM!$E$2)</f>
        <v>157.875694859625-172.167376351285i</v>
      </c>
      <c r="D1608" s="348" t="str">
        <f>IMPOWER(IMPRODUCT("i",A1608,import_viscoanalyse_PARAM!$F$2,import_viscoanalyse_PARAM!$G$2),-1)</f>
        <v>1.7093249154194E-14-279.039639412008i</v>
      </c>
      <c r="E1608" s="348" t="str">
        <f t="shared" si="78"/>
        <v>177.048432928969-456.539348871916i</v>
      </c>
      <c r="F1608" s="348" t="str">
        <f>IMSUM(import_viscoanalyse_PARAM!$A$2,IMDIV((import_viscoanalyse_PARAM!$B$2-import_viscoanalyse_PARAM!$A$2),E1608))</f>
        <v>70.6660522532842+47.6304646756259i</v>
      </c>
      <c r="G1608" s="348">
        <f t="shared" si="79"/>
        <v>70.666052253284207</v>
      </c>
      <c r="H1608" s="348">
        <f t="shared" si="80"/>
        <v>47.630464675625902</v>
      </c>
    </row>
    <row r="1609" spans="1:8" x14ac:dyDescent="0.25">
      <c r="A1609" s="349">
        <v>3.6743708999999999E-4</v>
      </c>
      <c r="B1609" s="348" t="str">
        <f>IMPRODUCT(IMPOWER(IMPRODUCT("i",A1609,import_viscoanalyse_PARAM!$G$2),-import_viscoanalyse_PARAM!$D$2),import_viscoanalyse_PARAM!$C$2)</f>
        <v>18.0745912032117-5.30353437825099i</v>
      </c>
      <c r="C1609" s="348" t="str">
        <f>IMPOWER(IMPRODUCT("i",A1609,import_viscoanalyse_PARAM!$G$2),-import_viscoanalyse_PARAM!$E$2)</f>
        <v>155.412801055875-169.481529332207i</v>
      </c>
      <c r="D1609" s="348" t="str">
        <f>IMPOWER(IMPRODUCT("i",A1609,import_viscoanalyse_PARAM!$F$2,import_viscoanalyse_PARAM!$G$2),-1)</f>
        <v>1.65913165993065E-14-270.845815179909i</v>
      </c>
      <c r="E1609" s="348" t="str">
        <f t="shared" si="78"/>
        <v>174.487392259087-445.630878890367i</v>
      </c>
      <c r="F1609" s="348" t="str">
        <f>IMSUM(import_viscoanalyse_PARAM!$A$2,IMDIV((import_viscoanalyse_PARAM!$B$2-import_viscoanalyse_PARAM!$A$2),E1609))</f>
        <v>71.2526323773624+48.6728757029429i</v>
      </c>
      <c r="G1609" s="348">
        <f t="shared" si="79"/>
        <v>71.252632377362403</v>
      </c>
      <c r="H1609" s="348">
        <f t="shared" si="80"/>
        <v>48.672875702942903</v>
      </c>
    </row>
    <row r="1610" spans="1:8" x14ac:dyDescent="0.25">
      <c r="A1610" s="349">
        <v>3.7855305999999998E-4</v>
      </c>
      <c r="B1610" s="348" t="str">
        <f>IMPRODUCT(IMPOWER(IMPRODUCT("i",A1610,import_viscoanalyse_PARAM!$G$2),-import_viscoanalyse_PARAM!$D$2),import_viscoanalyse_PARAM!$C$2)</f>
        <v>17.9769744372851-5.27489119245693i</v>
      </c>
      <c r="C1610" s="348" t="str">
        <f>IMPOWER(IMPRODUCT("i",A1610,import_viscoanalyse_PARAM!$G$2),-import_viscoanalyse_PARAM!$E$2)</f>
        <v>152.988329677718-166.837582924958i</v>
      </c>
      <c r="D1610" s="348" t="str">
        <f>IMPOWER(IMPRODUCT("i",A1610,import_viscoanalyse_PARAM!$F$2,import_viscoanalyse_PARAM!$G$2),-1)</f>
        <v>1.61041231327462E-14-262.892599965731i</v>
      </c>
      <c r="E1610" s="348" t="str">
        <f t="shared" si="78"/>
        <v>171.965304115003-435.005074083146i</v>
      </c>
      <c r="F1610" s="348" t="str">
        <f>IMSUM(import_viscoanalyse_PARAM!$A$2,IMDIV((import_viscoanalyse_PARAM!$B$2-import_viscoanalyse_PARAM!$A$2),E1610))</f>
        <v>71.8554398206671+49.7339950418092i</v>
      </c>
      <c r="G1610" s="348">
        <f t="shared" si="79"/>
        <v>71.855439820667101</v>
      </c>
      <c r="H1610" s="348">
        <f t="shared" si="80"/>
        <v>49.733995041809202</v>
      </c>
    </row>
    <row r="1611" spans="1:8" x14ac:dyDescent="0.25">
      <c r="A1611" s="349">
        <v>3.9000531999999999E-4</v>
      </c>
      <c r="B1611" s="348" t="str">
        <f>IMPRODUCT(IMPOWER(IMPRODUCT("i",A1611,import_viscoanalyse_PARAM!$G$2),-import_viscoanalyse_PARAM!$D$2),import_viscoanalyse_PARAM!$C$2)</f>
        <v>17.8798848630803-5.24640269781956i</v>
      </c>
      <c r="C1611" s="348" t="str">
        <f>IMPOWER(IMPRODUCT("i",A1611,import_viscoanalyse_PARAM!$G$2),-import_viscoanalyse_PARAM!$E$2)</f>
        <v>150.601680198039-164.234882239765i</v>
      </c>
      <c r="D1611" s="348" t="str">
        <f>IMPOWER(IMPRODUCT("i",A1611,import_viscoanalyse_PARAM!$F$2,import_viscoanalyse_PARAM!$G$2),-1)</f>
        <v>1.56312357239586E-14-255.172924739548i</v>
      </c>
      <c r="E1611" s="348" t="str">
        <f t="shared" si="78"/>
        <v>169.481565061119-424.654209677133i</v>
      </c>
      <c r="F1611" s="348" t="str">
        <f>IMSUM(import_viscoanalyse_PARAM!$A$2,IMDIV((import_viscoanalyse_PARAM!$B$2-import_viscoanalyse_PARAM!$A$2),E1611))</f>
        <v>72.4748318291225+50.8140419339318i</v>
      </c>
      <c r="G1611" s="348">
        <f t="shared" si="79"/>
        <v>72.474831829122493</v>
      </c>
      <c r="H1611" s="348">
        <f t="shared" si="80"/>
        <v>50.814041933931797</v>
      </c>
    </row>
    <row r="1612" spans="1:8" x14ac:dyDescent="0.25">
      <c r="A1612" s="349">
        <v>4.0180404000000002E-4</v>
      </c>
      <c r="B1612" s="348" t="str">
        <f>IMPRODUCT(IMPOWER(IMPRODUCT("i",A1612,import_viscoanalyse_PARAM!$G$2),-import_viscoanalyse_PARAM!$D$2),import_viscoanalyse_PARAM!$C$2)</f>
        <v>17.7833196639843-5.21806806787468i</v>
      </c>
      <c r="C1612" s="348" t="str">
        <f>IMPOWER(IMPRODUCT("i",A1612,import_viscoanalyse_PARAM!$G$2),-import_viscoanalyse_PARAM!$E$2)</f>
        <v>148.252263336062-161.672784651268i</v>
      </c>
      <c r="D1612" s="348" t="str">
        <f>IMPOWER(IMPRODUCT("i",A1612,import_viscoanalyse_PARAM!$F$2,import_viscoanalyse_PARAM!$G$2),-1)</f>
        <v>1.51722344317839E-14-247.679934149948i</v>
      </c>
      <c r="E1612" s="348" t="str">
        <f t="shared" si="78"/>
        <v>167.035583000046-414.570786869091i</v>
      </c>
      <c r="F1612" s="348" t="str">
        <f>IMSUM(import_viscoanalyse_PARAM!$A$2,IMDIV((import_viscoanalyse_PARAM!$B$2-import_viscoanalyse_PARAM!$A$2),E1612))</f>
        <v>73.1111699779033+51.9132346624652i</v>
      </c>
      <c r="G1612" s="348">
        <f t="shared" si="79"/>
        <v>73.111169977903302</v>
      </c>
      <c r="H1612" s="348">
        <f t="shared" si="80"/>
        <v>51.9132346624652</v>
      </c>
    </row>
    <row r="1613" spans="1:8" x14ac:dyDescent="0.25">
      <c r="A1613" s="349">
        <v>4.1395971000000002E-4</v>
      </c>
      <c r="B1613" s="348" t="str">
        <f>IMPRODUCT(IMPOWER(IMPRODUCT("i",A1613,import_viscoanalyse_PARAM!$G$2),-import_viscoanalyse_PARAM!$D$2),import_viscoanalyse_PARAM!$C$2)</f>
        <v>17.6872759397444-5.18988645161598i</v>
      </c>
      <c r="C1613" s="348" t="str">
        <f>IMPOWER(IMPRODUCT("i",A1613,import_viscoanalyse_PARAM!$G$2),-import_viscoanalyse_PARAM!$E$2)</f>
        <v>145.939496612863-159.150654951698i</v>
      </c>
      <c r="D1613" s="348" t="str">
        <f>IMPOWER(IMPRODUCT("i",A1613,import_viscoanalyse_PARAM!$F$2,import_viscoanalyse_PARAM!$G$2),-1)</f>
        <v>1.47267111828779E-14-240.406966582287i</v>
      </c>
      <c r="E1613" s="348" t="str">
        <f t="shared" si="78"/>
        <v>164.626772552607-404.747507985601i</v>
      </c>
      <c r="F1613" s="348" t="str">
        <f>IMSUM(import_viscoanalyse_PARAM!$A$2,IMDIV((import_viscoanalyse_PARAM!$B$2-import_viscoanalyse_PARAM!$A$2),E1613))</f>
        <v>73.7648212875468+53.0317924764752i</v>
      </c>
      <c r="G1613" s="348">
        <f t="shared" si="79"/>
        <v>73.764821287546795</v>
      </c>
      <c r="H1613" s="348">
        <f t="shared" si="80"/>
        <v>53.031792476475196</v>
      </c>
    </row>
    <row r="1614" spans="1:8" x14ac:dyDescent="0.25">
      <c r="A1614" s="349">
        <v>4.2648311000000001E-4</v>
      </c>
      <c r="B1614" s="348" t="str">
        <f>IMPRODUCT(IMPOWER(IMPRODUCT("i",A1614,import_viscoanalyse_PARAM!$G$2),-import_viscoanalyse_PARAM!$D$2),import_viscoanalyse_PARAM!$C$2)</f>
        <v>17.5917510177873-5.16185706484408i</v>
      </c>
      <c r="C1614" s="348" t="str">
        <f>IMPOWER(IMPRODUCT("i",A1614,import_viscoanalyse_PARAM!$G$2),-import_viscoanalyse_PARAM!$E$2)</f>
        <v>143.662811713753-156.667873379735i</v>
      </c>
      <c r="D1614" s="348" t="str">
        <f>IMPOWER(IMPRODUCT("i",A1614,import_viscoanalyse_PARAM!$F$2,import_viscoanalyse_PARAM!$G$2),-1)</f>
        <v>1.42942708575678E-14-233.347571884812i</v>
      </c>
      <c r="E1614" s="348" t="str">
        <f t="shared" si="78"/>
        <v>162.25456273154-395.177302329391i</v>
      </c>
      <c r="F1614" s="348" t="str">
        <f>IMSUM(import_viscoanalyse_PARAM!$A$2,IMDIV((import_viscoanalyse_PARAM!$B$2-import_viscoanalyse_PARAM!$A$2),E1614))</f>
        <v>74.4361560922373+54.1699319294361i</v>
      </c>
      <c r="G1614" s="348">
        <f t="shared" si="79"/>
        <v>74.436156092237297</v>
      </c>
      <c r="H1614" s="348">
        <f t="shared" si="80"/>
        <v>54.169931929436103</v>
      </c>
    </row>
    <row r="1615" spans="1:8" x14ac:dyDescent="0.25">
      <c r="A1615" s="349">
        <v>4.3938539E-4</v>
      </c>
      <c r="B1615" s="348" t="str">
        <f>IMPRODUCT(IMPOWER(IMPRODUCT("i",A1615,import_viscoanalyse_PARAM!$G$2),-import_viscoanalyse_PARAM!$D$2),import_viscoanalyse_PARAM!$C$2)</f>
        <v>17.4967419077701-5.13397903011796i</v>
      </c>
      <c r="C1615" s="348" t="str">
        <f>IMPOWER(IMPRODUCT("i",A1615,import_viscoanalyse_PARAM!$G$2),-import_viscoanalyse_PARAM!$E$2)</f>
        <v>141.421641288587-154.223821225919i</v>
      </c>
      <c r="D1615" s="348" t="str">
        <f>IMPOWER(IMPRODUCT("i",A1615,import_viscoanalyse_PARAM!$F$2,import_viscoanalyse_PARAM!$G$2),-1)</f>
        <v>1.38745284419172E-14-226.49546487739i</v>
      </c>
      <c r="E1615" s="348" t="str">
        <f t="shared" si="78"/>
        <v>159.918383196357-385.853265133427i</v>
      </c>
      <c r="F1615" s="348" t="str">
        <f>IMSUM(import_viscoanalyse_PARAM!$A$2,IMDIV((import_viscoanalyse_PARAM!$B$2-import_viscoanalyse_PARAM!$A$2),E1615))</f>
        <v>75.1255518000115+55.3278732718373i</v>
      </c>
      <c r="G1615" s="348">
        <f t="shared" si="79"/>
        <v>75.125551800011493</v>
      </c>
      <c r="H1615" s="348">
        <f t="shared" si="80"/>
        <v>55.327873271837298</v>
      </c>
    </row>
    <row r="1616" spans="1:8" x14ac:dyDescent="0.25">
      <c r="A1616" s="349">
        <v>4.5267799000000002E-4</v>
      </c>
      <c r="B1616" s="348" t="str">
        <f>IMPRODUCT(IMPOWER(IMPRODUCT("i",A1616,import_viscoanalyse_PARAM!$G$2),-import_viscoanalyse_PARAM!$D$2),import_viscoanalyse_PARAM!$C$2)</f>
        <v>17.4022459852503-5.10625157736103i</v>
      </c>
      <c r="C1616" s="348" t="str">
        <f>IMPOWER(IMPRODUCT("i",A1616,import_viscoanalyse_PARAM!$G$2),-import_viscoanalyse_PARAM!$E$2)</f>
        <v>139.215435098325-151.817898440875i</v>
      </c>
      <c r="D1616" s="348" t="str">
        <f>IMPOWER(IMPRODUCT("i",A1616,import_viscoanalyse_PARAM!$F$2,import_viscoanalyse_PARAM!$G$2),-1)</f>
        <v>1.34671117774422E-14-219.844570239395i</v>
      </c>
      <c r="E1616" s="348" t="str">
        <f t="shared" si="78"/>
        <v>157.617681083575-376.768720257631i</v>
      </c>
      <c r="F1616" s="348" t="str">
        <f>IMSUM(import_viscoanalyse_PARAM!$A$2,IMDIV((import_viscoanalyse_PARAM!$B$2-import_viscoanalyse_PARAM!$A$2),E1616))</f>
        <v>75.833388055687+56.505832252335i</v>
      </c>
      <c r="G1616" s="348">
        <f t="shared" si="79"/>
        <v>75.833388055686996</v>
      </c>
      <c r="H1616" s="348">
        <f t="shared" si="80"/>
        <v>56.505832252334997</v>
      </c>
    </row>
    <row r="1617" spans="1:8" x14ac:dyDescent="0.25">
      <c r="A1617" s="349">
        <v>4.6637273000000001E-4</v>
      </c>
      <c r="B1617" s="348" t="str">
        <f>IMPRODUCT(IMPOWER(IMPRODUCT("i",A1617,import_viscoanalyse_PARAM!$G$2),-import_viscoanalyse_PARAM!$D$2),import_viscoanalyse_PARAM!$C$2)</f>
        <v>17.3082603948949-5.07867386874753i</v>
      </c>
      <c r="C1617" s="348" t="str">
        <f>IMPOWER(IMPRODUCT("i",A1617,import_viscoanalyse_PARAM!$G$2),-import_viscoanalyse_PARAM!$E$2)</f>
        <v>137.043645738042-149.449508065903i</v>
      </c>
      <c r="D1617" s="348" t="str">
        <f>IMPOWER(IMPRODUCT("i",A1617,import_viscoanalyse_PARAM!$F$2,import_viscoanalyse_PARAM!$G$2),-1)</f>
        <v>1.3071658564852E-14-213.388973597113i</v>
      </c>
      <c r="E1617" s="348" t="str">
        <f t="shared" si="78"/>
        <v>155.351906132937-367.917155531764i</v>
      </c>
      <c r="F1617" s="348" t="str">
        <f>IMSUM(import_viscoanalyse_PARAM!$A$2,IMDIV((import_viscoanalyse_PARAM!$B$2-import_viscoanalyse_PARAM!$A$2),E1617))</f>
        <v>76.5600509898638+57.7040272814724i</v>
      </c>
      <c r="G1617" s="348">
        <f t="shared" si="79"/>
        <v>76.560050989863797</v>
      </c>
      <c r="H1617" s="348">
        <f t="shared" si="80"/>
        <v>57.704027281472399</v>
      </c>
    </row>
    <row r="1618" spans="1:8" x14ac:dyDescent="0.25">
      <c r="A1618" s="349">
        <v>4.8048177000000001E-4</v>
      </c>
      <c r="B1618" s="348" t="str">
        <f>IMPRODUCT(IMPOWER(IMPRODUCT("i",A1618,import_viscoanalyse_PARAM!$G$2),-import_viscoanalyse_PARAM!$D$2),import_viscoanalyse_PARAM!$C$2)</f>
        <v>17.2147824197448-5.05124510705415i</v>
      </c>
      <c r="C1618" s="348" t="str">
        <f>IMPOWER(IMPRODUCT("i",A1618,import_viscoanalyse_PARAM!$G$2),-import_viscoanalyse_PARAM!$E$2)</f>
        <v>134.905737199676-147.118065570864i</v>
      </c>
      <c r="D1618" s="348" t="str">
        <f>IMPOWER(IMPRODUCT("i",A1618,import_viscoanalyse_PARAM!$F$2,import_viscoanalyse_PARAM!$G$2),-1)</f>
        <v>1.26878176679167E-14-207.122942808805i</v>
      </c>
      <c r="E1618" s="348" t="str">
        <f t="shared" si="78"/>
        <v>153.120519619421-359.292253486723i</v>
      </c>
      <c r="F1618" s="348" t="str">
        <f>IMSUM(import_viscoanalyse_PARAM!$A$2,IMDIV((import_viscoanalyse_PARAM!$B$2-import_viscoanalyse_PARAM!$A$2),E1618))</f>
        <v>77.3059305003871+58.9226748755383i</v>
      </c>
      <c r="G1618" s="348">
        <f t="shared" si="79"/>
        <v>77.305930500387106</v>
      </c>
      <c r="H1618" s="348">
        <f t="shared" si="80"/>
        <v>58.922674875538299</v>
      </c>
    </row>
    <row r="1619" spans="1:8" x14ac:dyDescent="0.25">
      <c r="A1619" s="349">
        <v>4.9501765000000005E-4</v>
      </c>
      <c r="B1619" s="348" t="str">
        <f>IMPRODUCT(IMPOWER(IMPRODUCT("i",A1619,import_viscoanalyse_PARAM!$G$2),-import_viscoanalyse_PARAM!$D$2),import_viscoanalyse_PARAM!$C$2)</f>
        <v>17.1218092772948-5.02396447582474i</v>
      </c>
      <c r="C1619" s="348" t="str">
        <f>IMPOWER(IMPRODUCT("i",A1619,import_viscoanalyse_PARAM!$G$2),-import_viscoanalyse_PARAM!$E$2)</f>
        <v>132.801180002888-144.822993544265i</v>
      </c>
      <c r="D1619" s="348" t="str">
        <f>IMPOWER(IMPRODUCT("i",A1619,import_viscoanalyse_PARAM!$F$2,import_viscoanalyse_PARAM!$G$2),-1)</f>
        <v>1.23152479321048E-14-201.040908679485i</v>
      </c>
      <c r="E1619" s="348" t="str">
        <f t="shared" si="78"/>
        <v>150.922989280183-350.887866699575i</v>
      </c>
      <c r="F1619" s="348" t="str">
        <f>IMSUM(import_viscoanalyse_PARAM!$A$2,IMDIV((import_viscoanalyse_PARAM!$B$2-import_viscoanalyse_PARAM!$A$2),E1619))</f>
        <v>78.0714217797803+60.1619921907933i</v>
      </c>
      <c r="G1619" s="348">
        <f t="shared" si="79"/>
        <v>78.071421779780295</v>
      </c>
      <c r="H1619" s="348">
        <f t="shared" si="80"/>
        <v>60.161992190793299</v>
      </c>
    </row>
    <row r="1620" spans="1:8" x14ac:dyDescent="0.25">
      <c r="A1620" s="349">
        <v>5.0999328E-4</v>
      </c>
      <c r="B1620" s="348" t="str">
        <f>IMPRODUCT(IMPOWER(IMPRODUCT("i",A1620,import_viscoanalyse_PARAM!$G$2),-import_viscoanalyse_PARAM!$D$2),import_viscoanalyse_PARAM!$C$2)</f>
        <v>17.0293382610945-4.99683118091939i</v>
      </c>
      <c r="C1620" s="348" t="str">
        <f>IMPOWER(IMPRODUCT("i",A1620,import_viscoanalyse_PARAM!$G$2),-import_viscoanalyse_PARAM!$E$2)</f>
        <v>130.729454316092-142.563725096817i</v>
      </c>
      <c r="D1620" s="348" t="str">
        <f>IMPOWER(IMPRODUCT("i",A1620,import_viscoanalyse_PARAM!$F$2,import_viscoanalyse_PARAM!$G$2),-1)</f>
        <v>1.1953618468302E-14-195.137469592508i</v>
      </c>
      <c r="E1620" s="348" t="str">
        <f t="shared" si="78"/>
        <v>148.758792577186-342.698025870244i</v>
      </c>
      <c r="F1620" s="348" t="str">
        <f>IMSUM(import_viscoanalyse_PARAM!$A$2,IMDIV((import_viscoanalyse_PARAM!$B$2-import_viscoanalyse_PARAM!$A$2),E1620))</f>
        <v>78.856924171675+61.4221951566458i</v>
      </c>
      <c r="G1620" s="348">
        <f t="shared" si="79"/>
        <v>78.856924171675004</v>
      </c>
      <c r="H1620" s="348">
        <f t="shared" si="80"/>
        <v>61.422195156645799</v>
      </c>
    </row>
    <row r="1621" spans="1:8" x14ac:dyDescent="0.25">
      <c r="A1621" s="349">
        <v>5.2542196000000005E-4</v>
      </c>
      <c r="B1621" s="348" t="str">
        <f>IMPRODUCT(IMPOWER(IMPRODUCT("i",A1621,import_viscoanalyse_PARAM!$G$2),-import_viscoanalyse_PARAM!$D$2),import_viscoanalyse_PARAM!$C$2)</f>
        <v>16.9373666805987-4.96984443286531i</v>
      </c>
      <c r="C1621" s="348" t="str">
        <f>IMPOWER(IMPRODUCT("i",A1621,import_viscoanalyse_PARAM!$G$2),-import_viscoanalyse_PARAM!$E$2)</f>
        <v>128.690048431719-140.339702198676i</v>
      </c>
      <c r="D1621" s="348" t="str">
        <f>IMPOWER(IMPRODUCT("i",A1621,import_viscoanalyse_PARAM!$F$2,import_viscoanalyse_PARAM!$G$2),-1)</f>
        <v>1.16026081028625E-14-189.407382531905i</v>
      </c>
      <c r="E1621" s="348" t="str">
        <f t="shared" si="78"/>
        <v>146.627415112318-334.716929163446i</v>
      </c>
      <c r="F1621" s="348" t="str">
        <f>IMSUM(import_viscoanalyse_PARAM!$A$2,IMDIV((import_viscoanalyse_PARAM!$B$2-import_viscoanalyse_PARAM!$A$2),E1621))</f>
        <v>79.662841599187+62.7034991980446i</v>
      </c>
      <c r="G1621" s="348">
        <f t="shared" si="79"/>
        <v>79.662841599187004</v>
      </c>
      <c r="H1621" s="348">
        <f t="shared" si="80"/>
        <v>62.703499198044597</v>
      </c>
    </row>
    <row r="1622" spans="1:8" x14ac:dyDescent="0.25">
      <c r="A1622" s="349">
        <v>5.4131739999999995E-4</v>
      </c>
      <c r="B1622" s="348" t="str">
        <f>IMPRODUCT(IMPOWER(IMPRODUCT("i",A1622,import_viscoanalyse_PARAM!$G$2),-import_viscoanalyse_PARAM!$D$2),import_viscoanalyse_PARAM!$C$2)</f>
        <v>16.8458918143876-4.94300343313028i</v>
      </c>
      <c r="C1622" s="348" t="str">
        <f>IMPOWER(IMPRODUCT("i",A1622,import_viscoanalyse_PARAM!$G$2),-import_viscoanalyse_PARAM!$E$2)</f>
        <v>126.682457619084-138.15037442846i</v>
      </c>
      <c r="D1622" s="348" t="str">
        <f>IMPOWER(IMPRODUCT("i",A1622,import_viscoanalyse_PARAM!$F$2,import_viscoanalyse_PARAM!$G$2),-1)</f>
        <v>1.12619049203256E-14-183.845555617431i</v>
      </c>
      <c r="E1622" s="348" t="str">
        <f t="shared" si="78"/>
        <v>144.528349433472-326.938933479021i</v>
      </c>
      <c r="F1622" s="348" t="str">
        <f>IMSUM(import_viscoanalyse_PARAM!$A$2,IMDIV((import_viscoanalyse_PARAM!$B$2-import_viscoanalyse_PARAM!$A$2),E1622))</f>
        <v>80.4895829637301+64.0061198743147i</v>
      </c>
      <c r="G1622" s="348">
        <f t="shared" si="79"/>
        <v>80.489582963730101</v>
      </c>
      <c r="H1622" s="348">
        <f t="shared" si="80"/>
        <v>64.006119874314706</v>
      </c>
    </row>
    <row r="1623" spans="1:8" x14ac:dyDescent="0.25">
      <c r="A1623" s="349">
        <v>5.5769372999999996E-4</v>
      </c>
      <c r="B1623" s="348" t="str">
        <f>IMPRODUCT(IMPOWER(IMPRODUCT("i",A1623,import_viscoanalyse_PARAM!$G$2),-import_viscoanalyse_PARAM!$D$2),import_viscoanalyse_PARAM!$C$2)</f>
        <v>16.7549109295867-4.91630737982092i</v>
      </c>
      <c r="C1623" s="348" t="str">
        <f>IMPOWER(IMPRODUCT("i",A1623,import_viscoanalyse_PARAM!$G$2),-import_viscoanalyse_PARAM!$E$2)</f>
        <v>124.706184472567-135.995199352956i</v>
      </c>
      <c r="D1623" s="348" t="str">
        <f>IMPOWER(IMPRODUCT("i",A1623,import_viscoanalyse_PARAM!$F$2,import_viscoanalyse_PARAM!$G$2),-1)</f>
        <v>1.09312060770665E-14-178.447045062499i</v>
      </c>
      <c r="E1623" s="348" t="str">
        <f t="shared" si="78"/>
        <v>142.461095402154-319.358551795276i</v>
      </c>
      <c r="F1623" s="348" t="str">
        <f>IMSUM(import_viscoanalyse_PARAM!$A$2,IMDIV((import_viscoanalyse_PARAM!$B$2-import_viscoanalyse_PARAM!$A$2),E1623))</f>
        <v>81.3375619965184+65.3302726341171i</v>
      </c>
      <c r="G1623" s="348">
        <f t="shared" si="79"/>
        <v>81.337561996518403</v>
      </c>
      <c r="H1623" s="348">
        <f t="shared" si="80"/>
        <v>65.330272634117094</v>
      </c>
    </row>
    <row r="1624" spans="1:8" x14ac:dyDescent="0.25">
      <c r="A1624" s="349">
        <v>5.7456548000000001E-4</v>
      </c>
      <c r="B1624" s="348" t="str">
        <f>IMPRODUCT(IMPOWER(IMPRODUCT("i",A1624,import_viscoanalyse_PARAM!$G$2),-import_viscoanalyse_PARAM!$D$2),import_viscoanalyse_PARAM!$C$2)</f>
        <v>16.6644214580777-4.88975551938758i</v>
      </c>
      <c r="C1624" s="348" t="str">
        <f>IMPOWER(IMPRODUCT("i",A1624,import_viscoanalyse_PARAM!$G$2),-import_viscoanalyse_PARAM!$E$2)</f>
        <v>122.760742587736-133.873646536019i</v>
      </c>
      <c r="D1624" s="348" t="str">
        <f>IMPOWER(IMPRODUCT("i",A1624,import_viscoanalyse_PARAM!$F$2,import_viscoanalyse_PARAM!$G$2),-1)</f>
        <v>1.06102181608924E-14-173.207061044432i</v>
      </c>
      <c r="E1624" s="348" t="str">
        <f t="shared" si="78"/>
        <v>140.425164045814-311.970463099839i</v>
      </c>
      <c r="F1624" s="348" t="str">
        <f>IMSUM(import_viscoanalyse_PARAM!$A$2,IMDIV((import_viscoanalyse_PARAM!$B$2-import_viscoanalyse_PARAM!$A$2),E1624))</f>
        <v>82.2071955501138+66.6761701805537i</v>
      </c>
      <c r="G1624" s="348">
        <f t="shared" si="79"/>
        <v>82.207195550113795</v>
      </c>
      <c r="H1624" s="348">
        <f t="shared" si="80"/>
        <v>66.676170180553697</v>
      </c>
    </row>
    <row r="1625" spans="1:8" x14ac:dyDescent="0.25">
      <c r="A1625" s="349">
        <v>5.9194764000000005E-4</v>
      </c>
      <c r="B1625" s="348" t="str">
        <f>IMPRODUCT(IMPOWER(IMPRODUCT("i",A1625,import_viscoanalyse_PARAM!$G$2),-import_viscoanalyse_PARAM!$D$2),import_viscoanalyse_PARAM!$C$2)</f>
        <v>16.574420731518-4.86334706887211i</v>
      </c>
      <c r="C1625" s="348" t="str">
        <f>IMPOWER(IMPRODUCT("i",A1625,import_viscoanalyse_PARAM!$G$2),-import_viscoanalyse_PARAM!$E$2)</f>
        <v>120.845650666891-131.785191110524i</v>
      </c>
      <c r="D1625" s="348" t="str">
        <f>IMPOWER(IMPRODUCT("i",A1625,import_viscoanalyse_PARAM!$F$2,import_viscoanalyse_PARAM!$G$2),-1)</f>
        <v>1.02986559597026E-14-168.120947603378i</v>
      </c>
      <c r="E1625" s="348" t="str">
        <f t="shared" si="78"/>
        <v>138.420071398409-304.769485782774i</v>
      </c>
      <c r="F1625" s="348" t="str">
        <f>IMSUM(import_viscoanalyse_PARAM!$A$2,IMDIV((import_viscoanalyse_PARAM!$B$2-import_viscoanalyse_PARAM!$A$2),E1625))</f>
        <v>83.0989060117629+68.0440262714541i</v>
      </c>
      <c r="G1625" s="348">
        <f t="shared" si="79"/>
        <v>83.098906011762907</v>
      </c>
      <c r="H1625" s="348">
        <f t="shared" si="80"/>
        <v>68.044026271454101</v>
      </c>
    </row>
    <row r="1626" spans="1:8" x14ac:dyDescent="0.25">
      <c r="A1626" s="349">
        <v>6.0985567E-4</v>
      </c>
      <c r="B1626" s="348" t="str">
        <f>IMPRODUCT(IMPOWER(IMPRODUCT("i",A1626,import_viscoanalyse_PARAM!$G$2),-import_viscoanalyse_PARAM!$D$2),import_viscoanalyse_PARAM!$C$2)</f>
        <v>16.4849060162022-4.83708122613748i</v>
      </c>
      <c r="C1626" s="348" t="str">
        <f>IMPOWER(IMPRODUCT("i",A1626,import_viscoanalyse_PARAM!$G$2),-import_viscoanalyse_PARAM!$E$2)</f>
        <v>118.960433258903-129.729314585175i</v>
      </c>
      <c r="D1626" s="348" t="str">
        <f>IMPOWER(IMPRODUCT("i",A1626,import_viscoanalyse_PARAM!$F$2,import_viscoanalyse_PARAM!$G$2),-1)</f>
        <v>9.99624237406513E-15-163.184181215177i</v>
      </c>
      <c r="E1626" s="348" t="str">
        <f t="shared" si="78"/>
        <v>136.445339275105-297.75057702649i</v>
      </c>
      <c r="F1626" s="348" t="str">
        <f>IMSUM(import_viscoanalyse_PARAM!$A$2,IMDIV((import_viscoanalyse_PARAM!$B$2-import_viscoanalyse_PARAM!$A$2),E1626))</f>
        <v>84.0131210812424+69.4340553319311i</v>
      </c>
      <c r="G1626" s="348">
        <f t="shared" si="79"/>
        <v>84.013121081242403</v>
      </c>
      <c r="H1626" s="348">
        <f t="shared" si="80"/>
        <v>69.434055331931106</v>
      </c>
    </row>
    <row r="1627" spans="1:8" x14ac:dyDescent="0.25">
      <c r="A1627" s="349">
        <v>6.2830546000000001E-4</v>
      </c>
      <c r="B1627" s="348" t="str">
        <f>IMPRODUCT(IMPOWER(IMPRODUCT("i",A1627,import_viscoanalyse_PARAM!$G$2),-import_viscoanalyse_PARAM!$D$2),import_viscoanalyse_PARAM!$C$2)</f>
        <v>16.3958747816337-4.810957248673i</v>
      </c>
      <c r="C1627" s="348" t="str">
        <f>IMPOWER(IMPRODUCT("i",A1627,import_viscoanalyse_PARAM!$G$2),-import_viscoanalyse_PARAM!$E$2)</f>
        <v>117.104626298439-127.705510885172i</v>
      </c>
      <c r="D1627" s="348" t="str">
        <f>IMPOWER(IMPRODUCT("i",A1627,import_viscoanalyse_PARAM!$F$2,import_viscoanalyse_PARAM!$G$2),-1)</f>
        <v>9.70270907803012E-15-158.392381578832i</v>
      </c>
      <c r="E1627" s="348" t="str">
        <f t="shared" si="78"/>
        <v>134.500501080073-290.908849712677i</v>
      </c>
      <c r="F1627" s="348" t="str">
        <f>IMSUM(import_viscoanalyse_PARAM!$A$2,IMDIV((import_viscoanalyse_PARAM!$B$2-import_viscoanalyse_PARAM!$A$2),E1627))</f>
        <v>84.9502709978845+70.8464682596506i</v>
      </c>
      <c r="G1627" s="348">
        <f t="shared" si="79"/>
        <v>84.950270997884502</v>
      </c>
      <c r="H1627" s="348">
        <f t="shared" si="80"/>
        <v>70.846468259650607</v>
      </c>
    </row>
    <row r="1628" spans="1:8" x14ac:dyDescent="0.25">
      <c r="A1628" s="349">
        <v>6.4731341000000004E-4</v>
      </c>
      <c r="B1628" s="348" t="str">
        <f>IMPRODUCT(IMPOWER(IMPRODUCT("i",A1628,import_viscoanalyse_PARAM!$G$2),-import_viscoanalyse_PARAM!$D$2),import_viscoanalyse_PARAM!$C$2)</f>
        <v>16.3073243673627-4.78497435583663i</v>
      </c>
      <c r="C1628" s="348" t="str">
        <f>IMPOWER(IMPRODUCT("i",A1628,import_viscoanalyse_PARAM!$G$2),-import_viscoanalyse_PARAM!$E$2)</f>
        <v>115.277769951372-125.713278549948i</v>
      </c>
      <c r="D1628" s="348" t="str">
        <f>IMPOWER(IMPRODUCT("i",A1628,import_viscoanalyse_PARAM!$F$2,import_viscoanalyse_PARAM!$G$2),-1)</f>
        <v>9.41779514581334E-15-153.741289197737i</v>
      </c>
      <c r="E1628" s="348" t="str">
        <f t="shared" si="78"/>
        <v>132.585094318735-284.239542103522i</v>
      </c>
      <c r="F1628" s="348" t="str">
        <f>IMSUM(import_viscoanalyse_PARAM!$A$2,IMDIV((import_viscoanalyse_PARAM!$B$2-import_viscoanalyse_PARAM!$A$2),E1628))</f>
        <v>85.9107918782998+72.281477539018i</v>
      </c>
      <c r="G1628" s="348">
        <f t="shared" si="79"/>
        <v>85.910791878299804</v>
      </c>
      <c r="H1628" s="348">
        <f t="shared" si="80"/>
        <v>72.281477539017999</v>
      </c>
    </row>
    <row r="1629" spans="1:8" x14ac:dyDescent="0.25">
      <c r="A1629" s="349">
        <v>6.6689639999999997E-4</v>
      </c>
      <c r="B1629" s="348" t="str">
        <f>IMPRODUCT(IMPOWER(IMPRODUCT("i",A1629,import_viscoanalyse_PARAM!$G$2),-import_viscoanalyse_PARAM!$D$2),import_viscoanalyse_PARAM!$C$2)</f>
        <v>16.2192522036538-4.75913179360404i</v>
      </c>
      <c r="C1629" s="348" t="str">
        <f>IMPOWER(IMPRODUCT("i",A1629,import_viscoanalyse_PARAM!$G$2),-import_viscoanalyse_PARAM!$E$2)</f>
        <v>113.479413139288-123.752125667263i</v>
      </c>
      <c r="D1629" s="348" t="str">
        <f>IMPOWER(IMPRODUCT("i",A1629,import_viscoanalyse_PARAM!$F$2,import_viscoanalyse_PARAM!$G$2),-1)</f>
        <v>9.14124756186701E-15-149.226773706356i</v>
      </c>
      <c r="E1629" s="348" t="str">
        <f t="shared" si="78"/>
        <v>130.698665342942-277.738031167223i</v>
      </c>
      <c r="F1629" s="348" t="str">
        <f>IMSUM(import_viscoanalyse_PARAM!$A$2,IMDIV((import_viscoanalyse_PARAM!$B$2-import_viscoanalyse_PARAM!$A$2),E1629))</f>
        <v>86.8951234144606+73.7392937755943i</v>
      </c>
      <c r="G1629" s="348">
        <f t="shared" si="79"/>
        <v>86.895123414460599</v>
      </c>
      <c r="H1629" s="348">
        <f t="shared" si="80"/>
        <v>73.739293775594305</v>
      </c>
    </row>
    <row r="1630" spans="1:8" x14ac:dyDescent="0.25">
      <c r="A1630" s="349">
        <v>6.8707182999999997E-4</v>
      </c>
      <c r="B1630" s="348" t="str">
        <f>IMPRODUCT(IMPOWER(IMPRODUCT("i",A1630,import_viscoanalyse_PARAM!$G$2),-import_viscoanalyse_PARAM!$D$2),import_viscoanalyse_PARAM!$C$2)</f>
        <v>16.131655692081-4.73342879953256i</v>
      </c>
      <c r="C1630" s="348" t="str">
        <f>IMPOWER(IMPRODUCT("i",A1630,import_viscoanalyse_PARAM!$G$2),-import_viscoanalyse_PARAM!$E$2)</f>
        <v>111.709110947791-121.821567046888i</v>
      </c>
      <c r="D1630" s="348" t="str">
        <f>IMPOWER(IMPRODUCT("i",A1630,import_viscoanalyse_PARAM!$F$2,import_viscoanalyse_PARAM!$G$2),-1)</f>
        <v>8.87282060526027E-15-144.844823820507i</v>
      </c>
      <c r="E1630" s="348" t="str">
        <f t="shared" si="78"/>
        <v>128.840766639872-271.399819666928i</v>
      </c>
      <c r="F1630" s="348" t="str">
        <f>IMSUM(import_viscoanalyse_PARAM!$A$2,IMDIV((import_viscoanalyse_PARAM!$B$2-import_viscoanalyse_PARAM!$A$2),E1630))</f>
        <v>87.9037101107955+75.2201275830908i</v>
      </c>
      <c r="G1630" s="348">
        <f t="shared" si="79"/>
        <v>87.903710110795501</v>
      </c>
      <c r="H1630" s="348">
        <f t="shared" si="80"/>
        <v>75.2201275830908</v>
      </c>
    </row>
    <row r="1631" spans="1:8" x14ac:dyDescent="0.25">
      <c r="A1631" s="349">
        <v>7.0785762000000001E-4</v>
      </c>
      <c r="B1631" s="348" t="str">
        <f>IMPRODUCT(IMPOWER(IMPRODUCT("i",A1631,import_viscoanalyse_PARAM!$G$2),-import_viscoanalyse_PARAM!$D$2),import_viscoanalyse_PARAM!$C$2)</f>
        <v>16.0445322761737-4.70786462349008i</v>
      </c>
      <c r="C1631" s="348" t="str">
        <f>IMPOWER(IMPRODUCT("i",A1631,import_viscoanalyse_PARAM!$G$2),-import_viscoanalyse_PARAM!$E$2)</f>
        <v>109.966425968518-119.921125684112i</v>
      </c>
      <c r="D1631" s="348" t="str">
        <f>IMPOWER(IMPRODUCT("i",A1631,import_viscoanalyse_PARAM!$F$2,import_viscoanalyse_PARAM!$G$2),-1)</f>
        <v>8.61227585643266E-15-140.591547447611i</v>
      </c>
      <c r="E1631" s="348" t="str">
        <f t="shared" si="78"/>
        <v>127.010958244692-265.220537755213i</v>
      </c>
      <c r="F1631" s="348" t="str">
        <f>IMSUM(import_viscoanalyse_PARAM!$A$2,IMDIV((import_viscoanalyse_PARAM!$B$2-import_viscoanalyse_PARAM!$A$2),E1631))</f>
        <v>88.9370004749292+76.7241884086138i</v>
      </c>
      <c r="G1631" s="348">
        <f t="shared" si="79"/>
        <v>88.937000474929206</v>
      </c>
      <c r="H1631" s="348">
        <f t="shared" si="80"/>
        <v>76.724188408613799</v>
      </c>
    </row>
    <row r="1632" spans="1:8" x14ac:dyDescent="0.25">
      <c r="A1632" s="349">
        <v>7.2927224000000001E-4</v>
      </c>
      <c r="B1632" s="348" t="str">
        <f>IMPRODUCT(IMPOWER(IMPRODUCT("i",A1632,import_viscoanalyse_PARAM!$G$2),-import_viscoanalyse_PARAM!$D$2),import_viscoanalyse_PARAM!$C$2)</f>
        <v>15.9578793807035-4.68243850984053i</v>
      </c>
      <c r="C1632" s="348" t="str">
        <f>IMPOWER(IMPRODUCT("i",A1632,import_viscoanalyse_PARAM!$G$2),-import_viscoanalyse_PARAM!$E$2)</f>
        <v>108.25092696775-118.050331307826i</v>
      </c>
      <c r="D1632" s="348" t="str">
        <f>IMPOWER(IMPRODUCT("i",A1632,import_viscoanalyse_PARAM!$F$2,import_viscoanalyse_PARAM!$G$2),-1)</f>
        <v>8.35938180029708E-15-136.463165207527i</v>
      </c>
      <c r="E1632" s="348" t="str">
        <f t="shared" si="78"/>
        <v>125.208806348454-259.195935025194i</v>
      </c>
      <c r="F1632" s="348" t="str">
        <f>IMSUM(import_viscoanalyse_PARAM!$A$2,IMDIV((import_viscoanalyse_PARAM!$B$2-import_viscoanalyse_PARAM!$A$2),E1632))</f>
        <v>89.9954476897977+78.2516855471128i</v>
      </c>
      <c r="G1632" s="348">
        <f t="shared" si="79"/>
        <v>89.9954476897977</v>
      </c>
      <c r="H1632" s="348">
        <f t="shared" si="80"/>
        <v>78.2516855471128</v>
      </c>
    </row>
    <row r="1633" spans="1:8" x14ac:dyDescent="0.25">
      <c r="A1633" s="349">
        <v>7.5133470000000001E-4</v>
      </c>
      <c r="B1633" s="348" t="str">
        <f>IMPRODUCT(IMPOWER(IMPRODUCT("i",A1633,import_viscoanalyse_PARAM!$G$2),-import_viscoanalyse_PARAM!$D$2),import_viscoanalyse_PARAM!$C$2)</f>
        <v>15.8716945184544-4.65714972877302i</v>
      </c>
      <c r="C1633" s="348" t="str">
        <f>IMPOWER(IMPRODUCT("i",A1633,import_viscoanalyse_PARAM!$G$2),-import_viscoanalyse_PARAM!$E$2)</f>
        <v>106.562190895904-116.208722571928i</v>
      </c>
      <c r="D1633" s="348" t="str">
        <f>IMPOWER(IMPRODUCT("i",A1633,import_viscoanalyse_PARAM!$F$2,import_viscoanalyse_PARAM!$G$2),-1)</f>
        <v>8.11391393278906E-15-132.456012171917i</v>
      </c>
      <c r="E1633" s="348" t="str">
        <f t="shared" si="78"/>
        <v>123.433885414358-253.321884472618i</v>
      </c>
      <c r="F1633" s="348" t="str">
        <f>IMSUM(import_viscoanalyse_PARAM!$A$2,IMDIV((import_viscoanalyse_PARAM!$B$2-import_viscoanalyse_PARAM!$A$2),E1633))</f>
        <v>91.0795082784541+79.8028262448963i</v>
      </c>
      <c r="G1633" s="348">
        <f t="shared" si="79"/>
        <v>91.079508278454099</v>
      </c>
      <c r="H1633" s="348">
        <f t="shared" si="80"/>
        <v>79.802826244896295</v>
      </c>
    </row>
    <row r="1634" spans="1:8" x14ac:dyDescent="0.25">
      <c r="A1634" s="349">
        <v>7.7406462E-4</v>
      </c>
      <c r="B1634" s="348" t="str">
        <f>IMPRODUCT(IMPOWER(IMPRODUCT("i",A1634,import_viscoanalyse_PARAM!$G$2),-import_viscoanalyse_PARAM!$D$2),import_viscoanalyse_PARAM!$C$2)</f>
        <v>15.7859750807826-4.63199751484656i</v>
      </c>
      <c r="C1634" s="348" t="str">
        <f>IMPOWER(IMPRODUCT("i",A1634,import_viscoanalyse_PARAM!$G$2),-import_viscoanalyse_PARAM!$E$2)</f>
        <v>104.899798668668-114.395842454539i</v>
      </c>
      <c r="D1634" s="348" t="str">
        <f>IMPOWER(IMPRODUCT("i",A1634,import_viscoanalyse_PARAM!$F$2,import_viscoanalyse_PARAM!$G$2),-1)</f>
        <v>7.87565396092885E-15-128.566524805621i</v>
      </c>
      <c r="E1634" s="348" t="str">
        <f t="shared" si="78"/>
        <v>121.685773749451-247.594364775007i</v>
      </c>
      <c r="F1634" s="348" t="str">
        <f>IMSUM(import_viscoanalyse_PARAM!$A$2,IMDIV((import_viscoanalyse_PARAM!$B$2-import_viscoanalyse_PARAM!$A$2),E1634))</f>
        <v>92.1896446868649+81.3778194347105i</v>
      </c>
      <c r="G1634" s="348">
        <f t="shared" si="79"/>
        <v>92.189644686864895</v>
      </c>
      <c r="H1634" s="348">
        <f t="shared" si="80"/>
        <v>81.377819434710503</v>
      </c>
    </row>
    <row r="1635" spans="1:8" x14ac:dyDescent="0.25">
      <c r="A1635" s="349">
        <v>7.9748218E-4</v>
      </c>
      <c r="B1635" s="348" t="str">
        <f>IMPRODUCT(IMPOWER(IMPRODUCT("i",A1635,import_viscoanalyse_PARAM!$G$2),-import_viscoanalyse_PARAM!$D$2),import_viscoanalyse_PARAM!$C$2)</f>
        <v>15.7007186014345-4.60698114440101i</v>
      </c>
      <c r="C1635" s="348" t="str">
        <f>IMPOWER(IMPRODUCT("i",A1635,import_viscoanalyse_PARAM!$G$2),-import_viscoanalyse_PARAM!$E$2)</f>
        <v>103.26334023781-112.611243787852i</v>
      </c>
      <c r="D1635" s="348" t="str">
        <f>IMPOWER(IMPRODUCT("i",A1635,import_viscoanalyse_PARAM!$F$2,import_viscoanalyse_PARAM!$G$2),-1)</f>
        <v>7.64439036182336E-15-124.791250092113i</v>
      </c>
      <c r="E1635" s="348" t="str">
        <f t="shared" si="78"/>
        <v>119.964058839245-242.009475024366i</v>
      </c>
      <c r="F1635" s="348" t="str">
        <f>IMSUM(import_viscoanalyse_PARAM!$A$2,IMDIV((import_viscoanalyse_PARAM!$B$2-import_viscoanalyse_PARAM!$A$2),E1635))</f>
        <v>93.3263219404654+82.9768709814301i</v>
      </c>
      <c r="G1635" s="348">
        <f t="shared" si="79"/>
        <v>93.326321940465405</v>
      </c>
      <c r="H1635" s="348">
        <f t="shared" si="80"/>
        <v>82.976870981430096</v>
      </c>
    </row>
    <row r="1636" spans="1:8" x14ac:dyDescent="0.25">
      <c r="A1636" s="349">
        <v>8.2160817999999997E-4</v>
      </c>
      <c r="B1636" s="348" t="str">
        <f>IMPRODUCT(IMPOWER(IMPRODUCT("i",A1636,import_viscoanalyse_PARAM!$G$2),-import_viscoanalyse_PARAM!$D$2),import_viscoanalyse_PARAM!$C$2)</f>
        <v>15.6159225898903-4.58209988665599i</v>
      </c>
      <c r="C1636" s="348" t="str">
        <f>IMPOWER(IMPRODUCT("i",A1636,import_viscoanalyse_PARAM!$G$2),-import_viscoanalyse_PARAM!$E$2)</f>
        <v>101.652411213475-110.854485574661i</v>
      </c>
      <c r="D1636" s="348" t="str">
        <f>IMPOWER(IMPRODUCT("i",A1636,import_viscoanalyse_PARAM!$F$2,import_viscoanalyse_PARAM!$G$2),-1)</f>
        <v>7.41991771615259E-15-121.126834652965i</v>
      </c>
      <c r="E1636" s="348" t="str">
        <f t="shared" si="78"/>
        <v>118.268333803365-236.563420114282i</v>
      </c>
      <c r="F1636" s="348" t="str">
        <f>IMSUM(import_viscoanalyse_PARAM!$A$2,IMDIV((import_viscoanalyse_PARAM!$B$2-import_viscoanalyse_PARAM!$A$2),E1636))</f>
        <v>94.4900096866451+84.6001866476012i</v>
      </c>
      <c r="G1636" s="348">
        <f t="shared" si="79"/>
        <v>94.490009686645095</v>
      </c>
      <c r="H1636" s="348">
        <f t="shared" si="80"/>
        <v>84.600186647601205</v>
      </c>
    </row>
    <row r="1637" spans="1:8" x14ac:dyDescent="0.25">
      <c r="A1637" s="349">
        <v>8.4646405999999998E-4</v>
      </c>
      <c r="B1637" s="348" t="str">
        <f>IMPRODUCT(IMPOWER(IMPRODUCT("i",A1637,import_viscoanalyse_PARAM!$G$2),-import_viscoanalyse_PARAM!$D$2),import_viscoanalyse_PARAM!$C$2)</f>
        <v>15.531584532219-4.55735300396159i</v>
      </c>
      <c r="C1637" s="348" t="str">
        <f>IMPOWER(IMPRODUCT("i",A1637,import_viscoanalyse_PARAM!$G$2),-import_viscoanalyse_PARAM!$E$2)</f>
        <v>100.066612819164-109.125132939264i</v>
      </c>
      <c r="D1637" s="348" t="str">
        <f>IMPOWER(IMPRODUCT("i",A1637,import_viscoanalyse_PARAM!$F$2,import_viscoanalyse_PARAM!$G$2),-1)</f>
        <v>7.20203654071017E-15-117.570022014146i</v>
      </c>
      <c r="E1637" s="348" t="str">
        <f t="shared" si="78"/>
        <v>116.598197351383-231.252507957372i</v>
      </c>
      <c r="F1637" s="348" t="str">
        <f>IMSUM(import_viscoanalyse_PARAM!$A$2,IMDIV((import_viscoanalyse_PARAM!$B$2-import_viscoanalyse_PARAM!$A$2),E1637))</f>
        <v>95.6811822245183+86.2479721393758i</v>
      </c>
      <c r="G1637" s="348">
        <f t="shared" si="79"/>
        <v>95.681182224518295</v>
      </c>
      <c r="H1637" s="348">
        <f t="shared" si="80"/>
        <v>86.247972139375804</v>
      </c>
    </row>
    <row r="1638" spans="1:8" x14ac:dyDescent="0.25">
      <c r="A1638" s="349">
        <v>8.7207189999999996E-4</v>
      </c>
      <c r="B1638" s="348" t="str">
        <f>IMPRODUCT(IMPOWER(IMPRODUCT("i",A1638,import_viscoanalyse_PARAM!$G$2),-import_viscoanalyse_PARAM!$D$2),import_viscoanalyse_PARAM!$C$2)</f>
        <v>15.447701958553-4.53273977159732i</v>
      </c>
      <c r="C1638" s="348" t="str">
        <f>IMPOWER(IMPRODUCT("i",A1638,import_viscoanalyse_PARAM!$G$2),-import_viscoanalyse_PARAM!$E$2)</f>
        <v>98.5055530794755-107.422758422726i</v>
      </c>
      <c r="D1638" s="348" t="str">
        <f>IMPOWER(IMPRODUCT("i",A1638,import_viscoanalyse_PARAM!$F$2,import_viscoanalyse_PARAM!$G$2),-1)</f>
        <v>6.99055329098195E-15-114.117652648117i</v>
      </c>
      <c r="E1638" s="348" t="str">
        <f t="shared" si="78"/>
        <v>114.953255038029-226.07315084244i</v>
      </c>
      <c r="F1638" s="348" t="str">
        <f>IMSUM(import_viscoanalyse_PARAM!$A$2,IMDIV((import_viscoanalyse_PARAM!$B$2-import_viscoanalyse_PARAM!$A$2),E1638))</f>
        <v>96.9003175561468+87.9204318131896i</v>
      </c>
      <c r="G1638" s="348">
        <f t="shared" si="79"/>
        <v>96.900317556146803</v>
      </c>
      <c r="H1638" s="348">
        <f t="shared" si="80"/>
        <v>87.920431813189595</v>
      </c>
    </row>
    <row r="1639" spans="1:8" x14ac:dyDescent="0.25">
      <c r="A1639" s="349">
        <v>8.9845444999999996E-4</v>
      </c>
      <c r="B1639" s="348" t="str">
        <f>IMPRODUCT(IMPOWER(IMPRODUCT("i",A1639,import_viscoanalyse_PARAM!$G$2),-import_viscoanalyse_PARAM!$D$2),import_viscoanalyse_PARAM!$C$2)</f>
        <v>15.3642724057667-4.5082594668209i</v>
      </c>
      <c r="C1639" s="348" t="str">
        <f>IMPOWER(IMPRODUCT("i",A1639,import_viscoanalyse_PARAM!$G$2),-import_viscoanalyse_PARAM!$E$2)</f>
        <v>96.9688460109921-105.746941100519i</v>
      </c>
      <c r="D1639" s="348" t="str">
        <f>IMPOWER(IMPRODUCT("i",A1639,import_viscoanalyse_PARAM!$F$2,import_viscoanalyse_PARAM!$G$2),-1)</f>
        <v>6.78528008906615E-15-110.766659532248i</v>
      </c>
      <c r="E1639" s="348" t="str">
        <f t="shared" si="78"/>
        <v>113.333118416759-221.021860099588i</v>
      </c>
      <c r="F1639" s="348" t="str">
        <f>IMSUM(import_viscoanalyse_PARAM!$A$2,IMDIV((import_viscoanalyse_PARAM!$B$2-import_viscoanalyse_PARAM!$A$2),E1639))</f>
        <v>98.1478978611272+89.6177693747182i</v>
      </c>
      <c r="G1639" s="348">
        <f t="shared" si="79"/>
        <v>98.147897861127205</v>
      </c>
      <c r="H1639" s="348">
        <f t="shared" si="80"/>
        <v>89.617769374718193</v>
      </c>
    </row>
    <row r="1640" spans="1:8" x14ac:dyDescent="0.25">
      <c r="A1640" s="349">
        <v>9.2563514000000005E-4</v>
      </c>
      <c r="B1640" s="348" t="str">
        <f>IMPRODUCT(IMPOWER(IMPRODUCT("i",A1640,import_viscoanalyse_PARAM!$G$2),-import_viscoanalyse_PARAM!$D$2),import_viscoanalyse_PARAM!$C$2)</f>
        <v>15.2812934491348-4.48391137815761i</v>
      </c>
      <c r="C1640" s="348" t="str">
        <f>IMPOWER(IMPRODUCT("i",A1640,import_viscoanalyse_PARAM!$G$2),-import_viscoanalyse_PARAM!$E$2)</f>
        <v>95.4561121086396-104.097267112909i</v>
      </c>
      <c r="D1640" s="348" t="str">
        <f>IMPOWER(IMPRODUCT("i",A1640,import_viscoanalyse_PARAM!$F$2,import_viscoanalyse_PARAM!$G$2),-1)</f>
        <v>6.58603463403289E-15-107.51406668548i</v>
      </c>
      <c r="E1640" s="348" t="str">
        <f t="shared" si="78"/>
        <v>111.737405557774-216.095245176547i</v>
      </c>
      <c r="F1640" s="348" t="str">
        <f>IMSUM(import_viscoanalyse_PARAM!$A$2,IMDIV((import_viscoanalyse_PARAM!$B$2-import_viscoanalyse_PARAM!$A$2),E1640))</f>
        <v>99.424408988306+91.340187222871i</v>
      </c>
      <c r="G1640" s="348">
        <f t="shared" si="79"/>
        <v>99.424408988305998</v>
      </c>
      <c r="H1640" s="348">
        <f t="shared" si="80"/>
        <v>91.340187222870995</v>
      </c>
    </row>
    <row r="1641" spans="1:8" x14ac:dyDescent="0.25">
      <c r="A1641" s="349">
        <v>9.5363811000000003E-4</v>
      </c>
      <c r="B1641" s="348" t="str">
        <f>IMPRODUCT(IMPOWER(IMPRODUCT("i",A1641,import_viscoanalyse_PARAM!$G$2),-import_viscoanalyse_PARAM!$D$2),import_viscoanalyse_PARAM!$C$2)</f>
        <v>15.1987626713719-4.45969479631581i</v>
      </c>
      <c r="C1641" s="348" t="str">
        <f>IMPOWER(IMPRODUCT("i",A1641,import_viscoanalyse_PARAM!$G$2),-import_viscoanalyse_PARAM!$E$2)</f>
        <v>93.9669776738833-102.473328932341i</v>
      </c>
      <c r="D1641" s="348" t="str">
        <f>IMPOWER(IMPRODUCT("i",A1641,import_viscoanalyse_PARAM!$F$2,import_viscoanalyse_PARAM!$G$2),-1)</f>
        <v>6.39263996120906E-15-104.356985238754i</v>
      </c>
      <c r="E1641" s="348" t="str">
        <f t="shared" si="78"/>
        <v>110.165740345255-211.290008967411i</v>
      </c>
      <c r="F1641" s="348" t="str">
        <f>IMSUM(import_viscoanalyse_PARAM!$A$2,IMDIV((import_viscoanalyse_PARAM!$B$2-import_viscoanalyse_PARAM!$A$2),E1641))</f>
        <v>100.730340869377+93.0878870544573i</v>
      </c>
      <c r="G1641" s="348">
        <f t="shared" si="79"/>
        <v>100.730340869377</v>
      </c>
      <c r="H1641" s="348">
        <f t="shared" si="80"/>
        <v>93.087887054457298</v>
      </c>
    </row>
    <row r="1642" spans="1:8" x14ac:dyDescent="0.25">
      <c r="A1642" s="349">
        <v>9.8248825999999994E-4</v>
      </c>
      <c r="B1642" s="348" t="str">
        <f>IMPRODUCT(IMPOWER(IMPRODUCT("i",A1642,import_viscoanalyse_PARAM!$G$2),-import_viscoanalyse_PARAM!$D$2),import_viscoanalyse_PARAM!$C$2)</f>
        <v>15.1166775834853-4.43560899096321i</v>
      </c>
      <c r="C1642" s="348" t="str">
        <f>IMPOWER(IMPRODUCT("i",A1642,import_viscoanalyse_PARAM!$G$2),-import_viscoanalyse_PARAM!$E$2)</f>
        <v>92.5010733231191-100.874723736795i</v>
      </c>
      <c r="D1642" s="348" t="str">
        <f>IMPOWER(IMPRODUCT("i",A1642,import_viscoanalyse_PARAM!$F$2,import_viscoanalyse_PARAM!$G$2),-1)</f>
        <v>6.20492410822078E-15-101.292607983309i</v>
      </c>
      <c r="E1642" s="348" t="str">
        <f t="shared" si="78"/>
        <v>108.617750906604-206.602940711067i</v>
      </c>
      <c r="F1642" s="348" t="str">
        <f>IMSUM(import_viscoanalyse_PARAM!$A$2,IMDIV((import_viscoanalyse_PARAM!$B$2-import_viscoanalyse_PARAM!$A$2),E1642))</f>
        <v>102.066188809054+94.8610715982264i</v>
      </c>
      <c r="G1642" s="348">
        <f t="shared" si="79"/>
        <v>102.066188809054</v>
      </c>
      <c r="H1642" s="348">
        <f t="shared" si="80"/>
        <v>94.861071598226403</v>
      </c>
    </row>
    <row r="1643" spans="1:8" x14ac:dyDescent="0.25">
      <c r="A1643" s="349">
        <v>1.0122111999999999E-3</v>
      </c>
      <c r="B1643" s="348" t="str">
        <f>IMPRODUCT(IMPOWER(IMPRODUCT("i",A1643,import_viscoanalyse_PARAM!$G$2),-import_viscoanalyse_PARAM!$D$2),import_viscoanalyse_PARAM!$C$2)</f>
        <v>15.0350358337757-4.41165327205278i</v>
      </c>
      <c r="C1643" s="348" t="str">
        <f>IMPOWER(IMPRODUCT("i",A1643,import_viscoanalyse_PARAM!$G$2),-import_viscoanalyse_PARAM!$E$2)</f>
        <v>91.0580376506106-99.3010574043173i</v>
      </c>
      <c r="D1643" s="348" t="str">
        <f>IMPOWER(IMPRODUCT("i",A1643,import_viscoanalyse_PARAM!$F$2,import_viscoanalyse_PARAM!$G$2),-1)</f>
        <v>6.02272044660036E-15-98.3182147840129i</v>
      </c>
      <c r="E1643" s="348" t="str">
        <f t="shared" si="78"/>
        <v>107.093073484386-202.030925460383i</v>
      </c>
      <c r="F1643" s="348" t="str">
        <f>IMSUM(import_viscoanalyse_PARAM!$A$2,IMDIV((import_viscoanalyse_PARAM!$B$2-import_viscoanalyse_PARAM!$A$2),E1643))</f>
        <v>103.432450108598+96.6599401450284i</v>
      </c>
      <c r="G1643" s="348">
        <f t="shared" si="79"/>
        <v>103.432450108598</v>
      </c>
      <c r="H1643" s="348">
        <f t="shared" si="80"/>
        <v>96.659940145028401</v>
      </c>
    </row>
    <row r="1644" spans="1:8" x14ac:dyDescent="0.25">
      <c r="A1644" s="349">
        <v>1.0428333000000001E-3</v>
      </c>
      <c r="B1644" s="348" t="str">
        <f>IMPRODUCT(IMPOWER(IMPRODUCT("i",A1644,import_viscoanalyse_PARAM!$G$2),-import_viscoanalyse_PARAM!$D$2),import_viscoanalyse_PARAM!$C$2)</f>
        <v>14.9538351161286-4.38782696291312i</v>
      </c>
      <c r="C1644" s="348" t="str">
        <f>IMPOWER(IMPRODUCT("i",A1644,import_viscoanalyse_PARAM!$G$2),-import_viscoanalyse_PARAM!$E$2)</f>
        <v>89.6375154307463-97.7519425525334i</v>
      </c>
      <c r="D1644" s="348" t="str">
        <f>IMPOWER(IMPRODUCT("i",A1644,import_viscoanalyse_PARAM!$F$2,import_viscoanalyse_PARAM!$G$2),-1)</f>
        <v>5.84586730258601E-15-95.4311663890893i</v>
      </c>
      <c r="E1644" s="348" t="str">
        <f t="shared" si="78"/>
        <v>105.591350546875-197.570935904536i</v>
      </c>
      <c r="F1644" s="348" t="str">
        <f>IMSUM(import_viscoanalyse_PARAM!$A$2,IMDIV((import_viscoanalyse_PARAM!$B$2-import_viscoanalyse_PARAM!$A$2),E1644))</f>
        <v>104.82962535181+98.4846903573417i</v>
      </c>
      <c r="G1644" s="348">
        <f t="shared" si="79"/>
        <v>104.82962535180999</v>
      </c>
      <c r="H1644" s="348">
        <f t="shared" si="80"/>
        <v>98.484690357341705</v>
      </c>
    </row>
    <row r="1645" spans="1:8" x14ac:dyDescent="0.25">
      <c r="A1645" s="349">
        <v>1.0743819E-3</v>
      </c>
      <c r="B1645" s="348" t="str">
        <f>IMPRODUCT(IMPOWER(IMPRODUCT("i",A1645,import_viscoanalyse_PARAM!$G$2),-import_viscoanalyse_PARAM!$D$2),import_viscoanalyse_PARAM!$C$2)</f>
        <v>14.8730726944352-4.36412926070201i</v>
      </c>
      <c r="C1645" s="348" t="str">
        <f>IMPOWER(IMPRODUCT("i",A1645,import_viscoanalyse_PARAM!$G$2),-import_viscoanalyse_PARAM!$E$2)</f>
        <v>88.2391493109854-96.2269894795995i</v>
      </c>
      <c r="D1645" s="348" t="str">
        <f>IMPOWER(IMPRODUCT("i",A1645,import_viscoanalyse_PARAM!$F$2,import_viscoanalyse_PARAM!$G$2),-1)</f>
        <v>5.67420680720502E-15-92.6288856582404i</v>
      </c>
      <c r="E1645" s="348" t="str">
        <f t="shared" si="78"/>
        <v>104.112222005421-193.220004398542i</v>
      </c>
      <c r="F1645" s="348" t="str">
        <f>IMSUM(import_viscoanalyse_PARAM!$A$2,IMDIV((import_viscoanalyse_PARAM!$B$2-import_viscoanalyse_PARAM!$A$2),E1645))</f>
        <v>106.258226824502+100.335529197399i</v>
      </c>
      <c r="G1645" s="348">
        <f t="shared" si="79"/>
        <v>106.258226824502</v>
      </c>
      <c r="H1645" s="348">
        <f t="shared" si="80"/>
        <v>100.335529197399</v>
      </c>
    </row>
    <row r="1646" spans="1:8" x14ac:dyDescent="0.25">
      <c r="A1646" s="349">
        <v>1.1068848999999999E-3</v>
      </c>
      <c r="B1646" s="348" t="str">
        <f>IMPRODUCT(IMPOWER(IMPRODUCT("i",A1646,import_viscoanalyse_PARAM!$G$2),-import_viscoanalyse_PARAM!$D$2),import_viscoanalyse_PARAM!$C$2)</f>
        <v>14.792746532385-4.34055956791524i</v>
      </c>
      <c r="C1646" s="348" t="str">
        <f>IMPOWER(IMPRODUCT("i",A1646,import_viscoanalyse_PARAM!$G$2),-import_viscoanalyse_PARAM!$E$2)</f>
        <v>86.8625993805746-94.7258275043753i</v>
      </c>
      <c r="D1646" s="348" t="str">
        <f>IMPOWER(IMPRODUCT("i",A1646,import_viscoanalyse_PARAM!$F$2,import_viscoanalyse_PARAM!$G$2),-1)</f>
        <v>5.50758718500714E-15-89.9088949251939i</v>
      </c>
      <c r="E1646" s="348" t="str">
        <f t="shared" si="78"/>
        <v>102.65534591296-188.975281997484i</v>
      </c>
      <c r="F1646" s="348" t="str">
        <f>IMSUM(import_viscoanalyse_PARAM!$A$2,IMDIV((import_viscoanalyse_PARAM!$B$2-import_viscoanalyse_PARAM!$A$2),E1646))</f>
        <v>107.718758761366+102.212647268956i</v>
      </c>
      <c r="G1646" s="348">
        <f t="shared" si="79"/>
        <v>107.718758761366</v>
      </c>
      <c r="H1646" s="348">
        <f t="shared" si="80"/>
        <v>102.212647268956</v>
      </c>
    </row>
    <row r="1647" spans="1:8" x14ac:dyDescent="0.25">
      <c r="A1647" s="349">
        <v>1.1403711000000001E-3</v>
      </c>
      <c r="B1647" s="348" t="str">
        <f>IMPRODUCT(IMPOWER(IMPRODUCT("i",A1647,import_viscoanalyse_PARAM!$G$2),-import_viscoanalyse_PARAM!$D$2),import_viscoanalyse_PARAM!$C$2)</f>
        <v>14.7128544400555-4.31711724197512i</v>
      </c>
      <c r="C1647" s="348" t="str">
        <f>IMPOWER(IMPRODUCT("i",A1647,import_viscoanalyse_PARAM!$G$2),-import_viscoanalyse_PARAM!$E$2)</f>
        <v>85.5075280789539-93.2480885086649i</v>
      </c>
      <c r="D1647" s="348" t="str">
        <f>IMPOWER(IMPRODUCT("i",A1647,import_viscoanalyse_PARAM!$F$2,import_viscoanalyse_PARAM!$G$2),-1)</f>
        <v>5.34586073824379E-15-87.2687830903321i</v>
      </c>
      <c r="E1647" s="348" t="str">
        <f t="shared" si="78"/>
        <v>101.220382519009-184.833988840972i</v>
      </c>
      <c r="F1647" s="348" t="str">
        <f>IMSUM(import_viscoanalyse_PARAM!$A$2,IMDIV((import_viscoanalyse_PARAM!$B$2-import_viscoanalyse_PARAM!$A$2),E1647))</f>
        <v>109.211731777439+104.116237787556i</v>
      </c>
      <c r="G1647" s="348">
        <f t="shared" si="79"/>
        <v>109.211731777439</v>
      </c>
      <c r="H1647" s="348">
        <f t="shared" si="80"/>
        <v>104.116237787556</v>
      </c>
    </row>
    <row r="1648" spans="1:8" x14ac:dyDescent="0.25">
      <c r="A1648" s="349">
        <v>1.1748704999999999E-3</v>
      </c>
      <c r="B1648" s="348" t="str">
        <f>IMPRODUCT(IMPOWER(IMPRODUCT("i",A1648,import_viscoanalyse_PARAM!$G$2),-import_viscoanalyse_PARAM!$D$2),import_viscoanalyse_PARAM!$C$2)</f>
        <v>14.6333934778725-4.29380142033752i</v>
      </c>
      <c r="C1648" s="348" t="str">
        <f>IMPOWER(IMPRODUCT("i",A1648,import_viscoanalyse_PARAM!$G$2),-import_viscoanalyse_PARAM!$E$2)</f>
        <v>84.1735903083485-91.7933961547517i</v>
      </c>
      <c r="D1648" s="348" t="str">
        <f>IMPOWER(IMPRODUCT("i",A1648,import_viscoanalyse_PARAM!$F$2,import_viscoanalyse_PARAM!$G$2),-1)</f>
        <v>5.18888259643755E-15-84.7061852079725i</v>
      </c>
      <c r="E1648" s="348" t="str">
        <f t="shared" si="78"/>
        <v>99.806983786221-180.793382783062i</v>
      </c>
      <c r="F1648" s="348" t="str">
        <f>IMSUM(import_viscoanalyse_PARAM!$A$2,IMDIV((import_viscoanalyse_PARAM!$B$2-import_viscoanalyse_PARAM!$A$2),E1648))</f>
        <v>110.737674846319+106.04651156797i</v>
      </c>
      <c r="G1648" s="348">
        <f t="shared" si="79"/>
        <v>110.737674846319</v>
      </c>
      <c r="H1648" s="348">
        <f t="shared" si="80"/>
        <v>106.04651156797</v>
      </c>
    </row>
    <row r="1649" spans="1:8" x14ac:dyDescent="0.25">
      <c r="A1649" s="349">
        <v>1.2104135E-3</v>
      </c>
      <c r="B1649" s="348" t="str">
        <f>IMPRODUCT(IMPOWER(IMPRODUCT("i",A1649,import_viscoanalyse_PARAM!$G$2),-import_viscoanalyse_PARAM!$D$2),import_viscoanalyse_PARAM!$C$2)</f>
        <v>14.5543618920264-4.27061158839112i</v>
      </c>
      <c r="C1649" s="348" t="str">
        <f>IMPOWER(IMPRODUCT("i",A1649,import_viscoanalyse_PARAM!$G$2),-import_viscoanalyse_PARAM!$E$2)</f>
        <v>82.8604659995486-90.3614013991931i</v>
      </c>
      <c r="D1649" s="348" t="str">
        <f>IMPOWER(IMPRODUCT("i",A1649,import_viscoanalyse_PARAM!$F$2,import_viscoanalyse_PARAM!$G$2),-1)</f>
        <v>5.03651445602505E-15-82.2188435343651i</v>
      </c>
      <c r="E1649" s="348" t="str">
        <f t="shared" si="78"/>
        <v>98.414827891575-176.850856521949i</v>
      </c>
      <c r="F1649" s="348" t="str">
        <f>IMSUM(import_viscoanalyse_PARAM!$A$2,IMDIV((import_viscoanalyse_PARAM!$B$2-import_viscoanalyse_PARAM!$A$2),E1649))</f>
        <v>112.29709858801+108.003650435923i</v>
      </c>
      <c r="G1649" s="348">
        <f t="shared" si="79"/>
        <v>112.29709858801</v>
      </c>
      <c r="H1649" s="348">
        <f t="shared" si="80"/>
        <v>108.00365043592301</v>
      </c>
    </row>
    <row r="1650" spans="1:8" x14ac:dyDescent="0.25">
      <c r="A1650" s="349">
        <v>1.2470318000000001E-3</v>
      </c>
      <c r="B1650" s="348" t="str">
        <f>IMPRODUCT(IMPOWER(IMPRODUCT("i",A1650,import_viscoanalyse_PARAM!$G$2),-import_viscoanalyse_PARAM!$D$2),import_viscoanalyse_PARAM!$C$2)</f>
        <v>14.475757077601-4.24754698178873i</v>
      </c>
      <c r="C1650" s="348" t="str">
        <f>IMPOWER(IMPRODUCT("i",A1650,import_viscoanalyse_PARAM!$G$2),-import_viscoanalyse_PARAM!$E$2)</f>
        <v>81.5678257032764-88.9517449693479i</v>
      </c>
      <c r="D1650" s="348" t="str">
        <f>IMPOWER(IMPRODUCT("i",A1650,import_viscoanalyse_PARAM!$F$2,import_viscoanalyse_PARAM!$G$2),-1)</f>
        <v>4.88862039485912E-15-79.8045392013125i</v>
      </c>
      <c r="E1650" s="348" t="str">
        <f t="shared" si="78"/>
        <v>97.0435827808774-173.003831152449i</v>
      </c>
      <c r="F1650" s="348" t="str">
        <f>IMSUM(import_viscoanalyse_PARAM!$A$2,IMDIV((import_viscoanalyse_PARAM!$B$2-import_viscoanalyse_PARAM!$A$2),E1650))</f>
        <v>113.890533968655+109.987856351343i</v>
      </c>
      <c r="G1650" s="348">
        <f t="shared" si="79"/>
        <v>113.89053396865501</v>
      </c>
      <c r="H1650" s="348">
        <f t="shared" si="80"/>
        <v>109.987856351343</v>
      </c>
    </row>
    <row r="1651" spans="1:8" x14ac:dyDescent="0.25">
      <c r="A1651" s="349">
        <v>1.2847579E-3</v>
      </c>
      <c r="B1651" s="348" t="str">
        <f>IMPRODUCT(IMPOWER(IMPRODUCT("i",A1651,import_viscoanalyse_PARAM!$G$2),-import_viscoanalyse_PARAM!$D$2),import_viscoanalyse_PARAM!$C$2)</f>
        <v>14.3975767964129-4.2246069437917i</v>
      </c>
      <c r="C1651" s="348" t="str">
        <f>IMPOWER(IMPRODUCT("i",A1651,import_viscoanalyse_PARAM!$G$2),-import_viscoanalyse_PARAM!$E$2)</f>
        <v>80.2953509652893-87.5640795829354i</v>
      </c>
      <c r="D1651" s="348" t="str">
        <f>IMPOWER(IMPRODUCT("i",A1651,import_viscoanalyse_PARAM!$F$2,import_viscoanalyse_PARAM!$G$2),-1)</f>
        <v>4.74506916090407E-15-77.4611295780965i</v>
      </c>
      <c r="E1651" s="348" t="str">
        <f t="shared" si="78"/>
        <v>95.6929277617022-169.249816104824i</v>
      </c>
      <c r="F1651" s="348" t="str">
        <f>IMSUM(import_viscoanalyse_PARAM!$A$2,IMDIV((import_viscoanalyse_PARAM!$B$2-import_viscoanalyse_PARAM!$A$2),E1651))</f>
        <v>115.518508922849+111.999321851019i</v>
      </c>
      <c r="G1651" s="348">
        <f t="shared" si="79"/>
        <v>115.51850892284899</v>
      </c>
      <c r="H1651" s="348">
        <f t="shared" si="80"/>
        <v>111.999321851019</v>
      </c>
    </row>
    <row r="1652" spans="1:8" x14ac:dyDescent="0.25">
      <c r="A1652" s="349">
        <v>1.3236253E-3</v>
      </c>
      <c r="B1652" s="348" t="str">
        <f>IMPRODUCT(IMPOWER(IMPRODUCT("i",A1652,import_viscoanalyse_PARAM!$G$2),-import_viscoanalyse_PARAM!$D$2),import_viscoanalyse_PARAM!$C$2)</f>
        <v>14.3198187826562-4.20179080955627i</v>
      </c>
      <c r="C1652" s="348" t="str">
        <f>IMPOWER(IMPRODUCT("i",A1652,import_viscoanalyse_PARAM!$G$2),-import_viscoanalyse_PARAM!$E$2)</f>
        <v>79.042727629345-86.1980626447508i</v>
      </c>
      <c r="D1652" s="348" t="str">
        <f>IMPOWER(IMPRODUCT("i",A1652,import_viscoanalyse_PARAM!$F$2,import_viscoanalyse_PARAM!$G$2),-1)</f>
        <v>4.60573327702174E-15-75.1865336575112i</v>
      </c>
      <c r="E1652" s="348" t="str">
        <f t="shared" si="78"/>
        <v>94.3625464120012-165.586387111818i</v>
      </c>
      <c r="F1652" s="348" t="str">
        <f>IMSUM(import_viscoanalyse_PARAM!$A$2,IMDIV((import_viscoanalyse_PARAM!$B$2-import_viscoanalyse_PARAM!$A$2),E1652))</f>
        <v>117.181555909964+114.038239630619i</v>
      </c>
      <c r="G1652" s="348">
        <f t="shared" si="79"/>
        <v>117.181555909964</v>
      </c>
      <c r="H1652" s="348">
        <f t="shared" si="80"/>
        <v>114.038239630619</v>
      </c>
    </row>
    <row r="1653" spans="1:8" x14ac:dyDescent="0.25">
      <c r="A1653" s="349">
        <v>1.3636685999999999E-3</v>
      </c>
      <c r="B1653" s="348" t="str">
        <f>IMPRODUCT(IMPOWER(IMPRODUCT("i",A1653,import_viscoanalyse_PARAM!$G$2),-import_viscoanalyse_PARAM!$D$2),import_viscoanalyse_PARAM!$C$2)</f>
        <v>14.2424806157189-4.17909786881467i</v>
      </c>
      <c r="C1653" s="348" t="str">
        <f>IMPOWER(IMPRODUCT("i",A1653,import_viscoanalyse_PARAM!$G$2),-import_viscoanalyse_PARAM!$E$2)</f>
        <v>77.809643777189-84.8533540001706i</v>
      </c>
      <c r="D1653" s="348" t="str">
        <f>IMPOWER(IMPRODUCT("i",A1653,import_viscoanalyse_PARAM!$F$2,import_viscoanalyse_PARAM!$G$2),-1)</f>
        <v>4.47048871735982E-15-72.9787267730467i</v>
      </c>
      <c r="E1653" s="348" t="str">
        <f t="shared" si="78"/>
        <v>93.0521243929079-162.011178642032i</v>
      </c>
      <c r="F1653" s="348" t="str">
        <f>IMSUM(import_viscoanalyse_PARAM!$A$2,IMDIV((import_viscoanalyse_PARAM!$B$2-import_viscoanalyse_PARAM!$A$2),E1653))</f>
        <v>118.880214838826+116.104806073748i</v>
      </c>
      <c r="G1653" s="348">
        <f t="shared" si="79"/>
        <v>118.88021483882601</v>
      </c>
      <c r="H1653" s="348">
        <f t="shared" si="80"/>
        <v>116.10480607374799</v>
      </c>
    </row>
    <row r="1654" spans="1:8" x14ac:dyDescent="0.25">
      <c r="A1654" s="349">
        <v>1.4049232E-3</v>
      </c>
      <c r="B1654" s="348" t="str">
        <f>IMPRODUCT(IMPOWER(IMPRODUCT("i",A1654,import_viscoanalyse_PARAM!$G$2),-import_viscoanalyse_PARAM!$D$2),import_viscoanalyse_PARAM!$C$2)</f>
        <v>14.1655603545269-4.15652755200755i</v>
      </c>
      <c r="C1654" s="348" t="str">
        <f>IMPOWER(IMPRODUCT("i",A1654,import_viscoanalyse_PARAM!$G$2),-import_viscoanalyse_PARAM!$E$2)</f>
        <v>76.595799748228-83.5296268618565i</v>
      </c>
      <c r="D1654" s="348" t="str">
        <f>IMPOWER(IMPRODUCT("i",A1654,import_viscoanalyse_PARAM!$F$2,import_viscoanalyse_PARAM!$G$2),-1)</f>
        <v>4.33921590199228E-15-70.835756835949i</v>
      </c>
      <c r="E1654" s="348" t="str">
        <f t="shared" si="78"/>
        <v>91.7613601027549-158.521911249813i</v>
      </c>
      <c r="F1654" s="348" t="str">
        <f>IMSUM(import_viscoanalyse_PARAM!$A$2,IMDIV((import_viscoanalyse_PARAM!$B$2-import_viscoanalyse_PARAM!$A$2),E1654))</f>
        <v>120.615019052658+118.199204244617i</v>
      </c>
      <c r="G1654" s="348">
        <f t="shared" si="79"/>
        <v>120.615019052658</v>
      </c>
      <c r="H1654" s="348">
        <f t="shared" si="80"/>
        <v>118.19920424461699</v>
      </c>
    </row>
    <row r="1655" spans="1:8" x14ac:dyDescent="0.25">
      <c r="A1655" s="349">
        <v>1.4474259999999999E-3</v>
      </c>
      <c r="B1655" s="348" t="str">
        <f>IMPRODUCT(IMPOWER(IMPRODUCT("i",A1655,import_viscoanalyse_PARAM!$G$2),-import_viscoanalyse_PARAM!$D$2),import_viscoanalyse_PARAM!$C$2)</f>
        <v>14.0890552761385-4.13407906015608i</v>
      </c>
      <c r="C1655" s="348" t="str">
        <f>IMPOWER(IMPRODUCT("i",A1655,import_viscoanalyse_PARAM!$G$2),-import_viscoanalyse_PARAM!$E$2)</f>
        <v>75.4008880866619-82.2265459416026i</v>
      </c>
      <c r="D1655" s="348" t="str">
        <f>IMPOWER(IMPRODUCT("i",A1655,import_viscoanalyse_PARAM!$F$2,import_viscoanalyse_PARAM!$G$2),-1)</f>
        <v>4.21179741867141E-15-68.7557071438425i</v>
      </c>
      <c r="E1655" s="348" t="str">
        <f t="shared" si="78"/>
        <v>90.4899433628004-155.116332145601i</v>
      </c>
      <c r="F1655" s="348" t="str">
        <f>IMSUM(import_viscoanalyse_PARAM!$A$2,IMDIV((import_viscoanalyse_PARAM!$B$2-import_viscoanalyse_PARAM!$A$2),E1655))</f>
        <v>122.386523507453+120.321638012688i</v>
      </c>
      <c r="G1655" s="348">
        <f t="shared" si="79"/>
        <v>122.38652350745301</v>
      </c>
      <c r="H1655" s="348">
        <f t="shared" si="80"/>
        <v>120.321638012688</v>
      </c>
    </row>
    <row r="1656" spans="1:8" x14ac:dyDescent="0.25">
      <c r="A1656" s="349">
        <v>1.4912146E-3</v>
      </c>
      <c r="B1656" s="348" t="str">
        <f>IMPRODUCT(IMPOWER(IMPRODUCT("i",A1656,import_viscoanalyse_PARAM!$G$2),-import_viscoanalyse_PARAM!$D$2),import_viscoanalyse_PARAM!$C$2)</f>
        <v>14.0129634307526-4.11175182114023i</v>
      </c>
      <c r="C1656" s="348" t="str">
        <f>IMPOWER(IMPRODUCT("i",A1656,import_viscoanalyse_PARAM!$G$2),-import_viscoanalyse_PARAM!$E$2)</f>
        <v>74.2246180208129-80.9437941456544i</v>
      </c>
      <c r="D1656" s="348" t="str">
        <f>IMPOWER(IMPRODUCT("i",A1656,import_viscoanalyse_PARAM!$F$2,import_viscoanalyse_PARAM!$G$2),-1)</f>
        <v>4.08812057668822E-15-66.7367380713571i</v>
      </c>
      <c r="E1656" s="348" t="str">
        <f t="shared" si="78"/>
        <v>89.2375814515655-151.792284038152i</v>
      </c>
      <c r="F1656" s="348" t="str">
        <f>IMSUM(import_viscoanalyse_PARAM!$A$2,IMDIV((import_viscoanalyse_PARAM!$B$2-import_viscoanalyse_PARAM!$A$2),E1656))</f>
        <v>124.1952697384+122.472289755768i</v>
      </c>
      <c r="G1656" s="348">
        <f t="shared" si="79"/>
        <v>124.1952697384</v>
      </c>
      <c r="H1656" s="348">
        <f t="shared" si="80"/>
        <v>122.472289755768</v>
      </c>
    </row>
    <row r="1657" spans="1:8" x14ac:dyDescent="0.25">
      <c r="A1657" s="349">
        <v>1.5363279E-3</v>
      </c>
      <c r="B1657" s="348" t="str">
        <f>IMPRODUCT(IMPOWER(IMPRODUCT("i",A1657,import_viscoanalyse_PARAM!$G$2),-import_viscoanalyse_PARAM!$D$2),import_viscoanalyse_PARAM!$C$2)</f>
        <v>13.9372825817559-4.08954517868194i</v>
      </c>
      <c r="C1657" s="348" t="str">
        <f>IMPOWER(IMPRODUCT("i",A1657,import_viscoanalyse_PARAM!$G$2),-import_viscoanalyse_PARAM!$E$2)</f>
        <v>73.0666986495685-79.6810542391048i</v>
      </c>
      <c r="D1657" s="348" t="str">
        <f>IMPOWER(IMPRODUCT("i",A1657,import_viscoanalyse_PARAM!$F$2,import_viscoanalyse_PARAM!$G$2),-1)</f>
        <v>3.96807549385642E-15-64.7770558409983i</v>
      </c>
      <c r="E1657" s="348" t="str">
        <f t="shared" si="78"/>
        <v>88.0039812313244-148.547655258785i</v>
      </c>
      <c r="F1657" s="348" t="str">
        <f>IMSUM(import_viscoanalyse_PARAM!$A$2,IMDIV((import_viscoanalyse_PARAM!$B$2-import_viscoanalyse_PARAM!$A$2),E1657))</f>
        <v>126.041809696008+124.651349171867i</v>
      </c>
      <c r="G1657" s="348">
        <f t="shared" si="79"/>
        <v>126.041809696008</v>
      </c>
      <c r="H1657" s="348">
        <f t="shared" si="80"/>
        <v>124.651349171867</v>
      </c>
    </row>
    <row r="1658" spans="1:8" x14ac:dyDescent="0.25">
      <c r="A1658" s="349">
        <v>1.5828058999999999E-3</v>
      </c>
      <c r="B1658" s="348" t="str">
        <f>IMPRODUCT(IMPOWER(IMPRODUCT("i",A1658,import_viscoanalyse_PARAM!$G$2),-import_viscoanalyse_PARAM!$D$2),import_viscoanalyse_PARAM!$C$2)</f>
        <v>13.8620106272145-4.06745851602161i</v>
      </c>
      <c r="C1658" s="348" t="str">
        <f>IMPOWER(IMPRODUCT("i",A1658,import_viscoanalyse_PARAM!$G$2),-import_viscoanalyse_PARAM!$E$2)</f>
        <v>71.9268454594181-78.4380159528865i</v>
      </c>
      <c r="D1658" s="348" t="str">
        <f>IMPOWER(IMPRODUCT("i",A1658,import_viscoanalyse_PARAM!$F$2,import_viscoanalyse_PARAM!$G$2),-1)</f>
        <v>3.85155570276676E-15-62.8749224199778i</v>
      </c>
      <c r="E1658" s="348" t="str">
        <f t="shared" si="78"/>
        <v>86.7888560866326-145.380396888886i</v>
      </c>
      <c r="F1658" s="348" t="str">
        <f>IMSUM(import_viscoanalyse_PARAM!$A$2,IMDIV((import_viscoanalyse_PARAM!$B$2-import_viscoanalyse_PARAM!$A$2),E1658))</f>
        <v>127.926695976568+126.859001589685i</v>
      </c>
      <c r="G1658" s="348">
        <f t="shared" si="79"/>
        <v>127.926695976568</v>
      </c>
      <c r="H1658" s="348">
        <f t="shared" si="80"/>
        <v>126.85900158968499</v>
      </c>
    </row>
    <row r="1659" spans="1:8" x14ac:dyDescent="0.25">
      <c r="A1659" s="349">
        <v>1.6306901E-3</v>
      </c>
      <c r="B1659" s="348" t="str">
        <f>IMPRODUCT(IMPOWER(IMPRODUCT("i",A1659,import_viscoanalyse_PARAM!$G$2),-import_viscoanalyse_PARAM!$D$2),import_viscoanalyse_PARAM!$C$2)</f>
        <v>13.787145018832-4.04549108542575i</v>
      </c>
      <c r="C1659" s="348" t="str">
        <f>IMPOWER(IMPRODUCT("i",A1659,import_viscoanalyse_PARAM!$G$2),-import_viscoanalyse_PARAM!$E$2)</f>
        <v>70.8047714961094-77.2143663562421i</v>
      </c>
      <c r="D1659" s="348" t="str">
        <f>IMPOWER(IMPRODUCT("i",A1659,import_viscoanalyse_PARAM!$F$2,import_viscoanalyse_PARAM!$G$2),-1)</f>
        <v>3.73845716639715E-15-61.0286394504899i</v>
      </c>
      <c r="E1659" s="348" t="str">
        <f t="shared" si="78"/>
        <v>85.5919165149414-142.288496892158i</v>
      </c>
      <c r="F1659" s="348" t="str">
        <f>IMSUM(import_viscoanalyse_PARAM!$A$2,IMDIV((import_viscoanalyse_PARAM!$B$2-import_viscoanalyse_PARAM!$A$2),E1659))</f>
        <v>129.850496534196+129.095445150888i</v>
      </c>
      <c r="G1659" s="348">
        <f t="shared" si="79"/>
        <v>129.850496534196</v>
      </c>
      <c r="H1659" s="348">
        <f t="shared" si="80"/>
        <v>129.095445150888</v>
      </c>
    </row>
    <row r="1660" spans="1:8" x14ac:dyDescent="0.25">
      <c r="A1660" s="349">
        <v>1.6800229000000001E-3</v>
      </c>
      <c r="B1660" s="348" t="str">
        <f>IMPRODUCT(IMPOWER(IMPRODUCT("i",A1660,import_viscoanalyse_PARAM!$G$2),-import_viscoanalyse_PARAM!$D$2),import_viscoanalyse_PARAM!$C$2)</f>
        <v>13.71268378401-4.02364230808489i</v>
      </c>
      <c r="C1660" s="348" t="str">
        <f>IMPOWER(IMPRODUCT("i",A1660,import_viscoanalyse_PARAM!$G$2),-import_viscoanalyse_PARAM!$E$2)</f>
        <v>69.7002027315374-76.0098066146996i</v>
      </c>
      <c r="D1660" s="348" t="str">
        <f>IMPOWER(IMPRODUCT("i",A1660,import_viscoanalyse_PARAM!$F$2,import_viscoanalyse_PARAM!$G$2),-1)</f>
        <v>3.62867975818538E-15-59.2365724112354i</v>
      </c>
      <c r="E1660" s="348" t="str">
        <f t="shared" si="78"/>
        <v>84.4128865155474-139.27002133402i</v>
      </c>
      <c r="F1660" s="348" t="str">
        <f>IMSUM(import_viscoanalyse_PARAM!$A$2,IMDIV((import_viscoanalyse_PARAM!$B$2-import_viscoanalyse_PARAM!$A$2),E1660))</f>
        <v>131.813768914461+131.36086069358i</v>
      </c>
      <c r="G1660" s="348">
        <f t="shared" si="79"/>
        <v>131.81376891446101</v>
      </c>
      <c r="H1660" s="348">
        <f t="shared" si="80"/>
        <v>131.36086069358001</v>
      </c>
    </row>
    <row r="1661" spans="1:8" x14ac:dyDescent="0.25">
      <c r="A1661" s="349">
        <v>1.7308482E-3</v>
      </c>
      <c r="B1661" s="348" t="str">
        <f>IMPRODUCT(IMPOWER(IMPRODUCT("i",A1661,import_viscoanalyse_PARAM!$G$2),-import_viscoanalyse_PARAM!$D$2),import_viscoanalyse_PARAM!$C$2)</f>
        <v>13.6386246273028-4.00191151045829i</v>
      </c>
      <c r="C1661" s="348" t="str">
        <f>IMPOWER(IMPRODUCT("i",A1661,import_viscoanalyse_PARAM!$G$2),-import_viscoanalyse_PARAM!$E$2)</f>
        <v>68.6128644396043-74.8240371326089i</v>
      </c>
      <c r="D1661" s="348" t="str">
        <f>IMPOWER(IMPRODUCT("i",A1661,import_viscoanalyse_PARAM!$F$2,import_viscoanalyse_PARAM!$G$2),-1)</f>
        <v>3.5221257938841E-15-57.4971266506116i</v>
      </c>
      <c r="E1661" s="348" t="str">
        <f t="shared" si="78"/>
        <v>83.2514890669071-136.323075293679i</v>
      </c>
      <c r="F1661" s="348" t="str">
        <f>IMSUM(import_viscoanalyse_PARAM!$A$2,IMDIV((import_viscoanalyse_PARAM!$B$2-import_viscoanalyse_PARAM!$A$2),E1661))</f>
        <v>133.817082968606+133.655438284549i</v>
      </c>
      <c r="G1661" s="348">
        <f t="shared" si="79"/>
        <v>133.817082968606</v>
      </c>
      <c r="H1661" s="348">
        <f t="shared" si="80"/>
        <v>133.65543828454901</v>
      </c>
    </row>
    <row r="1662" spans="1:8" x14ac:dyDescent="0.25">
      <c r="A1662" s="349">
        <v>1.7832111000000001E-3</v>
      </c>
      <c r="B1662" s="348" t="str">
        <f>IMPRODUCT(IMPOWER(IMPRODUCT("i",A1662,import_viscoanalyse_PARAM!$G$2),-import_viscoanalyse_PARAM!$D$2),import_viscoanalyse_PARAM!$C$2)</f>
        <v>13.5649654541443-3.98029807794811i</v>
      </c>
      <c r="C1662" s="348" t="str">
        <f>IMPOWER(IMPRODUCT("i",A1662,import_viscoanalyse_PARAM!$G$2),-import_viscoanalyse_PARAM!$E$2)</f>
        <v>67.5424889551152-73.65676601441i</v>
      </c>
      <c r="D1662" s="348" t="str">
        <f>IMPOWER(IMPRODUCT("i",A1662,import_viscoanalyse_PARAM!$F$2,import_viscoanalyse_PARAM!$G$2),-1)</f>
        <v>3.41870073067507E-15-55.8087587994397i</v>
      </c>
      <c r="E1662" s="348" t="str">
        <f t="shared" si="78"/>
        <v>82.1074544092595-133.445822891798i</v>
      </c>
      <c r="F1662" s="348" t="str">
        <f>IMSUM(import_viscoanalyse_PARAM!$A$2,IMDIV((import_viscoanalyse_PARAM!$B$2-import_viscoanalyse_PARAM!$A$2),E1662))</f>
        <v>135.861007281511+135.979361482191i</v>
      </c>
      <c r="G1662" s="348">
        <f t="shared" si="79"/>
        <v>135.86100728151101</v>
      </c>
      <c r="H1662" s="348">
        <f t="shared" si="80"/>
        <v>135.979361482191</v>
      </c>
    </row>
    <row r="1663" spans="1:8" x14ac:dyDescent="0.25">
      <c r="A1663" s="349">
        <v>1.837158E-3</v>
      </c>
      <c r="B1663" s="348" t="str">
        <f>IMPRODUCT(IMPOWER(IMPRODUCT("i",A1663,import_viscoanalyse_PARAM!$G$2),-import_viscoanalyse_PARAM!$D$2),import_viscoanalyse_PARAM!$C$2)</f>
        <v>13.4917042594711-3.95880142221893i</v>
      </c>
      <c r="C1663" s="348" t="str">
        <f>IMPOWER(IMPRODUCT("i",A1663,import_viscoanalyse_PARAM!$G$2),-import_viscoanalyse_PARAM!$E$2)</f>
        <v>66.4888138727376-72.5077071005539i</v>
      </c>
      <c r="D1663" s="348" t="str">
        <f>IMPOWER(IMPRODUCT("i",A1663,import_viscoanalyse_PARAM!$F$2,import_viscoanalyse_PARAM!$G$2),-1)</f>
        <v>3.31831289988007E-15-54.16997240759i</v>
      </c>
      <c r="E1663" s="348" t="str">
        <f t="shared" si="78"/>
        <v>80.9805181322087-130.636480930363i</v>
      </c>
      <c r="F1663" s="348" t="str">
        <f>IMSUM(import_viscoanalyse_PARAM!$A$2,IMDIV((import_viscoanalyse_PARAM!$B$2-import_viscoanalyse_PARAM!$A$2),E1663))</f>
        <v>137.946111715933+138.332810406218i</v>
      </c>
      <c r="G1663" s="348">
        <f t="shared" si="79"/>
        <v>137.946111715933</v>
      </c>
      <c r="H1663" s="348">
        <f t="shared" si="80"/>
        <v>138.33281040621799</v>
      </c>
    </row>
    <row r="1664" spans="1:8" x14ac:dyDescent="0.25">
      <c r="A1664" s="349">
        <v>1.8927371000000001E-3</v>
      </c>
      <c r="B1664" s="348" t="str">
        <f>IMPRODUCT(IMPOWER(IMPRODUCT("i",A1664,import_viscoanalyse_PARAM!$G$2),-import_viscoanalyse_PARAM!$D$2),import_viscoanalyse_PARAM!$C$2)</f>
        <v>13.418838522443-3.9374208035936i</v>
      </c>
      <c r="C1664" s="348" t="str">
        <f>IMPOWER(IMPRODUCT("i",A1664,import_viscoanalyse_PARAM!$G$2),-import_viscoanalyse_PARAM!$E$2)</f>
        <v>65.451573354838-71.3765704884819i</v>
      </c>
      <c r="D1664" s="348" t="str">
        <f>IMPOWER(IMPRODUCT("i",A1664,import_viscoanalyse_PARAM!$F$2,import_viscoanalyse_PARAM!$G$2),-1)</f>
        <v>3.22087261380246E-15-52.5793033635699i</v>
      </c>
      <c r="E1664" s="348" t="str">
        <f t="shared" si="78"/>
        <v>79.870411877281-127.893294655645i</v>
      </c>
      <c r="F1664" s="348" t="str">
        <f>IMSUM(import_viscoanalyse_PARAM!$A$2,IMDIV((import_viscoanalyse_PARAM!$B$2-import_viscoanalyse_PARAM!$A$2),E1664))</f>
        <v>140.072985005971+140.715981474715i</v>
      </c>
      <c r="G1664" s="348">
        <f t="shared" si="79"/>
        <v>140.07298500597099</v>
      </c>
      <c r="H1664" s="348">
        <f t="shared" si="80"/>
        <v>140.71598147471499</v>
      </c>
    </row>
    <row r="1665" spans="1:8" x14ac:dyDescent="0.25">
      <c r="A1665" s="349">
        <v>1.9499974999999999E-3</v>
      </c>
      <c r="B1665" s="348" t="str">
        <f>IMPRODUCT(IMPOWER(IMPRODUCT("i",A1665,import_viscoanalyse_PARAM!$G$2),-import_viscoanalyse_PARAM!$D$2),import_viscoanalyse_PARAM!$C$2)</f>
        <v>13.346366467977-3.91615570121858i</v>
      </c>
      <c r="C1665" s="348" t="str">
        <f>IMPOWER(IMPRODUCT("i",A1665,import_viscoanalyse_PARAM!$G$2),-import_viscoanalyse_PARAM!$E$2)</f>
        <v>64.4305161354931-70.2630821664482i</v>
      </c>
      <c r="D1665" s="348" t="str">
        <f>IMPOWER(IMPRODUCT("i",A1665,import_viscoanalyse_PARAM!$F$2,import_viscoanalyse_PARAM!$G$2),-1)</f>
        <v>3.12629379807814E-15-51.0353465419228i</v>
      </c>
      <c r="E1665" s="348" t="str">
        <f t="shared" si="78"/>
        <v>78.7768826034701-125.21458440959i</v>
      </c>
      <c r="F1665" s="348" t="str">
        <f>IMSUM(import_viscoanalyse_PARAM!$A$2,IMDIV((import_viscoanalyse_PARAM!$B$2-import_viscoanalyse_PARAM!$A$2),E1665))</f>
        <v>142.242198478196+143.129046573542i</v>
      </c>
      <c r="G1665" s="348">
        <f t="shared" si="79"/>
        <v>142.242198478196</v>
      </c>
      <c r="H1665" s="348">
        <f t="shared" si="80"/>
        <v>143.12904657354201</v>
      </c>
    </row>
    <row r="1666" spans="1:8" x14ac:dyDescent="0.25">
      <c r="A1666" s="349">
        <v>2.0089902000000001E-3</v>
      </c>
      <c r="B1666" s="348" t="str">
        <f>IMPRODUCT(IMPOWER(IMPRODUCT("i",A1666,import_viscoanalyse_PARAM!$G$2),-import_viscoanalyse_PARAM!$D$2),import_viscoanalyse_PARAM!$C$2)</f>
        <v>13.2742857961307-3.89500544023361i</v>
      </c>
      <c r="C1666" s="348" t="str">
        <f>IMPOWER(IMPRODUCT("i",A1666,import_viscoanalyse_PARAM!$G$2),-import_viscoanalyse_PARAM!$E$2)</f>
        <v>63.4253872979021-69.1669641413341i</v>
      </c>
      <c r="D1666" s="348" t="str">
        <f>IMPOWER(IMPRODUCT("i",A1666,import_viscoanalyse_PARAM!$F$2,import_viscoanalyse_PARAM!$G$2),-1)</f>
        <v>3.03449219937354E-15-49.5367265447006i</v>
      </c>
      <c r="E1666" s="348" t="str">
        <f t="shared" si="78"/>
        <v>77.6996730940328-122.598696126268i</v>
      </c>
      <c r="F1666" s="348" t="str">
        <f>IMSUM(import_viscoanalyse_PARAM!$A$2,IMDIV((import_viscoanalyse_PARAM!$B$2-import_viscoanalyse_PARAM!$A$2),E1666))</f>
        <v>144.45434278328+145.572194320777i</v>
      </c>
      <c r="G1666" s="348">
        <f t="shared" si="79"/>
        <v>144.45434278328</v>
      </c>
      <c r="H1666" s="348">
        <f t="shared" si="80"/>
        <v>145.57219432077699</v>
      </c>
    </row>
    <row r="1667" spans="1:8" x14ac:dyDescent="0.25">
      <c r="A1667" s="349">
        <v>2.0697675999999999E-3</v>
      </c>
      <c r="B1667" s="348" t="str">
        <f>IMPRODUCT(IMPOWER(IMPRODUCT("i",A1667,import_viscoanalyse_PARAM!$G$2),-import_viscoanalyse_PARAM!$D$2),import_viscoanalyse_PARAM!$C$2)</f>
        <v>13.2025944024942-3.87396940315256i</v>
      </c>
      <c r="C1667" s="348" t="str">
        <f>IMPOWER(IMPRODUCT("i",A1667,import_viscoanalyse_PARAM!$G$2),-import_viscoanalyse_PARAM!$E$2)</f>
        <v>62.4359384910369-68.0879455801594i</v>
      </c>
      <c r="D1667" s="348" t="str">
        <f>IMPOWER(IMPRODUCT("i",A1667,import_viscoanalyse_PARAM!$F$2,import_viscoanalyse_PARAM!$G$2),-1)</f>
        <v>2.94538627936677E-15-48.0821122953047i</v>
      </c>
      <c r="E1667" s="348" t="str">
        <f t="shared" ref="E1667:E1730" si="81">IMSUM(1,B1667,C1667,D1667)</f>
        <v>76.6385328935311-120.044027278617i</v>
      </c>
      <c r="F1667" s="348" t="str">
        <f>IMSUM(import_viscoanalyse_PARAM!$A$2,IMDIV((import_viscoanalyse_PARAM!$B$2-import_viscoanalyse_PARAM!$A$2),E1667))</f>
        <v>146.710006990297+148.045606592604i</v>
      </c>
      <c r="G1667" s="348">
        <f t="shared" ref="G1667:G1730" si="82">IMREAL(F1667)</f>
        <v>146.71000699029699</v>
      </c>
      <c r="H1667" s="348">
        <f t="shared" ref="H1667:H1730" si="83">IMAGINARY(F1667)</f>
        <v>148.045606592604</v>
      </c>
    </row>
    <row r="1668" spans="1:8" x14ac:dyDescent="0.25">
      <c r="A1668" s="349">
        <v>2.1323837000000001E-3</v>
      </c>
      <c r="B1668" s="348" t="str">
        <f>IMPRODUCT(IMPOWER(IMPRODUCT("i",A1668,import_viscoanalyse_PARAM!$G$2),-import_viscoanalyse_PARAM!$D$2),import_viscoanalyse_PARAM!$C$2)</f>
        <v>13.1312901766179-3.85304697071697i</v>
      </c>
      <c r="C1668" s="348" t="str">
        <f>IMPOWER(IMPRODUCT("i",A1668,import_viscoanalyse_PARAM!$G$2),-import_viscoanalyse_PARAM!$E$2)</f>
        <v>61.4619249976116-67.0257596126304i</v>
      </c>
      <c r="D1668" s="348" t="str">
        <f>IMPOWER(IMPRODUCT("i",A1668,import_viscoanalyse_PARAM!$F$2,import_viscoanalyse_PARAM!$G$2),-1)</f>
        <v>2.85889687232082E-15-46.6702114485228i</v>
      </c>
      <c r="E1668" s="348" t="str">
        <f t="shared" si="81"/>
        <v>75.5932151742295-117.54901803187i</v>
      </c>
      <c r="F1668" s="348" t="str">
        <f>IMSUM(import_viscoanalyse_PARAM!$A$2,IMDIV((import_viscoanalyse_PARAM!$B$2-import_viscoanalyse_PARAM!$A$2),E1668))</f>
        <v>149.009784466585+150.549465100663i</v>
      </c>
      <c r="G1668" s="348">
        <f t="shared" si="82"/>
        <v>149.00978446658499</v>
      </c>
      <c r="H1668" s="348">
        <f t="shared" si="83"/>
        <v>150.54946510066301</v>
      </c>
    </row>
    <row r="1669" spans="1:8" x14ac:dyDescent="0.25">
      <c r="A1669" s="349">
        <v>2.1968941000000001E-3</v>
      </c>
      <c r="B1669" s="348" t="str">
        <f>IMPRODUCT(IMPOWER(IMPRODUCT("i",A1669,import_viscoanalyse_PARAM!$G$2),-import_viscoanalyse_PARAM!$D$2),import_viscoanalyse_PARAM!$C$2)</f>
        <v>13.0603710566765-3.83223753793612i</v>
      </c>
      <c r="C1669" s="348" t="str">
        <f>IMPOWER(IMPRODUCT("i",A1669,import_viscoanalyse_PARAM!$G$2),-import_viscoanalyse_PARAM!$E$2)</f>
        <v>60.5031064219919-65.9801440813221i</v>
      </c>
      <c r="D1669" s="348" t="str">
        <f>IMPOWER(IMPRODUCT("i",A1669,import_viscoanalyse_PARAM!$F$2,import_viscoanalyse_PARAM!$G$2),-1)</f>
        <v>2.77494718134929E-15-45.2997703295682i</v>
      </c>
      <c r="E1669" s="348" t="str">
        <f t="shared" si="81"/>
        <v>74.5634774786684-115.112151948826i</v>
      </c>
      <c r="F1669" s="348" t="str">
        <f>IMSUM(import_viscoanalyse_PARAM!$A$2,IMDIV((import_viscoanalyse_PARAM!$B$2-import_viscoanalyse_PARAM!$A$2),E1669))</f>
        <v>151.354271123062+153.083949465258i</v>
      </c>
      <c r="G1669" s="348">
        <f t="shared" si="82"/>
        <v>151.35427112306201</v>
      </c>
      <c r="H1669" s="348">
        <f t="shared" si="83"/>
        <v>153.083949465258</v>
      </c>
    </row>
    <row r="1670" spans="1:8" x14ac:dyDescent="0.25">
      <c r="A1670" s="349">
        <v>2.2633561999999999E-3</v>
      </c>
      <c r="B1670" s="348" t="str">
        <f>IMPRODUCT(IMPOWER(IMPRODUCT("i",A1670,import_viscoanalyse_PARAM!$G$2),-import_viscoanalyse_PARAM!$D$2),import_viscoanalyse_PARAM!$C$2)</f>
        <v>12.9898348660279-3.81154046612907i</v>
      </c>
      <c r="C1670" s="348" t="str">
        <f>IMPOWER(IMPRODUCT("i",A1670,import_viscoanalyse_PARAM!$G$2),-import_viscoanalyse_PARAM!$E$2)</f>
        <v>59.5592444298801-64.9508390767482i</v>
      </c>
      <c r="D1670" s="348" t="str">
        <f>IMPOWER(IMPRODUCT("i",A1670,import_viscoanalyse_PARAM!$F$2,import_viscoanalyse_PARAM!$G$2),-1)</f>
        <v>2.69346251841309E-15-43.9695696896421i</v>
      </c>
      <c r="E1670" s="348" t="str">
        <f t="shared" si="81"/>
        <v>73.549079295908-112.731949232519i</v>
      </c>
      <c r="F1670" s="348" t="str">
        <f>IMSUM(import_viscoanalyse_PARAM!$A$2,IMDIV((import_viscoanalyse_PARAM!$B$2-import_viscoanalyse_PARAM!$A$2),E1670))</f>
        <v>153.744070872656+155.649243082332i</v>
      </c>
      <c r="G1670" s="348">
        <f t="shared" si="82"/>
        <v>153.74407087265601</v>
      </c>
      <c r="H1670" s="348">
        <f t="shared" si="83"/>
        <v>155.64924308233199</v>
      </c>
    </row>
    <row r="1671" spans="1:8" x14ac:dyDescent="0.25">
      <c r="A1671" s="349">
        <v>2.3318288E-3</v>
      </c>
      <c r="B1671" s="348" t="str">
        <f>IMPRODUCT(IMPOWER(IMPRODUCT("i",A1671,import_viscoanalyse_PARAM!$G$2),-import_viscoanalyse_PARAM!$D$2),import_viscoanalyse_PARAM!$C$2)</f>
        <v>12.9196797885723-3.79095522240704i</v>
      </c>
      <c r="C1671" s="348" t="str">
        <f>IMPOWER(IMPRODUCT("i",A1671,import_viscoanalyse_PARAM!$G$2),-import_viscoanalyse_PARAM!$E$2)</f>
        <v>58.6301090402599-63.937593798884i</v>
      </c>
      <c r="D1671" s="348" t="str">
        <f>IMPOWER(IMPRODUCT("i",A1671,import_viscoanalyse_PARAM!$F$2,import_viscoanalyse_PARAM!$G$2),-1)</f>
        <v>2.6143707850756E-15-42.6784325540466i</v>
      </c>
      <c r="E1671" s="348" t="str">
        <f t="shared" si="81"/>
        <v>72.5497888288322-110.406981575338i</v>
      </c>
      <c r="F1671" s="348" t="str">
        <f>IMSUM(import_viscoanalyse_PARAM!$A$2,IMDIV((import_viscoanalyse_PARAM!$B$2-import_viscoanalyse_PARAM!$A$2),E1671))</f>
        <v>156.179779460384+158.245515768202i</v>
      </c>
      <c r="G1671" s="348">
        <f t="shared" si="82"/>
        <v>156.179779460384</v>
      </c>
      <c r="H1671" s="348">
        <f t="shared" si="83"/>
        <v>158.24551576820201</v>
      </c>
    </row>
    <row r="1672" spans="1:8" x14ac:dyDescent="0.25">
      <c r="A1672" s="349">
        <v>2.4023730000000002E-3</v>
      </c>
      <c r="B1672" s="348" t="str">
        <f>IMPRODUCT(IMPOWER(IMPRODUCT("i",A1672,import_viscoanalyse_PARAM!$G$2),-import_viscoanalyse_PARAM!$D$2),import_viscoanalyse_PARAM!$C$2)</f>
        <v>12.8499034856856-3.77048112055953i</v>
      </c>
      <c r="C1672" s="348" t="str">
        <f>IMPOWER(IMPRODUCT("i",A1672,import_viscoanalyse_PARAM!$G$2),-import_viscoanalyse_PARAM!$E$2)</f>
        <v>57.7154668153453-62.9401536780113i</v>
      </c>
      <c r="D1672" s="348" t="str">
        <f>IMPOWER(IMPRODUCT("i",A1672,import_viscoanalyse_PARAM!$F$2,import_viscoanalyse_PARAM!$G$2),-1)</f>
        <v>2.53760140099722E-15-41.4252067303385i</v>
      </c>
      <c r="E1672" s="348" t="str">
        <f t="shared" si="81"/>
        <v>71.5653703010309-108.135841528909i</v>
      </c>
      <c r="F1672" s="348" t="str">
        <f>IMSUM(import_viscoanalyse_PARAM!$A$2,IMDIV((import_viscoanalyse_PARAM!$B$2-import_viscoanalyse_PARAM!$A$2),E1672))</f>
        <v>158.662014776329+160.872956155105i</v>
      </c>
      <c r="G1672" s="348">
        <f t="shared" si="82"/>
        <v>158.66201477632899</v>
      </c>
      <c r="H1672" s="348">
        <f t="shared" si="83"/>
        <v>160.87295615510499</v>
      </c>
    </row>
    <row r="1673" spans="1:8" x14ac:dyDescent="0.25">
      <c r="A1673" s="349">
        <v>2.4750512999999999E-3</v>
      </c>
      <c r="B1673" s="348" t="str">
        <f>IMPRODUCT(IMPOWER(IMPRODUCT("i",A1673,import_viscoanalyse_PARAM!$G$2),-import_viscoanalyse_PARAM!$D$2),import_viscoanalyse_PARAM!$C$2)</f>
        <v>12.7805040806435-3.75011760990899i</v>
      </c>
      <c r="C1673" s="348" t="str">
        <f>IMPOWER(IMPRODUCT("i",A1673,import_viscoanalyse_PARAM!$G$2),-import_viscoanalyse_PARAM!$E$2)</f>
        <v>56.8150938708797-61.9582745627735i</v>
      </c>
      <c r="D1673" s="348" t="str">
        <f>IMPOWER(IMPRODUCT("i",A1673,import_viscoanalyse_PARAM!$F$2,import_viscoanalyse_PARAM!$G$2),-1)</f>
        <v>2.46308635724758E-15-40.2087820031784i</v>
      </c>
      <c r="E1673" s="348" t="str">
        <f t="shared" si="81"/>
        <v>70.5955979515232-105.917174175861i</v>
      </c>
      <c r="F1673" s="348" t="str">
        <f>IMSUM(import_viscoanalyse_PARAM!$A$2,IMDIV((import_viscoanalyse_PARAM!$B$2-import_viscoanalyse_PARAM!$A$2),E1673))</f>
        <v>161.19138285753+163.531735374485i</v>
      </c>
      <c r="G1673" s="348">
        <f t="shared" si="82"/>
        <v>161.19138285752999</v>
      </c>
      <c r="H1673" s="348">
        <f t="shared" si="83"/>
        <v>163.53173537448501</v>
      </c>
    </row>
    <row r="1674" spans="1:8" x14ac:dyDescent="0.25">
      <c r="A1674" s="349">
        <v>2.5499283E-3</v>
      </c>
      <c r="B1674" s="348" t="str">
        <f>IMPRODUCT(IMPOWER(IMPRODUCT("i",A1674,import_viscoanalyse_PARAM!$G$2),-import_viscoanalyse_PARAM!$D$2),import_viscoanalyse_PARAM!$C$2)</f>
        <v>12.7114795002408-3.72986408212544i</v>
      </c>
      <c r="C1674" s="348" t="str">
        <f>IMPOWER(IMPRODUCT("i",A1674,import_viscoanalyse_PARAM!$G$2),-import_viscoanalyse_PARAM!$E$2)</f>
        <v>55.9287671082264-60.9917131585521i</v>
      </c>
      <c r="D1674" s="348" t="str">
        <f>IMPOWER(IMPRODUCT("i",A1674,import_viscoanalyse_PARAM!$F$2,import_viscoanalyse_PARAM!$G$2),-1)</f>
        <v>2.39075941488938E-15-39.0280770515717i</v>
      </c>
      <c r="E1674" s="348" t="str">
        <f t="shared" si="81"/>
        <v>69.6402466084672-103.749654292249i</v>
      </c>
      <c r="F1674" s="348" t="str">
        <f>IMSUM(import_viscoanalyse_PARAM!$A$2,IMDIV((import_viscoanalyse_PARAM!$B$2-import_viscoanalyse_PARAM!$A$2),E1674))</f>
        <v>163.768500799293+166.22203143651i</v>
      </c>
      <c r="G1674" s="348">
        <f t="shared" si="82"/>
        <v>163.76850079929301</v>
      </c>
      <c r="H1674" s="348">
        <f t="shared" si="83"/>
        <v>166.22203143651001</v>
      </c>
    </row>
    <row r="1675" spans="1:8" x14ac:dyDescent="0.25">
      <c r="A1675" s="349">
        <v>2.6270705999999998E-3</v>
      </c>
      <c r="B1675" s="348" t="str">
        <f>IMPRODUCT(IMPOWER(IMPRODUCT("i",A1675,import_viscoanalyse_PARAM!$G$2),-import_viscoanalyse_PARAM!$D$2),import_viscoanalyse_PARAM!$C$2)</f>
        <v>12.6428276462554-3.70971992153843i</v>
      </c>
      <c r="C1675" s="348" t="str">
        <f>IMPOWER(IMPRODUCT("i",A1675,import_viscoanalyse_PARAM!$G$2),-import_viscoanalyse_PARAM!$E$2)</f>
        <v>55.0562664662774-60.0402294832294i</v>
      </c>
      <c r="D1675" s="348" t="str">
        <f>IMPOWER(IMPRODUCT("i",A1675,import_viscoanalyse_PARAM!$F$2,import_viscoanalyse_PARAM!$G$2),-1)</f>
        <v>2.32055624638252E-15-37.882041757227i</v>
      </c>
      <c r="E1675" s="348" t="str">
        <f t="shared" si="81"/>
        <v>68.6990941125328-101.631991161995i</v>
      </c>
      <c r="F1675" s="348" t="str">
        <f>IMSUM(import_viscoanalyse_PARAM!$A$2,IMDIV((import_viscoanalyse_PARAM!$B$2-import_viscoanalyse_PARAM!$A$2),E1675))</f>
        <v>166.393991049606+168.944023041234i</v>
      </c>
      <c r="G1675" s="348">
        <f t="shared" si="82"/>
        <v>166.393991049606</v>
      </c>
      <c r="H1675" s="348">
        <f t="shared" si="83"/>
        <v>168.944023041234</v>
      </c>
    </row>
    <row r="1676" spans="1:8" x14ac:dyDescent="0.25">
      <c r="A1676" s="349">
        <v>2.7065466E-3</v>
      </c>
      <c r="B1676" s="348" t="str">
        <f>IMPRODUCT(IMPOWER(IMPRODUCT("i",A1676,import_viscoanalyse_PARAM!$G$2),-import_viscoanalyse_PARAM!$D$2),import_viscoanalyse_PARAM!$C$2)</f>
        <v>12.5745466207708-3.68968457125203i</v>
      </c>
      <c r="C1676" s="348" t="str">
        <f>IMPOWER(IMPRODUCT("i",A1676,import_viscoanalyse_PARAM!$G$2),-import_viscoanalyse_PARAM!$E$2)</f>
        <v>54.1973777105212-59.103589908736i</v>
      </c>
      <c r="D1676" s="348" t="str">
        <f>IMPOWER(IMPRODUCT("i",A1676,import_viscoanalyse_PARAM!$F$2,import_viscoanalyse_PARAM!$G$2),-1)</f>
        <v>2.2524146048392E-15-36.7696599675702i</v>
      </c>
      <c r="E1676" s="348" t="str">
        <f t="shared" si="81"/>
        <v>67.771924331292-99.5629344475582i</v>
      </c>
      <c r="F1676" s="348" t="str">
        <f>IMSUM(import_viscoanalyse_PARAM!$A$2,IMDIV((import_viscoanalyse_PARAM!$B$2-import_viscoanalyse_PARAM!$A$2),E1676))</f>
        <v>169.068472663035+171.697880517697i</v>
      </c>
      <c r="G1676" s="348">
        <f t="shared" si="82"/>
        <v>169.06847266303501</v>
      </c>
      <c r="H1676" s="348">
        <f t="shared" si="83"/>
        <v>171.697880517697</v>
      </c>
    </row>
    <row r="1677" spans="1:8" x14ac:dyDescent="0.25">
      <c r="A1677" s="349">
        <v>2.788427E-3</v>
      </c>
      <c r="B1677" s="348" t="str">
        <f>IMPRODUCT(IMPOWER(IMPRODUCT("i",A1677,import_viscoanalyse_PARAM!$G$2),-import_viscoanalyse_PARAM!$D$2),import_viscoanalyse_PARAM!$C$2)</f>
        <v>12.5066343363625-3.669757418764i</v>
      </c>
      <c r="C1677" s="348" t="str">
        <f>IMPOWER(IMPRODUCT("i",A1677,import_viscoanalyse_PARAM!$G$2),-import_viscoanalyse_PARAM!$E$2)</f>
        <v>53.3518874298682-58.1815617049649i</v>
      </c>
      <c r="D1677" s="348" t="str">
        <f>IMPOWER(IMPRODUCT("i",A1677,import_viscoanalyse_PARAM!$F$2,import_viscoanalyse_PARAM!$G$2),-1)</f>
        <v>2.18627387072277E-15-35.6899420958064i</v>
      </c>
      <c r="E1677" s="348" t="str">
        <f t="shared" si="81"/>
        <v>66.8585217662307-97.5412612195353i</v>
      </c>
      <c r="F1677" s="348" t="str">
        <f>IMSUM(import_viscoanalyse_PARAM!$A$2,IMDIV((import_viscoanalyse_PARAM!$B$2-import_viscoanalyse_PARAM!$A$2),E1677))</f>
        <v>171.792576245609+174.483781274189i</v>
      </c>
      <c r="G1677" s="348">
        <f t="shared" si="82"/>
        <v>171.79257624560901</v>
      </c>
      <c r="H1677" s="348">
        <f t="shared" si="83"/>
        <v>174.483781274189</v>
      </c>
    </row>
    <row r="1678" spans="1:8" x14ac:dyDescent="0.25">
      <c r="A1678" s="349">
        <v>2.8727844999999999E-3</v>
      </c>
      <c r="B1678" s="348" t="str">
        <f>IMPRODUCT(IMPOWER(IMPRODUCT("i",A1678,import_viscoanalyse_PARAM!$G$2),-import_viscoanalyse_PARAM!$D$2),import_viscoanalyse_PARAM!$C$2)</f>
        <v>12.439088834726-3.64993788945917i</v>
      </c>
      <c r="C1678" s="348" t="str">
        <f>IMPOWER(IMPRODUCT("i",A1678,import_viscoanalyse_PARAM!$G$2),-import_viscoanalyse_PARAM!$E$2)</f>
        <v>52.5195870196036-57.2739173832803i</v>
      </c>
      <c r="D1678" s="348" t="str">
        <f>IMPOWER(IMPRODUCT("i",A1678,import_viscoanalyse_PARAM!$F$2,import_viscoanalyse_PARAM!$G$2),-1)</f>
        <v>2.12207532117981E-15-34.6419295176451i</v>
      </c>
      <c r="E1678" s="348" t="str">
        <f t="shared" si="81"/>
        <v>65.9586758543296-95.5657847903846i</v>
      </c>
      <c r="F1678" s="348" t="str">
        <f>IMSUM(import_viscoanalyse_PARAM!$A$2,IMDIV((import_viscoanalyse_PARAM!$B$2-import_viscoanalyse_PARAM!$A$2),E1678))</f>
        <v>174.566931674833+177.301897060271i</v>
      </c>
      <c r="G1678" s="348">
        <f t="shared" si="82"/>
        <v>174.566931674833</v>
      </c>
      <c r="H1678" s="348">
        <f t="shared" si="83"/>
        <v>177.30189706027099</v>
      </c>
    </row>
    <row r="1679" spans="1:8" x14ac:dyDescent="0.25">
      <c r="A1679" s="349">
        <v>2.9596941000000002E-3</v>
      </c>
      <c r="B1679" s="348" t="str">
        <f>IMPRODUCT(IMPOWER(IMPRODUCT("i",A1679,import_viscoanalyse_PARAM!$G$2),-import_viscoanalyse_PARAM!$D$2),import_viscoanalyse_PARAM!$C$2)</f>
        <v>12.3719080883636-3.63022538841922i</v>
      </c>
      <c r="C1679" s="348" t="str">
        <f>IMPOWER(IMPRODUCT("i",A1679,import_viscoanalyse_PARAM!$G$2),-import_viscoanalyse_PARAM!$E$2)</f>
        <v>51.7002701488146-56.380431934684i</v>
      </c>
      <c r="D1679" s="348" t="str">
        <f>IMPOWER(IMPRODUCT("i",A1679,import_viscoanalyse_PARAM!$F$2,import_viscoanalyse_PARAM!$G$2),-1)</f>
        <v>2.05976188232355E-15-33.6246905274378i</v>
      </c>
      <c r="E1679" s="348" t="str">
        <f t="shared" si="81"/>
        <v>65.0721782371782-93.635347850541i</v>
      </c>
      <c r="F1679" s="348" t="str">
        <f>IMSUM(import_viscoanalyse_PARAM!$A$2,IMDIV((import_viscoanalyse_PARAM!$B$2-import_viscoanalyse_PARAM!$A$2),E1679))</f>
        <v>177.392175979723+180.15240200878i</v>
      </c>
      <c r="G1679" s="348">
        <f t="shared" si="82"/>
        <v>177.39217597972299</v>
      </c>
      <c r="H1679" s="348">
        <f t="shared" si="83"/>
        <v>180.15240200878</v>
      </c>
    </row>
    <row r="1680" spans="1:8" x14ac:dyDescent="0.25">
      <c r="A1680" s="349">
        <v>3.0492328000000001E-3</v>
      </c>
      <c r="B1680" s="348" t="str">
        <f>IMPRODUCT(IMPOWER(IMPRODUCT("i",A1680,import_viscoanalyse_PARAM!$G$2),-import_viscoanalyse_PARAM!$D$2),import_viscoanalyse_PARAM!$C$2)</f>
        <v>12.3050902827591-3.61061938322007i</v>
      </c>
      <c r="C1680" s="348" t="str">
        <f>IMPOWER(IMPRODUCT("i",A1680,import_viscoanalyse_PARAM!$G$2),-import_viscoanalyse_PARAM!$E$2)</f>
        <v>50.8937361488959-55.5008865250656i</v>
      </c>
      <c r="D1680" s="348" t="str">
        <f>IMPOWER(IMPRODUCT("i",A1680,import_viscoanalyse_PARAM!$F$2,import_viscoanalyse_PARAM!$G$2),-1)</f>
        <v>1.9992783399542E-15-32.6373237780938i</v>
      </c>
      <c r="E1680" s="348" t="str">
        <f t="shared" si="81"/>
        <v>64.198826431655-91.7488296863795i</v>
      </c>
      <c r="F1680" s="348" t="str">
        <f>IMSUM(import_viscoanalyse_PARAM!$A$2,IMDIV((import_viscoanalyse_PARAM!$B$2-import_viscoanalyse_PARAM!$A$2),E1680))</f>
        <v>180.268941457525+183.035460612481i</v>
      </c>
      <c r="G1680" s="348">
        <f t="shared" si="82"/>
        <v>180.26894145752499</v>
      </c>
      <c r="H1680" s="348">
        <f t="shared" si="83"/>
        <v>183.03546061248099</v>
      </c>
    </row>
    <row r="1681" spans="1:8" x14ac:dyDescent="0.25">
      <c r="A1681" s="349">
        <v>3.1414804E-3</v>
      </c>
      <c r="B1681" s="348" t="str">
        <f>IMPRODUCT(IMPOWER(IMPRODUCT("i",A1681,import_viscoanalyse_PARAM!$G$2),-import_viscoanalyse_PARAM!$D$2),import_viscoanalyse_PARAM!$C$2)</f>
        <v>12.2386332641299-3.59111924188834i</v>
      </c>
      <c r="C1681" s="348" t="str">
        <f>IMPOWER(IMPRODUCT("i",A1681,import_viscoanalyse_PARAM!$G$2),-import_viscoanalyse_PARAM!$E$2)</f>
        <v>50.099783275351-54.6350611470279i</v>
      </c>
      <c r="D1681" s="348" t="str">
        <f>IMPOWER(IMPRODUCT("i",A1681,import_viscoanalyse_PARAM!$F$2,import_viscoanalyse_PARAM!$G$2),-1)</f>
        <v>1.94057078647312E-15-31.6789492522007i</v>
      </c>
      <c r="E1681" s="348" t="str">
        <f t="shared" si="81"/>
        <v>63.3384165394809-89.9051296411169i</v>
      </c>
      <c r="F1681" s="348" t="str">
        <f>IMSUM(import_viscoanalyse_PARAM!$A$2,IMDIV((import_viscoanalyse_PARAM!$B$2-import_viscoanalyse_PARAM!$A$2),E1681))</f>
        <v>183.197879278096+185.951251387128i</v>
      </c>
      <c r="G1681" s="348">
        <f t="shared" si="82"/>
        <v>183.197879278096</v>
      </c>
      <c r="H1681" s="348">
        <f t="shared" si="83"/>
        <v>185.951251387128</v>
      </c>
    </row>
    <row r="1682" spans="1:8" x14ac:dyDescent="0.25">
      <c r="A1682" s="349">
        <v>3.2365187000000001E-3</v>
      </c>
      <c r="B1682" s="348" t="str">
        <f>IMPRODUCT(IMPOWER(IMPRODUCT("i",A1682,import_viscoanalyse_PARAM!$G$2),-import_viscoanalyse_PARAM!$D$2),import_viscoanalyse_PARAM!$C$2)</f>
        <v>12.1725351930546-3.57172442469204i</v>
      </c>
      <c r="C1682" s="348" t="str">
        <f>IMPOWER(IMPRODUCT("i",A1682,import_viscoanalyse_PARAM!$G$2),-import_viscoanalyse_PARAM!$E$2)</f>
        <v>49.3182165633035-53.7827431865188i</v>
      </c>
      <c r="D1682" s="348" t="str">
        <f>IMPOWER(IMPRODUCT("i",A1682,import_viscoanalyse_PARAM!$F$2,import_viscoanalyse_PARAM!$G$2),-1)</f>
        <v>1.88358716744565E-15-30.748717184419i</v>
      </c>
      <c r="E1682" s="348" t="str">
        <f t="shared" si="81"/>
        <v>62.4907517563581-88.1031847956298i</v>
      </c>
      <c r="F1682" s="348" t="str">
        <f>IMSUM(import_viscoanalyse_PARAM!$A$2,IMDIV((import_viscoanalyse_PARAM!$B$2-import_viscoanalyse_PARAM!$A$2),E1682))</f>
        <v>186.179631468835+188.899938714972i</v>
      </c>
      <c r="G1682" s="348">
        <f t="shared" si="82"/>
        <v>186.179631468835</v>
      </c>
      <c r="H1682" s="348">
        <f t="shared" si="83"/>
        <v>188.899938714972</v>
      </c>
    </row>
    <row r="1683" spans="1:8" x14ac:dyDescent="0.25">
      <c r="A1683" s="349">
        <v>3.3344322000000001E-3</v>
      </c>
      <c r="B1683" s="348" t="str">
        <f>IMPRODUCT(IMPOWER(IMPRODUCT("i",A1683,import_viscoanalyse_PARAM!$G$2),-import_viscoanalyse_PARAM!$D$2),import_viscoanalyse_PARAM!$C$2)</f>
        <v>12.1067940803522-3.55243434795603i</v>
      </c>
      <c r="C1683" s="348" t="str">
        <f>IMPOWER(IMPRODUCT("i",A1683,import_viscoanalyse_PARAM!$G$2),-import_viscoanalyse_PARAM!$E$2)</f>
        <v>48.5488421902925-52.9437212753184i</v>
      </c>
      <c r="D1683" s="348" t="str">
        <f>IMPOWER(IMPRODUCT("i",A1683,import_viscoanalyse_PARAM!$F$2,import_viscoanalyse_PARAM!$G$2),-1)</f>
        <v>1.82827681741974E-15-29.8458004839275i</v>
      </c>
      <c r="E1683" s="348" t="str">
        <f t="shared" si="81"/>
        <v>61.6556362706447-86.3419561072019i</v>
      </c>
      <c r="F1683" s="348" t="str">
        <f>IMSUM(import_viscoanalyse_PARAM!$A$2,IMDIV((import_viscoanalyse_PARAM!$B$2-import_viscoanalyse_PARAM!$A$2),E1683))</f>
        <v>189.214851018839+191.881692910264i</v>
      </c>
      <c r="G1683" s="348">
        <f t="shared" si="82"/>
        <v>189.214851018839</v>
      </c>
      <c r="H1683" s="348">
        <f t="shared" si="83"/>
        <v>191.88169291026401</v>
      </c>
    </row>
    <row r="1684" spans="1:8" x14ac:dyDescent="0.25">
      <c r="A1684" s="349">
        <v>3.4353079000000002E-3</v>
      </c>
      <c r="B1684" s="348" t="str">
        <f>IMPRODUCT(IMPOWER(IMPRODUCT("i",A1684,import_viscoanalyse_PARAM!$G$2),-import_viscoanalyse_PARAM!$D$2),import_viscoanalyse_PARAM!$C$2)</f>
        <v>12.0414079886276-3.53324844320046i</v>
      </c>
      <c r="C1684" s="348" t="str">
        <f>IMPOWER(IMPRODUCT("i",A1684,import_viscoanalyse_PARAM!$G$2),-import_viscoanalyse_PARAM!$E$2)</f>
        <v>47.7914698487061-52.1177878782373i</v>
      </c>
      <c r="D1684" s="348" t="str">
        <f>IMPOWER(IMPRODUCT("i",A1684,import_viscoanalyse_PARAM!$F$2,import_viscoanalyse_PARAM!$G$2),-1)</f>
        <v>1.77459059507239E-15-28.9693969406304i</v>
      </c>
      <c r="E1684" s="348" t="str">
        <f t="shared" si="81"/>
        <v>60.8328778373337-84.6204332620682i</v>
      </c>
      <c r="F1684" s="348" t="str">
        <f>IMSUM(import_viscoanalyse_PARAM!$A$2,IMDIV((import_viscoanalyse_PARAM!$B$2-import_viscoanalyse_PARAM!$A$2),E1684))</f>
        <v>192.304193107547+194.89668140627i</v>
      </c>
      <c r="G1684" s="348">
        <f t="shared" si="82"/>
        <v>192.30419310754701</v>
      </c>
      <c r="H1684" s="348">
        <f t="shared" si="83"/>
        <v>194.89668140627001</v>
      </c>
    </row>
    <row r="1685" spans="1:8" x14ac:dyDescent="0.25">
      <c r="A1685" s="349">
        <v>3.5392353000000001E-3</v>
      </c>
      <c r="B1685" s="348" t="str">
        <f>IMPRODUCT(IMPOWER(IMPRODUCT("i",A1685,import_viscoanalyse_PARAM!$G$2),-import_viscoanalyse_PARAM!$D$2),import_viscoanalyse_PARAM!$C$2)</f>
        <v>11.9763750731719-3.51416616914184i</v>
      </c>
      <c r="C1685" s="348" t="str">
        <f>IMPOWER(IMPRODUCT("i",A1685,import_viscoanalyse_PARAM!$G$2),-import_viscoanalyse_PARAM!$E$2)</f>
        <v>47.0459131408423-51.30473972394i</v>
      </c>
      <c r="D1685" s="348" t="str">
        <f>IMPOWER(IMPRODUCT("i",A1685,import_viscoanalyse_PARAM!$F$2,import_viscoanalyse_PARAM!$G$2),-1)</f>
        <v>1.72248086769418E-15-28.1187289718723i</v>
      </c>
      <c r="E1685" s="348" t="str">
        <f t="shared" si="81"/>
        <v>60.0222882140142-82.9376348649541i</v>
      </c>
      <c r="F1685" s="348" t="str">
        <f>IMSUM(import_viscoanalyse_PARAM!$A$2,IMDIV((import_viscoanalyse_PARAM!$B$2-import_viscoanalyse_PARAM!$A$2),E1685))</f>
        <v>195.448312896395+197.945066624645i</v>
      </c>
      <c r="G1685" s="348">
        <f t="shared" si="82"/>
        <v>195.44831289639501</v>
      </c>
      <c r="H1685" s="348">
        <f t="shared" si="83"/>
        <v>197.94506662464499</v>
      </c>
    </row>
    <row r="1686" spans="1:8" x14ac:dyDescent="0.25">
      <c r="A1686" s="349">
        <v>3.6463068E-3</v>
      </c>
      <c r="B1686" s="348" t="str">
        <f>IMPRODUCT(IMPOWER(IMPRODUCT("i",A1686,import_viscoanalyse_PARAM!$G$2),-import_viscoanalyse_PARAM!$D$2),import_viscoanalyse_PARAM!$C$2)</f>
        <v>11.9116933776155-3.49518695173274i</v>
      </c>
      <c r="C1686" s="348" t="str">
        <f>IMPOWER(IMPRODUCT("i",A1686,import_viscoanalyse_PARAM!$G$2),-import_viscoanalyse_PARAM!$E$2)</f>
        <v>46.3119871783012-50.5043751870228i</v>
      </c>
      <c r="D1686" s="348" t="str">
        <f>IMPOWER(IMPRODUCT("i",A1686,import_viscoanalyse_PARAM!$F$2,import_viscoanalyse_PARAM!$G$2),-1)</f>
        <v>1.67190130312619E-15-27.2930402259029i</v>
      </c>
      <c r="E1686" s="348" t="str">
        <f t="shared" si="81"/>
        <v>59.2236805559167-81.2926023646584i</v>
      </c>
      <c r="F1686" s="348" t="str">
        <f>IMSUM(import_viscoanalyse_PARAM!$A$2,IMDIV((import_viscoanalyse_PARAM!$B$2-import_viscoanalyse_PARAM!$A$2),E1686))</f>
        <v>198.647875300266+201.027015426462i</v>
      </c>
      <c r="G1686" s="348">
        <f t="shared" si="82"/>
        <v>198.64787530026601</v>
      </c>
      <c r="H1686" s="348">
        <f t="shared" si="83"/>
        <v>201.02701542646199</v>
      </c>
    </row>
    <row r="1687" spans="1:8" x14ac:dyDescent="0.25">
      <c r="A1687" s="349">
        <v>3.7566175E-3</v>
      </c>
      <c r="B1687" s="348" t="str">
        <f>IMPRODUCT(IMPOWER(IMPRODUCT("i",A1687,import_viscoanalyse_PARAM!$G$2),-import_viscoanalyse_PARAM!$D$2),import_viscoanalyse_PARAM!$C$2)</f>
        <v>11.8473610157307-3.47631023750699i</v>
      </c>
      <c r="C1687" s="348" t="str">
        <f>IMPOWER(IMPRODUCT("i",A1687,import_viscoanalyse_PARAM!$G$2),-import_viscoanalyse_PARAM!$E$2)</f>
        <v>45.5895106397378-49.7164965320442i</v>
      </c>
      <c r="D1687" s="348" t="str">
        <f>IMPOWER(IMPRODUCT("i",A1687,import_viscoanalyse_PARAM!$F$2,import_viscoanalyse_PARAM!$G$2),-1)</f>
        <v>1.62280697742527E-15-26.4915973394639i</v>
      </c>
      <c r="E1687" s="348" t="str">
        <f t="shared" si="81"/>
        <v>58.4368716554685-79.6844041090151i</v>
      </c>
      <c r="F1687" s="348" t="str">
        <f>IMSUM(import_viscoanalyse_PARAM!$A$2,IMDIV((import_viscoanalyse_PARAM!$B$2-import_viscoanalyse_PARAM!$A$2),E1687))</f>
        <v>201.903546378578+204.142690660422i</v>
      </c>
      <c r="G1687" s="348">
        <f t="shared" si="82"/>
        <v>201.903546378578</v>
      </c>
      <c r="H1687" s="348">
        <f t="shared" si="83"/>
        <v>204.14269066042201</v>
      </c>
    </row>
    <row r="1688" spans="1:8" x14ac:dyDescent="0.25">
      <c r="A1688" s="349">
        <v>3.8702653E-3</v>
      </c>
      <c r="B1688" s="348" t="str">
        <f>IMPRODUCT(IMPOWER(IMPRODUCT("i",A1688,import_viscoanalyse_PARAM!$G$2),-import_viscoanalyse_PARAM!$D$2),import_viscoanalyse_PARAM!$C$2)</f>
        <v>11.7833761530172-3.45753548817661i</v>
      </c>
      <c r="C1688" s="348" t="str">
        <f>IMPOWER(IMPRODUCT("i",A1688,import_viscoanalyse_PARAM!$G$2),-import_viscoanalyse_PARAM!$E$2)</f>
        <v>44.8783054881287-48.940909605197i</v>
      </c>
      <c r="D1688" s="348" t="str">
        <f>IMPOWER(IMPRODUCT("i",A1688,import_viscoanalyse_PARAM!$F$2,import_viscoanalyse_PARAM!$G$2),-1)</f>
        <v>1.57515431578241E-15-25.7136889733072i</v>
      </c>
      <c r="E1688" s="348" t="str">
        <f t="shared" si="81"/>
        <v>57.6616816411459-78.1121340666808i</v>
      </c>
      <c r="F1688" s="348" t="str">
        <f>IMSUM(import_viscoanalyse_PARAM!$A$2,IMDIV((import_viscoanalyse_PARAM!$B$2-import_viscoanalyse_PARAM!$A$2),E1688))</f>
        <v>205.215993967809+207.292251791374i</v>
      </c>
      <c r="G1688" s="348">
        <f t="shared" si="82"/>
        <v>205.215993967809</v>
      </c>
      <c r="H1688" s="348">
        <f t="shared" si="83"/>
        <v>207.29225179137401</v>
      </c>
    </row>
    <row r="1689" spans="1:8" x14ac:dyDescent="0.25">
      <c r="A1689" s="349">
        <v>3.9873514000000002E-3</v>
      </c>
      <c r="B1689" s="348" t="str">
        <f>IMPRODUCT(IMPOWER(IMPRODUCT("i",A1689,import_viscoanalyse_PARAM!$G$2),-import_viscoanalyse_PARAM!$D$2),import_viscoanalyse_PARAM!$C$2)</f>
        <v>11.7197367788075-3.43886211376187i</v>
      </c>
      <c r="C1689" s="348" t="str">
        <f>IMPOWER(IMPRODUCT("i",A1689,import_viscoanalyse_PARAM!$G$2),-import_viscoanalyse_PARAM!$E$2)</f>
        <v>44.1781944096146-48.1774210413023i</v>
      </c>
      <c r="D1689" s="348" t="str">
        <f>IMPOWER(IMPRODUCT("i",A1689,import_viscoanalyse_PARAM!$F$2,import_viscoanalyse_PARAM!$G$2),-1)</f>
        <v>1.52890088656793E-15-24.9586224500763i</v>
      </c>
      <c r="E1689" s="348" t="str">
        <f t="shared" si="81"/>
        <v>56.8979311884221-76.5749056051405i</v>
      </c>
      <c r="F1689" s="348" t="str">
        <f>IMSUM(import_viscoanalyse_PARAM!$A$2,IMDIV((import_viscoanalyse_PARAM!$B$2-import_viscoanalyse_PARAM!$A$2),E1689))</f>
        <v>208.585899643912+210.475866170757i</v>
      </c>
      <c r="G1689" s="348">
        <f t="shared" si="82"/>
        <v>208.585899643912</v>
      </c>
      <c r="H1689" s="348">
        <f t="shared" si="83"/>
        <v>210.475866170757</v>
      </c>
    </row>
    <row r="1690" spans="1:8" x14ac:dyDescent="0.25">
      <c r="A1690" s="349">
        <v>4.1079795999999997E-3</v>
      </c>
      <c r="B1690" s="348" t="str">
        <f>IMPRODUCT(IMPOWER(IMPRODUCT("i",A1690,import_viscoanalyse_PARAM!$G$2),-import_viscoanalyse_PARAM!$D$2),import_viscoanalyse_PARAM!$C$2)</f>
        <v>11.6564411449762-3.4202896013192i</v>
      </c>
      <c r="C1690" s="348" t="str">
        <f>IMPOWER(IMPRODUCT("i",A1690,import_viscoanalyse_PARAM!$G$2),-import_viscoanalyse_PARAM!$E$2)</f>
        <v>43.4890056280557-47.4258435142027i</v>
      </c>
      <c r="D1690" s="348" t="str">
        <f>IMPOWER(IMPRODUCT("i",A1690,import_viscoanalyse_PARAM!$F$2,import_viscoanalyse_PARAM!$G$2),-1)</f>
        <v>1.48400568749608E-15-24.2257284258138i</v>
      </c>
      <c r="E1690" s="348" t="str">
        <f t="shared" si="81"/>
        <v>56.1454467730319-75.0718615413357i</v>
      </c>
      <c r="F1690" s="348" t="str">
        <f>IMSUM(import_viscoanalyse_PARAM!$A$2,IMDIV((import_viscoanalyse_PARAM!$B$2-import_viscoanalyse_PARAM!$A$2),E1690))</f>
        <v>212.013935823927+213.693687253351i</v>
      </c>
      <c r="G1690" s="348">
        <f t="shared" si="82"/>
        <v>212.013935823927</v>
      </c>
      <c r="H1690" s="348">
        <f t="shared" si="83"/>
        <v>213.69368725335099</v>
      </c>
    </row>
    <row r="1691" spans="1:8" x14ac:dyDescent="0.25">
      <c r="A1691" s="349">
        <v>4.2322571999999998E-3</v>
      </c>
      <c r="B1691" s="348" t="str">
        <f>IMPRODUCT(IMPOWER(IMPRODUCT("i",A1691,import_viscoanalyse_PARAM!$G$2),-import_viscoanalyse_PARAM!$D$2),import_viscoanalyse_PARAM!$C$2)</f>
        <v>11.593487321825-3.40181738462721i</v>
      </c>
      <c r="C1691" s="348" t="str">
        <f>IMPOWER(IMPRODUCT("i",A1691,import_viscoanalyse_PARAM!$G$2),-import_viscoanalyse_PARAM!$E$2)</f>
        <v>42.8105679596241-46.6859903436712i</v>
      </c>
      <c r="D1691" s="348" t="str">
        <f>IMPOWER(IMPRODUCT("i",A1691,import_viscoanalyse_PARAM!$F$2,import_viscoanalyse_PARAM!$G$2),-1)</f>
        <v>1.44042878360934E-15-23.514354980218i</v>
      </c>
      <c r="E1691" s="348" t="str">
        <f t="shared" si="81"/>
        <v>55.4040552814491-73.6021627085164i</v>
      </c>
      <c r="F1691" s="348" t="str">
        <f>IMSUM(import_viscoanalyse_PARAM!$A$2,IMDIV((import_viscoanalyse_PARAM!$B$2-import_viscoanalyse_PARAM!$A$2),E1691))</f>
        <v>215.500789112546+216.945876634732i</v>
      </c>
      <c r="G1691" s="348">
        <f t="shared" si="82"/>
        <v>215.50078911254599</v>
      </c>
      <c r="H1691" s="348">
        <f t="shared" si="83"/>
        <v>216.945876634732</v>
      </c>
    </row>
    <row r="1692" spans="1:8" x14ac:dyDescent="0.25">
      <c r="A1692" s="349">
        <v>4.3602943999999999E-3</v>
      </c>
      <c r="B1692" s="348" t="str">
        <f>IMPRODUCT(IMPOWER(IMPRODUCT("i",A1692,import_viscoanalyse_PARAM!$G$2),-import_viscoanalyse_PARAM!$D$2),import_viscoanalyse_PARAM!$C$2)</f>
        <v>11.5308735638556-3.38344495151333i</v>
      </c>
      <c r="C1692" s="348" t="str">
        <f>IMPOWER(IMPRODUCT("i",A1692,import_viscoanalyse_PARAM!$G$2),-import_viscoanalyse_PARAM!$E$2)</f>
        <v>42.1427147592937-45.9576797991576i</v>
      </c>
      <c r="D1692" s="348" t="str">
        <f>IMPOWER(IMPRODUCT("i",A1692,import_viscoanalyse_PARAM!$F$2,import_viscoanalyse_PARAM!$G$2),-1)</f>
        <v>1.39813153224651E-15-22.8238712891458i</v>
      </c>
      <c r="E1692" s="348" t="str">
        <f t="shared" si="81"/>
        <v>54.6735883231493-72.1649960398167i</v>
      </c>
      <c r="F1692" s="348" t="str">
        <f>IMSUM(import_viscoanalyse_PARAM!$A$2,IMDIV((import_viscoanalyse_PARAM!$B$2-import_viscoanalyse_PARAM!$A$2),E1692))</f>
        <v>219.047140541716+220.23258542605i</v>
      </c>
      <c r="G1692" s="348">
        <f t="shared" si="82"/>
        <v>219.047140541716</v>
      </c>
      <c r="H1692" s="348">
        <f t="shared" si="83"/>
        <v>220.23258542605001</v>
      </c>
    </row>
    <row r="1693" spans="1:8" x14ac:dyDescent="0.25">
      <c r="A1693" s="349">
        <v>4.4922052000000001E-3</v>
      </c>
      <c r="B1693" s="348" t="str">
        <f>IMPRODUCT(IMPOWER(IMPRODUCT("i",A1693,import_viscoanalyse_PARAM!$G$2),-import_viscoanalyse_PARAM!$D$2),import_viscoanalyse_PARAM!$C$2)</f>
        <v>11.4685979084447-3.36517172609504i</v>
      </c>
      <c r="C1693" s="348" t="str">
        <f>IMPOWER(IMPRODUCT("i",A1693,import_viscoanalyse_PARAM!$G$2),-import_viscoanalyse_PARAM!$E$2)</f>
        <v>41.4852795694343-45.240730354471i</v>
      </c>
      <c r="D1693" s="348" t="str">
        <f>IMPOWER(IMPRODUCT("i",A1693,import_viscoanalyse_PARAM!$F$2,import_viscoanalyse_PARAM!$G$2),-1)</f>
        <v>1.35707627303354E-15-22.1536625638524i</v>
      </c>
      <c r="E1693" s="348" t="str">
        <f t="shared" si="81"/>
        <v>53.953877477879-70.7595646444184i</v>
      </c>
      <c r="F1693" s="348" t="str">
        <f>IMSUM(import_viscoanalyse_PARAM!$A$2,IMDIV((import_viscoanalyse_PARAM!$B$2-import_viscoanalyse_PARAM!$A$2),E1693))</f>
        <v>222.65368797259+223.553975033839i</v>
      </c>
      <c r="G1693" s="348">
        <f t="shared" si="82"/>
        <v>222.65368797259001</v>
      </c>
      <c r="H1693" s="348">
        <f t="shared" si="83"/>
        <v>223.55397503383901</v>
      </c>
    </row>
    <row r="1694" spans="1:8" x14ac:dyDescent="0.25">
      <c r="A1694" s="349">
        <v>4.6281066000000001E-3</v>
      </c>
      <c r="B1694" s="348" t="str">
        <f>IMPRODUCT(IMPOWER(IMPRODUCT("i",A1694,import_viscoanalyse_PARAM!$G$2),-import_viscoanalyse_PARAM!$D$2),import_viscoanalyse_PARAM!$C$2)</f>
        <v>11.4066586174045-3.34699719834482i</v>
      </c>
      <c r="C1694" s="348" t="str">
        <f>IMPOWER(IMPRODUCT("i",A1694,import_viscoanalyse_PARAM!$G$2),-import_viscoanalyse_PARAM!$E$2)</f>
        <v>40.8381007929002-44.5349657839006i</v>
      </c>
      <c r="D1694" s="348" t="str">
        <f>IMPOWER(IMPRODUCT("i",A1694,import_viscoanalyse_PARAM!$F$2,import_viscoanalyse_PARAM!$G$2),-1)</f>
        <v>1.31722659338008E-15-21.5031343851032i</v>
      </c>
      <c r="E1694" s="348" t="str">
        <f t="shared" si="81"/>
        <v>53.2447594103047-69.3850973673486i</v>
      </c>
      <c r="F1694" s="348" t="str">
        <f>IMSUM(import_viscoanalyse_PARAM!$A$2,IMDIV((import_viscoanalyse_PARAM!$B$2-import_viscoanalyse_PARAM!$A$2),E1694))</f>
        <v>226.321121126216+226.910193939804i</v>
      </c>
      <c r="G1694" s="348">
        <f t="shared" si="82"/>
        <v>226.32112112621601</v>
      </c>
      <c r="H1694" s="348">
        <f t="shared" si="83"/>
        <v>226.910193939804</v>
      </c>
    </row>
    <row r="1695" spans="1:8" x14ac:dyDescent="0.25">
      <c r="A1695" s="349">
        <v>4.7681193999999996E-3</v>
      </c>
      <c r="B1695" s="348" t="str">
        <f>IMPRODUCT(IMPOWER(IMPRODUCT("i",A1695,import_viscoanalyse_PARAM!$G$2),-import_viscoanalyse_PARAM!$D$2),import_viscoanalyse_PARAM!$C$2)</f>
        <v>11.3450538404385-3.32892082533975i</v>
      </c>
      <c r="C1695" s="348" t="str">
        <f>IMPOWER(IMPRODUCT("i",A1695,import_viscoanalyse_PARAM!$G$2),-import_viscoanalyse_PARAM!$E$2)</f>
        <v>40.2010180752333-43.8402112169169i</v>
      </c>
      <c r="D1695" s="348" t="str">
        <f>IMPOWER(IMPRODUCT("i",A1695,import_viscoanalyse_PARAM!$F$2,import_viscoanalyse_PARAM!$G$2),-1)</f>
        <v>1.27854707046931E-15-20.871708491273i</v>
      </c>
      <c r="E1695" s="348" t="str">
        <f t="shared" si="81"/>
        <v>52.5460719156718-68.0408405335296i</v>
      </c>
      <c r="F1695" s="348" t="str">
        <f>IMSUM(import_viscoanalyse_PARAM!$A$2,IMDIV((import_viscoanalyse_PARAM!$B$2-import_viscoanalyse_PARAM!$A$2),E1695))</f>
        <v>230.050140781433+230.301395385958i</v>
      </c>
      <c r="G1695" s="348">
        <f t="shared" si="82"/>
        <v>230.05014078143299</v>
      </c>
      <c r="H1695" s="348">
        <f t="shared" si="83"/>
        <v>230.30139538595799</v>
      </c>
    </row>
    <row r="1696" spans="1:8" x14ac:dyDescent="0.25">
      <c r="A1696" s="349">
        <v>4.9123680000000003E-3</v>
      </c>
      <c r="B1696" s="348" t="str">
        <f>IMPRODUCT(IMPOWER(IMPRODUCT("i",A1696,import_viscoanalyse_PARAM!$G$2),-import_viscoanalyse_PARAM!$D$2),import_viscoanalyse_PARAM!$C$2)</f>
        <v>11.2837817633987-3.31094207476363i</v>
      </c>
      <c r="C1696" s="348" t="str">
        <f>IMPOWER(IMPRODUCT("i",A1696,import_viscoanalyse_PARAM!$G$2),-import_viscoanalyse_PARAM!$E$2)</f>
        <v>39.5738738406165-43.1562948131676i</v>
      </c>
      <c r="D1696" s="348" t="str">
        <f>IMPOWER(IMPRODUCT("i",A1696,import_viscoanalyse_PARAM!$F$2,import_viscoanalyse_PARAM!$G$2),-1)</f>
        <v>1.24100333902466E-15-20.2588238846079i</v>
      </c>
      <c r="E1696" s="348" t="str">
        <f t="shared" si="81"/>
        <v>51.8576556040152-66.7260607725391i</v>
      </c>
      <c r="F1696" s="348" t="str">
        <f>IMSUM(import_viscoanalyse_PARAM!$A$2,IMDIV((import_viscoanalyse_PARAM!$B$2-import_viscoanalyse_PARAM!$A$2),E1696))</f>
        <v>233.841450306624+233.727729472514i</v>
      </c>
      <c r="G1696" s="348">
        <f t="shared" si="82"/>
        <v>233.84145030662401</v>
      </c>
      <c r="H1696" s="348">
        <f t="shared" si="83"/>
        <v>233.727729472514</v>
      </c>
    </row>
    <row r="1697" spans="1:8" x14ac:dyDescent="0.25">
      <c r="A1697" s="349">
        <v>5.0609805000000002E-3</v>
      </c>
      <c r="B1697" s="348" t="str">
        <f>IMPRODUCT(IMPOWER(IMPRODUCT("i",A1697,import_viscoanalyse_PARAM!$G$2),-import_viscoanalyse_PARAM!$D$2),import_viscoanalyse_PARAM!$C$2)</f>
        <v>11.2228406082967-3.29306042491055i</v>
      </c>
      <c r="C1697" s="348" t="str">
        <f>IMPOWER(IMPRODUCT("i",A1697,import_viscoanalyse_PARAM!$G$2),-import_viscoanalyse_PARAM!$E$2)</f>
        <v>38.9565132394651-42.483047705325i</v>
      </c>
      <c r="D1697" s="348" t="str">
        <f>IMPOWER(IMPRODUCT("i",A1697,import_viscoanalyse_PARAM!$F$2,import_viscoanalyse_PARAM!$G$2),-1)</f>
        <v>1.20456205877851E-15-19.6639363001662i</v>
      </c>
      <c r="E1697" s="348" t="str">
        <f t="shared" si="81"/>
        <v>51.1793538477618-65.4400444304017i</v>
      </c>
      <c r="F1697" s="348" t="str">
        <f>IMSUM(import_viscoanalyse_PARAM!$A$2,IMDIV((import_viscoanalyse_PARAM!$B$2-import_viscoanalyse_PARAM!$A$2),E1697))</f>
        <v>237.695755483277+237.189342968678i</v>
      </c>
      <c r="G1697" s="348">
        <f t="shared" si="82"/>
        <v>237.695755483277</v>
      </c>
      <c r="H1697" s="348">
        <f t="shared" si="83"/>
        <v>237.18934296867801</v>
      </c>
    </row>
    <row r="1698" spans="1:8" x14ac:dyDescent="0.25">
      <c r="A1698" s="349">
        <v>5.2140889000000003E-3</v>
      </c>
      <c r="B1698" s="348" t="str">
        <f>IMPRODUCT(IMPOWER(IMPRODUCT("i",A1698,import_viscoanalyse_PARAM!$G$2),-import_viscoanalyse_PARAM!$D$2),import_viscoanalyse_PARAM!$C$2)</f>
        <v>11.162228595259-3.27527535352131i</v>
      </c>
      <c r="C1698" s="348" t="str">
        <f>IMPOWER(IMPRODUCT("i",A1698,import_viscoanalyse_PARAM!$G$2),-import_viscoanalyse_PARAM!$E$2)</f>
        <v>38.3487837174032-41.8203035290435i</v>
      </c>
      <c r="D1698" s="348" t="str">
        <f>IMPOWER(IMPRODUCT("i",A1698,import_viscoanalyse_PARAM!$F$2,import_viscoanalyse_PARAM!$G$2),-1)</f>
        <v>1.16919086103766E-15-19.0865173335237i</v>
      </c>
      <c r="E1698" s="348" t="str">
        <f t="shared" si="81"/>
        <v>50.5110123126622-64.1820962160885i</v>
      </c>
      <c r="F1698" s="348" t="str">
        <f>IMSUM(import_viscoanalyse_PARAM!$A$2,IMDIV((import_viscoanalyse_PARAM!$B$2-import_viscoanalyse_PARAM!$A$2),E1698))</f>
        <v>241.613766804603+240.686381329307i</v>
      </c>
      <c r="G1698" s="348">
        <f t="shared" si="82"/>
        <v>241.61376680460299</v>
      </c>
      <c r="H1698" s="348">
        <f t="shared" si="83"/>
        <v>240.68638132930701</v>
      </c>
    </row>
    <row r="1699" spans="1:8" x14ac:dyDescent="0.25">
      <c r="A1699" s="349">
        <v>5.3718291999999999E-3</v>
      </c>
      <c r="B1699" s="348" t="str">
        <f>IMPRODUCT(IMPOWER(IMPRODUCT("i",A1699,import_viscoanalyse_PARAM!$G$2),-import_viscoanalyse_PARAM!$D$2),import_viscoanalyse_PARAM!$C$2)</f>
        <v>11.1019439507482-3.25758634019597i</v>
      </c>
      <c r="C1699" s="348" t="str">
        <f>IMPOWER(IMPRODUCT("i",A1699,import_viscoanalyse_PARAM!$G$2),-import_viscoanalyse_PARAM!$E$2)</f>
        <v>37.7505350653423-41.1678984775718i</v>
      </c>
      <c r="D1699" s="348" t="str">
        <f>IMPOWER(IMPRODUCT("i",A1699,import_viscoanalyse_PARAM!$F$2,import_viscoanalyse_PARAM!$G$2),-1)</f>
        <v>1.13485832545046E-15-18.5260540615073i</v>
      </c>
      <c r="E1699" s="348" t="str">
        <f t="shared" si="81"/>
        <v>49.8524790160905-62.9515388792751i</v>
      </c>
      <c r="F1699" s="348" t="str">
        <f>IMSUM(import_viscoanalyse_PARAM!$A$2,IMDIV((import_viscoanalyse_PARAM!$B$2-import_viscoanalyse_PARAM!$A$2),E1699))</f>
        <v>245.596198999291+244.218988179792i</v>
      </c>
      <c r="G1699" s="348">
        <f t="shared" si="82"/>
        <v>245.596198999291</v>
      </c>
      <c r="H1699" s="348">
        <f t="shared" si="83"/>
        <v>244.21898817979201</v>
      </c>
    </row>
    <row r="1700" spans="1:8" x14ac:dyDescent="0.25">
      <c r="A1700" s="349">
        <v>5.5343416999999997E-3</v>
      </c>
      <c r="B1700" s="348" t="str">
        <f>IMPRODUCT(IMPOWER(IMPRODUCT("i",A1700,import_viscoanalyse_PARAM!$G$2),-import_viscoanalyse_PARAM!$D$2),import_viscoanalyse_PARAM!$C$2)</f>
        <v>11.0419848430403-3.2399928474612i</v>
      </c>
      <c r="C1700" s="348" t="str">
        <f>IMPOWER(IMPRODUCT("i",A1700,import_viscoanalyse_PARAM!$G$2),-import_viscoanalyse_PARAM!$E$2)</f>
        <v>37.1616187541306-40.5256705761716i</v>
      </c>
      <c r="D1700" s="348" t="str">
        <f>IMPOWER(IMPRODUCT("i",A1700,import_viscoanalyse_PARAM!$F$2,import_viscoanalyse_PARAM!$G$2),-1)</f>
        <v>1.10153391694587E-15-17.9820480127534i</v>
      </c>
      <c r="E1700" s="348" t="str">
        <f t="shared" si="81"/>
        <v>49.2036035971709-61.7477114363862i</v>
      </c>
      <c r="F1700" s="348" t="str">
        <f>IMSUM(import_viscoanalyse_PARAM!$A$2,IMDIV((import_viscoanalyse_PARAM!$B$2-import_viscoanalyse_PARAM!$A$2),E1700))</f>
        <v>249.643775449157+247.78730911727i</v>
      </c>
      <c r="G1700" s="348">
        <f t="shared" si="82"/>
        <v>249.643775449157</v>
      </c>
      <c r="H1700" s="348">
        <f t="shared" si="83"/>
        <v>247.78730911727001</v>
      </c>
    </row>
    <row r="1701" spans="1:8" x14ac:dyDescent="0.25">
      <c r="A1701" s="349">
        <v>5.7017706000000003E-3</v>
      </c>
      <c r="B1701" s="348" t="str">
        <f>IMPRODUCT(IMPOWER(IMPRODUCT("i",A1701,import_viscoanalyse_PARAM!$G$2),-import_viscoanalyse_PARAM!$D$2),import_viscoanalyse_PARAM!$C$2)</f>
        <v>10.9823495774072-3.22249437804159i</v>
      </c>
      <c r="C1701" s="348" t="str">
        <f>IMPOWER(IMPRODUCT("i",A1701,import_viscoanalyse_PARAM!$G$2),-import_viscoanalyse_PARAM!$E$2)</f>
        <v>36.5818898201316-39.8934617383876i</v>
      </c>
      <c r="D1701" s="348" t="str">
        <f>IMPOWER(IMPRODUCT("i",A1701,import_viscoanalyse_PARAM!$F$2,import_viscoanalyse_PARAM!$G$2),-1)</f>
        <v>1.06918806774125E-15-17.4540165064486i</v>
      </c>
      <c r="E1701" s="348" t="str">
        <f t="shared" si="81"/>
        <v>48.5642393975388-60.5699726228778i</v>
      </c>
      <c r="F1701" s="348" t="str">
        <f>IMSUM(import_viscoanalyse_PARAM!$A$2,IMDIV((import_viscoanalyse_PARAM!$B$2-import_viscoanalyse_PARAM!$A$2),E1701))</f>
        <v>253.757215073174+251.391480052693i</v>
      </c>
      <c r="G1701" s="348">
        <f t="shared" si="82"/>
        <v>253.757215073174</v>
      </c>
      <c r="H1701" s="348">
        <f t="shared" si="83"/>
        <v>251.391480052693</v>
      </c>
    </row>
    <row r="1702" spans="1:8" x14ac:dyDescent="0.25">
      <c r="A1702" s="349">
        <v>5.8742645999999999E-3</v>
      </c>
      <c r="B1702" s="348" t="str">
        <f>IMPRODUCT(IMPOWER(IMPRODUCT("i",A1702,import_viscoanalyse_PARAM!$G$2),-import_viscoanalyse_PARAM!$D$2),import_viscoanalyse_PARAM!$C$2)</f>
        <v>10.9230364153803-3.20509042182723i</v>
      </c>
      <c r="C1702" s="348" t="str">
        <f>IMPOWER(IMPRODUCT("i",A1702,import_viscoanalyse_PARAM!$G$2),-import_viscoanalyse_PARAM!$E$2)</f>
        <v>36.0112050358627-39.2711157710839i</v>
      </c>
      <c r="D1702" s="348" t="str">
        <f>IMPOWER(IMPRODUCT("i",A1702,import_viscoanalyse_PARAM!$F$2,import_viscoanalyse_PARAM!$G$2),-1)</f>
        <v>1.03779204813448E-15-16.9414905430687i</v>
      </c>
      <c r="E1702" s="348" t="str">
        <f t="shared" si="81"/>
        <v>47.934241451243-59.4176967359798i</v>
      </c>
      <c r="F1702" s="348" t="str">
        <f>IMSUM(import_viscoanalyse_PARAM!$A$2,IMDIV((import_viscoanalyse_PARAM!$B$2-import_viscoanalyse_PARAM!$A$2),E1702))</f>
        <v>257.937244244234+255.031637707825i</v>
      </c>
      <c r="G1702" s="348">
        <f t="shared" si="82"/>
        <v>257.93724424423402</v>
      </c>
      <c r="H1702" s="348">
        <f t="shared" si="83"/>
        <v>255.03163770782501</v>
      </c>
    </row>
    <row r="1703" spans="1:8" x14ac:dyDescent="0.25">
      <c r="A1703" s="349">
        <v>6.0519770999999997E-3</v>
      </c>
      <c r="B1703" s="348" t="str">
        <f>IMPRODUCT(IMPOWER(IMPRODUCT("i",A1703,import_viscoanalyse_PARAM!$G$2),-import_viscoanalyse_PARAM!$D$2),import_viscoanalyse_PARAM!$C$2)</f>
        <v>10.8640435610303-3.18778045184791i</v>
      </c>
      <c r="C1703" s="348" t="str">
        <f>IMPOWER(IMPRODUCT("i",A1703,import_viscoanalyse_PARAM!$G$2),-import_viscoanalyse_PARAM!$E$2)</f>
        <v>35.4494227718458-38.6584782237878i</v>
      </c>
      <c r="D1703" s="348" t="str">
        <f>IMPOWER(IMPRODUCT("i",A1703,import_viscoanalyse_PARAM!$F$2,import_viscoanalyse_PARAM!$G$2),-1)</f>
        <v>1.00731793755761E-15-16.4440143318426i</v>
      </c>
      <c r="E1703" s="348" t="str">
        <f t="shared" si="81"/>
        <v>47.3134663328761-58.2902730074783i</v>
      </c>
      <c r="F1703" s="348" t="str">
        <f>IMSUM(import_viscoanalyse_PARAM!$A$2,IMDIV((import_viscoanalyse_PARAM!$B$2-import_viscoanalyse_PARAM!$A$2),E1703))</f>
        <v>262.184598165962+258.707920632761i</v>
      </c>
      <c r="G1703" s="348">
        <f t="shared" si="82"/>
        <v>262.18459816596197</v>
      </c>
      <c r="H1703" s="348">
        <f t="shared" si="83"/>
        <v>258.70792063276099</v>
      </c>
    </row>
    <row r="1704" spans="1:8" x14ac:dyDescent="0.25">
      <c r="A1704" s="349">
        <v>6.2350658E-3</v>
      </c>
      <c r="B1704" s="348" t="str">
        <f>IMPRODUCT(IMPOWER(IMPRODUCT("i",A1704,import_viscoanalyse_PARAM!$G$2),-import_viscoanalyse_PARAM!$D$2),import_viscoanalyse_PARAM!$C$2)</f>
        <v>10.8053693411806-3.17056397715195i</v>
      </c>
      <c r="C1704" s="348" t="str">
        <f>IMPOWER(IMPRODUCT("i",A1704,import_viscoanalyse_PARAM!$G$2),-import_viscoanalyse_PARAM!$E$2)</f>
        <v>34.8964046846128-38.0553982295025i</v>
      </c>
      <c r="D1704" s="348" t="str">
        <f>IMPOWER(IMPRODUCT("i",A1704,import_viscoanalyse_PARAM!$F$2,import_viscoanalyse_PARAM!$G$2),-1)</f>
        <v>9.77738693714809E-16-15.9611464193984i</v>
      </c>
      <c r="E1704" s="348" t="str">
        <f t="shared" si="81"/>
        <v>46.7017740257934-57.1871086260528i</v>
      </c>
      <c r="F1704" s="348" t="str">
        <f>IMSUM(import_viscoanalyse_PARAM!$A$2,IMDIV((import_viscoanalyse_PARAM!$B$2-import_viscoanalyse_PARAM!$A$2),E1704))</f>
        <v>266.500007980977+262.420457944041i</v>
      </c>
      <c r="G1704" s="348">
        <f t="shared" si="82"/>
        <v>266.50000798097699</v>
      </c>
      <c r="H1704" s="348">
        <f t="shared" si="83"/>
        <v>262.420457944041</v>
      </c>
    </row>
    <row r="1705" spans="1:8" x14ac:dyDescent="0.25">
      <c r="A1705" s="349">
        <v>6.4236935E-3</v>
      </c>
      <c r="B1705" s="348" t="str">
        <f>IMPRODUCT(IMPOWER(IMPRODUCT("i",A1705,import_viscoanalyse_PARAM!$G$2),-import_viscoanalyse_PARAM!$D$2),import_viscoanalyse_PARAM!$C$2)</f>
        <v>10.7470119858485-3.15344047838244i</v>
      </c>
      <c r="C1705" s="348" t="str">
        <f>IMPOWER(IMPRODUCT("i",A1705,import_viscoanalyse_PARAM!$G$2),-import_viscoanalyse_PARAM!$E$2)</f>
        <v>34.3520135901534-37.4617261856491i</v>
      </c>
      <c r="D1705" s="348" t="str">
        <f>IMPOWER(IMPRODUCT("i",A1705,import_viscoanalyse_PARAM!$F$2,import_viscoanalyse_PARAM!$G$2),-1)</f>
        <v>9.49028014882386E-16-15.4924574418726i</v>
      </c>
      <c r="E1705" s="348" t="str">
        <f t="shared" si="81"/>
        <v>46.0990255760019-56.1076241059041i</v>
      </c>
      <c r="F1705" s="348" t="str">
        <f>IMSUM(import_viscoanalyse_PARAM!$A$2,IMDIV((import_viscoanalyse_PARAM!$B$2-import_viscoanalyse_PARAM!$A$2),E1705))</f>
        <v>270.884216535429+266.169382896009i</v>
      </c>
      <c r="G1705" s="348">
        <f t="shared" si="82"/>
        <v>270.884216535429</v>
      </c>
      <c r="H1705" s="348">
        <f t="shared" si="83"/>
        <v>266.16938289600898</v>
      </c>
    </row>
    <row r="1706" spans="1:8" x14ac:dyDescent="0.25">
      <c r="A1706" s="349">
        <v>6.6180277000000001E-3</v>
      </c>
      <c r="B1706" s="348" t="str">
        <f>IMPRODUCT(IMPOWER(IMPRODUCT("i",A1706,import_viscoanalyse_PARAM!$G$2),-import_viscoanalyse_PARAM!$D$2),import_viscoanalyse_PARAM!$C$2)</f>
        <v>10.6889698056833-3.13640945984188i</v>
      </c>
      <c r="C1706" s="348" t="str">
        <f>IMPOWER(IMPRODUCT("i",A1706,import_viscoanalyse_PARAM!$G$2),-import_viscoanalyse_PARAM!$E$2)</f>
        <v>33.8161151114874-36.8773155507849i</v>
      </c>
      <c r="D1706" s="348" t="str">
        <f>IMPOWER(IMPRODUCT("i",A1706,import_viscoanalyse_PARAM!$F$2,import_viscoanalyse_PARAM!$G$2),-1)</f>
        <v>9.21160407128226E-16-15.0375312222376i</v>
      </c>
      <c r="E1706" s="348" t="str">
        <f t="shared" si="81"/>
        <v>45.5050849171707-55.0512562328644i</v>
      </c>
      <c r="F1706" s="348" t="str">
        <f>IMSUM(import_viscoanalyse_PARAM!$A$2,IMDIV((import_viscoanalyse_PARAM!$B$2-import_viscoanalyse_PARAM!$A$2),E1706))</f>
        <v>275.337965442154+269.954821639258i</v>
      </c>
      <c r="G1706" s="348">
        <f t="shared" si="82"/>
        <v>275.33796544215397</v>
      </c>
      <c r="H1706" s="348">
        <f t="shared" si="83"/>
        <v>269.954821639258</v>
      </c>
    </row>
    <row r="1707" spans="1:8" x14ac:dyDescent="0.25">
      <c r="A1707" s="349">
        <v>6.8182410999999997E-3</v>
      </c>
      <c r="B1707" s="348" t="str">
        <f>IMPRODUCT(IMPOWER(IMPRODUCT("i",A1707,import_viscoanalyse_PARAM!$G$2),-import_viscoanalyse_PARAM!$D$2),import_viscoanalyse_PARAM!$C$2)</f>
        <v>10.6312410806676-3.11947041683444i</v>
      </c>
      <c r="C1707" s="348" t="str">
        <f>IMPOWER(IMPRODUCT("i",A1707,import_viscoanalyse_PARAM!$G$2),-import_viscoanalyse_PARAM!$E$2)</f>
        <v>33.288576599934-36.30202166822i</v>
      </c>
      <c r="D1707" s="348" t="str">
        <f>IMPOWER(IMPRODUCT("i",A1707,import_viscoanalyse_PARAM!$F$2,import_viscoanalyse_PARAM!$G$2),-1)</f>
        <v>8.94111105944593E-16-14.5959634909923i</v>
      </c>
      <c r="E1707" s="348" t="str">
        <f t="shared" si="81"/>
        <v>44.9198176806016-54.0174555760467i</v>
      </c>
      <c r="F1707" s="348" t="str">
        <f>IMSUM(import_viscoanalyse_PARAM!$A$2,IMDIV((import_viscoanalyse_PARAM!$B$2-import_viscoanalyse_PARAM!$A$2),E1707))</f>
        <v>279.862003296818+273.776900195769i</v>
      </c>
      <c r="G1707" s="348">
        <f t="shared" si="82"/>
        <v>279.86200329681799</v>
      </c>
      <c r="H1707" s="348">
        <f t="shared" si="83"/>
        <v>273.77690019576897</v>
      </c>
    </row>
    <row r="1708" spans="1:8" x14ac:dyDescent="0.25">
      <c r="A1708" s="349">
        <v>7.0245113999999999E-3</v>
      </c>
      <c r="B1708" s="348" t="str">
        <f>IMPRODUCT(IMPOWER(IMPRODUCT("i",A1708,import_viscoanalyse_PARAM!$G$2),-import_viscoanalyse_PARAM!$D$2),import_viscoanalyse_PARAM!$C$2)</f>
        <v>10.573824163366-3.10262286596158i</v>
      </c>
      <c r="C1708" s="348" t="str">
        <f>IMPOWER(IMPRODUCT("i",A1708,import_viscoanalyse_PARAM!$G$2),-import_viscoanalyse_PARAM!$E$2)</f>
        <v>32.7692680506438-35.7357027644294i</v>
      </c>
      <c r="D1708" s="348" t="str">
        <f>IMPOWER(IMPRODUCT("i",A1708,import_viscoanalyse_PARAM!$F$2,import_viscoanalyse_PARAM!$G$2),-1)</f>
        <v>8.67856103204257E-16-14.1673623262087i</v>
      </c>
      <c r="E1708" s="348" t="str">
        <f t="shared" si="81"/>
        <v>44.3430922140098-53.0056879565997i</v>
      </c>
      <c r="F1708" s="348" t="str">
        <f>IMSUM(import_viscoanalyse_PARAM!$A$2,IMDIV((import_viscoanalyse_PARAM!$B$2-import_viscoanalyse_PARAM!$A$2),E1708))</f>
        <v>284.457077629811+277.635737563969i</v>
      </c>
      <c r="G1708" s="348">
        <f t="shared" si="82"/>
        <v>284.45707762981101</v>
      </c>
      <c r="H1708" s="348">
        <f t="shared" si="83"/>
        <v>277.63573756396897</v>
      </c>
    </row>
    <row r="1709" spans="1:8" x14ac:dyDescent="0.25">
      <c r="A1709" s="349">
        <v>7.2370218999999996E-3</v>
      </c>
      <c r="B1709" s="348" t="str">
        <f>IMPRODUCT(IMPOWER(IMPRODUCT("i",A1709,import_viscoanalyse_PARAM!$G$2),-import_viscoanalyse_PARAM!$D$2),import_viscoanalyse_PARAM!$C$2)</f>
        <v>10.5167173514129-3.08586630770694i</v>
      </c>
      <c r="C1709" s="348" t="str">
        <f>IMPOWER(IMPRODUCT("i",A1709,import_viscoanalyse_PARAM!$G$2),-import_viscoanalyse_PARAM!$E$2)</f>
        <v>32.2580609058117-35.1782186439254i</v>
      </c>
      <c r="D1709" s="348" t="str">
        <f>IMPOWER(IMPRODUCT("i",A1709,import_viscoanalyse_PARAM!$F$2,import_viscoanalyse_PARAM!$G$2),-1)</f>
        <v>8.42372066128179E-16-13.7513468307155i</v>
      </c>
      <c r="E1709" s="348" t="str">
        <f t="shared" si="81"/>
        <v>43.7747782572246-52.0154317823478i</v>
      </c>
      <c r="F1709" s="348" t="str">
        <f>IMSUM(import_viscoanalyse_PARAM!$A$2,IMDIV((import_viscoanalyse_PARAM!$B$2-import_viscoanalyse_PARAM!$A$2),E1709))</f>
        <v>289.123944870735+281.531454057862i</v>
      </c>
      <c r="G1709" s="348">
        <f t="shared" si="82"/>
        <v>289.12394487073499</v>
      </c>
      <c r="H1709" s="348">
        <f t="shared" si="83"/>
        <v>281.53145405786199</v>
      </c>
    </row>
    <row r="1710" spans="1:8" x14ac:dyDescent="0.25">
      <c r="A1710" s="349">
        <v>7.4559615000000003E-3</v>
      </c>
      <c r="B1710" s="348" t="str">
        <f>IMPRODUCT(IMPOWER(IMPRODUCT("i",A1710,import_viscoanalyse_PARAM!$G$2),-import_viscoanalyse_PARAM!$D$2),import_viscoanalyse_PARAM!$C$2)</f>
        <v>10.4599189395067-3.06920024169262i</v>
      </c>
      <c r="C1710" s="348" t="str">
        <f>IMPOWER(IMPRODUCT("i",A1710,import_viscoanalyse_PARAM!$G$2),-import_viscoanalyse_PARAM!$E$2)</f>
        <v>31.7548285113477-34.6294311872693i</v>
      </c>
      <c r="D1710" s="348" t="str">
        <f>IMPOWER(IMPRODUCT("i",A1710,import_viscoanalyse_PARAM!$F$2,import_viscoanalyse_PARAM!$G$2),-1)</f>
        <v>8.17636342478147E-16-13.3475472168658i</v>
      </c>
      <c r="E1710" s="348" t="str">
        <f t="shared" si="81"/>
        <v>43.2147474508544-51.0461786458277i</v>
      </c>
      <c r="F1710" s="348" t="str">
        <f>IMSUM(import_viscoanalyse_PARAM!$A$2,IMDIV((import_viscoanalyse_PARAM!$B$2-import_viscoanalyse_PARAM!$A$2),E1710))</f>
        <v>293.863366474928+285.464167897948i</v>
      </c>
      <c r="G1710" s="348">
        <f t="shared" si="82"/>
        <v>293.863366474928</v>
      </c>
      <c r="H1710" s="348">
        <f t="shared" si="83"/>
        <v>285.46416789794802</v>
      </c>
    </row>
    <row r="1711" spans="1:8" x14ac:dyDescent="0.25">
      <c r="A1711" s="349">
        <v>7.6815245999999997E-3</v>
      </c>
      <c r="B1711" s="348" t="str">
        <f>IMPRODUCT(IMPOWER(IMPRODUCT("i",A1711,import_viscoanalyse_PARAM!$G$2),-import_viscoanalyse_PARAM!$D$2),import_viscoanalyse_PARAM!$C$2)</f>
        <v>10.4034272875303-3.05262418666748i</v>
      </c>
      <c r="C1711" s="348" t="str">
        <f>IMPOWER(IMPRODUCT("i",A1711,import_viscoanalyse_PARAM!$G$2),-import_viscoanalyse_PARAM!$E$2)</f>
        <v>31.2594466856093-34.0892049712876i</v>
      </c>
      <c r="D1711" s="348" t="str">
        <f>IMPOWER(IMPRODUCT("i",A1711,import_viscoanalyse_PARAM!$F$2,import_viscoanalyse_PARAM!$G$2),-1)</f>
        <v>7.93626969640621E-16-12.9556049548267i</v>
      </c>
      <c r="E1711" s="348" t="str">
        <f t="shared" si="81"/>
        <v>42.6628739731396-50.0974341127818i</v>
      </c>
      <c r="F1711" s="348" t="str">
        <f>IMSUM(import_viscoanalyse_PARAM!$A$2,IMDIV((import_viscoanalyse_PARAM!$B$2-import_viscoanalyse_PARAM!$A$2),E1711))</f>
        <v>298.676103135782+289.433990344747i</v>
      </c>
      <c r="G1711" s="348">
        <f t="shared" si="82"/>
        <v>298.676103135782</v>
      </c>
      <c r="H1711" s="348">
        <f t="shared" si="83"/>
        <v>289.43399034474697</v>
      </c>
    </row>
    <row r="1712" spans="1:8" x14ac:dyDescent="0.25">
      <c r="A1712" s="349">
        <v>7.9139116000000002E-3</v>
      </c>
      <c r="B1712" s="348" t="str">
        <f>IMPRODUCT(IMPOWER(IMPRODUCT("i",A1712,import_viscoanalyse_PARAM!$G$2),-import_viscoanalyse_PARAM!$D$2),import_viscoanalyse_PARAM!$C$2)</f>
        <v>10.3472407334133-3.03613765493879i</v>
      </c>
      <c r="C1712" s="348" t="str">
        <f>IMPOWER(IMPRODUCT("i",A1712,import_viscoanalyse_PARAM!$G$2),-import_viscoanalyse_PARAM!$E$2)</f>
        <v>30.7717929112764-33.5574063877921i</v>
      </c>
      <c r="D1712" s="348" t="str">
        <f>IMPOWER(IMPRODUCT("i",A1712,import_viscoanalyse_PARAM!$F$2,import_viscoanalyse_PARAM!$G$2),-1)</f>
        <v>7.70322616507099E-16-12.5751718238024i</v>
      </c>
      <c r="E1712" s="348" t="str">
        <f t="shared" si="81"/>
        <v>42.1190336446897-49.1687158665333i</v>
      </c>
      <c r="F1712" s="348" t="str">
        <f>IMSUM(import_viscoanalyse_PARAM!$A$2,IMDIV((import_viscoanalyse_PARAM!$B$2-import_viscoanalyse_PARAM!$A$2),E1712))</f>
        <v>303.562921908564+293.441031557383i</v>
      </c>
      <c r="G1712" s="348">
        <f t="shared" si="82"/>
        <v>303.56292190856402</v>
      </c>
      <c r="H1712" s="348">
        <f t="shared" si="83"/>
        <v>293.44103155738298</v>
      </c>
    </row>
    <row r="1713" spans="1:8" x14ac:dyDescent="0.25">
      <c r="A1713" s="349">
        <v>8.1533290000000008E-3</v>
      </c>
      <c r="B1713" s="348" t="str">
        <f>IMPRODUCT(IMPOWER(IMPRODUCT("i",A1713,import_viscoanalyse_PARAM!$G$2),-import_viscoanalyse_PARAM!$D$2),import_viscoanalyse_PARAM!$C$2)</f>
        <v>10.2913576160315-3.01974015909139i</v>
      </c>
      <c r="C1713" s="348" t="str">
        <f>IMPOWER(IMPRODUCT("i",A1713,import_viscoanalyse_PARAM!$G$2),-import_viscoanalyse_PARAM!$E$2)</f>
        <v>30.2917465151262-33.0339038396289i</v>
      </c>
      <c r="D1713" s="348" t="str">
        <f>IMPOWER(IMPRODUCT("i",A1713,import_viscoanalyse_PARAM!$F$2,import_viscoanalyse_PARAM!$G$2),-1)</f>
        <v>7.47702575293832E-16-12.2059097784946i</v>
      </c>
      <c r="E1713" s="348" t="str">
        <f t="shared" si="81"/>
        <v>41.5831041311577-48.2595537772149i</v>
      </c>
      <c r="F1713" s="348" t="str">
        <f>IMSUM(import_viscoanalyse_PARAM!$A$2,IMDIV((import_viscoanalyse_PARAM!$B$2-import_viscoanalyse_PARAM!$A$2),E1713))</f>
        <v>308.524594389435+297.485398973036i</v>
      </c>
      <c r="G1713" s="348">
        <f t="shared" si="82"/>
        <v>308.52459438943498</v>
      </c>
      <c r="H1713" s="348">
        <f t="shared" si="83"/>
        <v>297.48539897303601</v>
      </c>
    </row>
    <row r="1714" spans="1:8" x14ac:dyDescent="0.25">
      <c r="A1714" s="349">
        <v>8.3999893000000006E-3</v>
      </c>
      <c r="B1714" s="348" t="str">
        <f>IMPRODUCT(IMPOWER(IMPRODUCT("i",A1714,import_viscoanalyse_PARAM!$G$2),-import_viscoanalyse_PARAM!$D$2),import_viscoanalyse_PARAM!$C$2)</f>
        <v>10.2357763393514-3.00343123080936i</v>
      </c>
      <c r="C1714" s="348" t="str">
        <f>IMPOWER(IMPRODUCT("i",A1714,import_viscoanalyse_PARAM!$G$2),-import_viscoanalyse_PARAM!$E$2)</f>
        <v>29.8191891846471-32.5185683040578i</v>
      </c>
      <c r="D1714" s="348" t="str">
        <f>IMPOWER(IMPRODUCT("i",A1714,import_viscoanalyse_PARAM!$F$2,import_viscoanalyse_PARAM!$G$2),-1)</f>
        <v>7.25746768572418E-16-11.8474910638735i</v>
      </c>
      <c r="E1714" s="348" t="str">
        <f t="shared" si="81"/>
        <v>41.0549655239985-47.3694905987407i</v>
      </c>
      <c r="F1714" s="348" t="str">
        <f>IMSUM(import_viscoanalyse_PARAM!$A$2,IMDIV((import_viscoanalyse_PARAM!$B$2-import_viscoanalyse_PARAM!$A$2),E1714))</f>
        <v>313.561890873253+301.567192491068i</v>
      </c>
      <c r="G1714" s="348">
        <f t="shared" si="82"/>
        <v>313.56189087325299</v>
      </c>
      <c r="H1714" s="348">
        <f t="shared" si="83"/>
        <v>301.567192491068</v>
      </c>
    </row>
    <row r="1715" spans="1:8" x14ac:dyDescent="0.25">
      <c r="A1715" s="349">
        <v>8.6541117999999993E-3</v>
      </c>
      <c r="B1715" s="348" t="str">
        <f>IMPRODUCT(IMPOWER(IMPRODUCT("i",A1715,import_viscoanalyse_PARAM!$G$2),-import_viscoanalyse_PARAM!$D$2),import_viscoanalyse_PARAM!$C$2)</f>
        <v>10.1804952322066-2.98721037973098i</v>
      </c>
      <c r="C1715" s="348" t="str">
        <f>IMPOWER(IMPRODUCT("i",A1715,import_viscoanalyse_PARAM!$G$2),-import_viscoanalyse_PARAM!$E$2)</f>
        <v>29.3540037407219-32.0112719943336i</v>
      </c>
      <c r="D1715" s="348" t="str">
        <f>IMPOWER(IMPRODUCT("i",A1715,import_viscoanalyse_PARAM!$F$2,import_viscoanalyse_PARAM!$G$2),-1)</f>
        <v>7.04435675365077E-16-11.4995970087171i</v>
      </c>
      <c r="E1715" s="348" t="str">
        <f t="shared" si="81"/>
        <v>40.5344989729285-46.4980793827817i</v>
      </c>
      <c r="F1715" s="348" t="str">
        <f>IMSUM(import_viscoanalyse_PARAM!$A$2,IMDIV((import_viscoanalyse_PARAM!$B$2-import_viscoanalyse_PARAM!$A$2),E1715))</f>
        <v>318.675592882542+305.686514579158i</v>
      </c>
      <c r="G1715" s="348">
        <f t="shared" si="82"/>
        <v>318.67559288254199</v>
      </c>
      <c r="H1715" s="348">
        <f t="shared" si="83"/>
        <v>305.68651457915797</v>
      </c>
    </row>
    <row r="1716" spans="1:8" x14ac:dyDescent="0.25">
      <c r="A1716" s="349">
        <v>8.9159222000000007E-3</v>
      </c>
      <c r="B1716" s="348" t="str">
        <f>IMPRODUCT(IMPOWER(IMPRODUCT("i",A1716,import_viscoanalyse_PARAM!$G$2),-import_viscoanalyse_PARAM!$D$2),import_viscoanalyse_PARAM!$C$2)</f>
        <v>10.125512684983-2.97107713355538i</v>
      </c>
      <c r="C1716" s="348" t="str">
        <f>IMPOWER(IMPRODUCT("i",A1716,import_viscoanalyse_PARAM!$G$2),-import_viscoanalyse_PARAM!$E$2)</f>
        <v>28.8960752781057-31.511889603426i</v>
      </c>
      <c r="D1716" s="348" t="str">
        <f>IMPOWER(IMPRODUCT("i",A1716,import_viscoanalyse_PARAM!$F$2,import_viscoanalyse_PARAM!$G$2),-1)</f>
        <v>6.83750368584181E-16-11.1619186367938i</v>
      </c>
      <c r="E1716" s="348" t="str">
        <f t="shared" si="81"/>
        <v>40.0215879630887-45.6448853737752i</v>
      </c>
      <c r="F1716" s="348" t="str">
        <f>IMSUM(import_viscoanalyse_PARAM!$A$2,IMDIV((import_viscoanalyse_PARAM!$B$2-import_viscoanalyse_PARAM!$A$2),E1716))</f>
        <v>323.866480872959+309.843460201337i</v>
      </c>
      <c r="G1716" s="348">
        <f t="shared" si="82"/>
        <v>323.86648087295902</v>
      </c>
      <c r="H1716" s="348">
        <f t="shared" si="83"/>
        <v>309.843460201337</v>
      </c>
    </row>
    <row r="1717" spans="1:8" x14ac:dyDescent="0.25">
      <c r="A1717" s="349">
        <v>9.1856530999999998E-3</v>
      </c>
      <c r="B1717" s="348" t="str">
        <f>IMPRODUCT(IMPOWER(IMPRODUCT("i",A1717,import_viscoanalyse_PARAM!$G$2),-import_viscoanalyse_PARAM!$D$2),import_viscoanalyse_PARAM!$C$2)</f>
        <v>10.0708270812703-2.95503101798771i</v>
      </c>
      <c r="C1717" s="348" t="str">
        <f>IMPOWER(IMPRODUCT("i",A1717,import_viscoanalyse_PARAM!$G$2),-import_viscoanalyse_PARAM!$E$2)</f>
        <v>28.4452905541048-31.0202976373574i</v>
      </c>
      <c r="D1717" s="348" t="str">
        <f>IMPOWER(IMPRODUCT("i",A1717,import_viscoanalyse_PARAM!$F$2,import_viscoanalyse_PARAM!$G$2),-1)</f>
        <v>6.63672470988251E-16-10.8341559478643i</v>
      </c>
      <c r="E1717" s="348" t="str">
        <f t="shared" si="81"/>
        <v>39.5161176353751-44.8094846032094i</v>
      </c>
      <c r="F1717" s="348" t="str">
        <f>IMSUM(import_viscoanalyse_PARAM!$A$2,IMDIV((import_viscoanalyse_PARAM!$B$2-import_viscoanalyse_PARAM!$A$2),E1717))</f>
        <v>329.135340327956+314.038121692132i</v>
      </c>
      <c r="G1717" s="348">
        <f t="shared" si="82"/>
        <v>329.13534032795599</v>
      </c>
      <c r="H1717" s="348">
        <f t="shared" si="83"/>
        <v>314.03812169213199</v>
      </c>
    </row>
    <row r="1718" spans="1:8" x14ac:dyDescent="0.25">
      <c r="A1718" s="349">
        <v>9.4635441000000004E-3</v>
      </c>
      <c r="B1718" s="348" t="str">
        <f>IMPRODUCT(IMPOWER(IMPRODUCT("i",A1718,import_viscoanalyse_PARAM!$G$2),-import_viscoanalyse_PARAM!$D$2),import_viscoanalyse_PARAM!$C$2)</f>
        <v>10.0164368208758-2.93907156349155i</v>
      </c>
      <c r="C1718" s="348" t="str">
        <f>IMPOWER(IMPRODUCT("i",A1718,import_viscoanalyse_PARAM!$G$2),-import_viscoanalyse_PARAM!$E$2)</f>
        <v>28.0015381544021-30.5363745960412i</v>
      </c>
      <c r="D1718" s="348" t="str">
        <f>IMPOWER(IMPRODUCT("i",A1718,import_viscoanalyse_PARAM!$F$2,import_viscoanalyse_PARAM!$G$2),-1)</f>
        <v>6.44184147725151E-16-10.5160177959527i</v>
      </c>
      <c r="E1718" s="348" t="str">
        <f t="shared" si="81"/>
        <v>39.0179749752779-43.9914639554855i</v>
      </c>
      <c r="F1718" s="348" t="str">
        <f>IMSUM(import_viscoanalyse_PARAM!$A$2,IMDIV((import_viscoanalyse_PARAM!$B$2-import_viscoanalyse_PARAM!$A$2),E1718))</f>
        <v>334.48295956511+318.270586917531i</v>
      </c>
      <c r="G1718" s="348">
        <f t="shared" si="82"/>
        <v>334.48295956510998</v>
      </c>
      <c r="H1718" s="348">
        <f t="shared" si="83"/>
        <v>318.27058691753098</v>
      </c>
    </row>
    <row r="1719" spans="1:8" x14ac:dyDescent="0.25">
      <c r="A1719" s="349">
        <v>9.7498419999999999E-3</v>
      </c>
      <c r="B1719" s="348" t="str">
        <f>IMPRODUCT(IMPOWER(IMPRODUCT("i",A1719,import_viscoanalyse_PARAM!$G$2),-import_viscoanalyse_PARAM!$D$2),import_viscoanalyse_PARAM!$C$2)</f>
        <v>9.96234032091316-2.92319830560873i</v>
      </c>
      <c r="C1719" s="348" t="str">
        <f>IMPOWER(IMPRODUCT("i",A1719,import_viscoanalyse_PARAM!$G$2),-import_viscoanalyse_PARAM!$E$2)</f>
        <v>27.5647084714782-30.0600009497478i</v>
      </c>
      <c r="D1719" s="348" t="str">
        <f>IMPOWER(IMPRODUCT("i",A1719,import_viscoanalyse_PARAM!$F$2,import_viscoanalyse_PARAM!$G$2),-1)</f>
        <v>6.25268090551404E-16-10.2072216317335i</v>
      </c>
      <c r="E1719" s="348" t="str">
        <f t="shared" si="81"/>
        <v>38.5270487923914-43.19042088709i</v>
      </c>
      <c r="F1719" s="348" t="str">
        <f>IMSUM(import_viscoanalyse_PARAM!$A$2,IMDIV((import_viscoanalyse_PARAM!$B$2-import_viscoanalyse_PARAM!$A$2),E1719))</f>
        <v>339.910129488644+322.540939024078i</v>
      </c>
      <c r="G1719" s="348">
        <f t="shared" si="82"/>
        <v>339.91012948864397</v>
      </c>
      <c r="H1719" s="348">
        <f t="shared" si="83"/>
        <v>322.540939024078</v>
      </c>
    </row>
    <row r="1720" spans="1:8" x14ac:dyDescent="0.25">
      <c r="A1720" s="349">
        <v>1.0044801000000001E-2</v>
      </c>
      <c r="B1720" s="348" t="str">
        <f>IMPRODUCT(IMPOWER(IMPRODUCT("i",A1720,import_viscoanalyse_PARAM!$G$2),-import_viscoanalyse_PARAM!$D$2),import_viscoanalyse_PARAM!$C$2)</f>
        <v>9.90853601767953-2.90741078550998i</v>
      </c>
      <c r="C1720" s="348" t="str">
        <f>IMPOWER(IMPRODUCT("i",A1720,import_viscoanalyse_PARAM!$G$2),-import_viscoanalyse_PARAM!$E$2)</f>
        <v>27.1346936892503-29.5910591223546i</v>
      </c>
      <c r="D1720" s="348" t="str">
        <f>IMPOWER(IMPRODUCT("i",A1720,import_viscoanalyse_PARAM!$F$2,import_viscoanalyse_PARAM!$G$2),-1)</f>
        <v>6.06907502748725E-16-9.90749325630081i</v>
      </c>
      <c r="E1720" s="348" t="str">
        <f t="shared" si="81"/>
        <v>38.0432297069298-42.4059631641654i</v>
      </c>
      <c r="F1720" s="348" t="str">
        <f>IMSUM(import_viscoanalyse_PARAM!$A$2,IMDIV((import_viscoanalyse_PARAM!$B$2-import_viscoanalyse_PARAM!$A$2),E1720))</f>
        <v>345.417643239172+326.849256114118i</v>
      </c>
      <c r="G1720" s="348">
        <f t="shared" si="82"/>
        <v>345.41764323917198</v>
      </c>
      <c r="H1720" s="348">
        <f t="shared" si="83"/>
        <v>326.84925611411802</v>
      </c>
    </row>
    <row r="1721" spans="1:8" x14ac:dyDescent="0.25">
      <c r="A1721" s="349">
        <v>1.0348684E-2</v>
      </c>
      <c r="B1721" s="348" t="str">
        <f>IMPRODUCT(IMPOWER(IMPRODUCT("i",A1721,import_viscoanalyse_PARAM!$G$2),-import_viscoanalyse_PARAM!$D$2),import_viscoanalyse_PARAM!$C$2)</f>
        <v>9.85502217878662-2.8917084948695i</v>
      </c>
      <c r="C1721" s="348" t="str">
        <f>IMPOWER(IMPRODUCT("i",A1721,import_viscoanalyse_PARAM!$G$2),-import_viscoanalyse_PARAM!$E$2)</f>
        <v>26.7113862741025-29.1294318457758i</v>
      </c>
      <c r="D1721" s="348" t="str">
        <f>IMPOWER(IMPRODUCT("i",A1721,import_viscoanalyse_PARAM!$F$2,import_viscoanalyse_PARAM!$G$2),-1)</f>
        <v>5.89086022002206E-16-9.61656556218967i</v>
      </c>
      <c r="E1721" s="348" t="str">
        <f t="shared" si="81"/>
        <v>37.5664084528891-41.637705902835i</v>
      </c>
      <c r="F1721" s="348" t="str">
        <f>IMSUM(import_viscoanalyse_PARAM!$A$2,IMDIV((import_viscoanalyse_PARAM!$B$2-import_viscoanalyse_PARAM!$A$2),E1721))</f>
        <v>351.006315825989+331.195626425571i</v>
      </c>
      <c r="G1721" s="348">
        <f t="shared" si="82"/>
        <v>351.00631582598902</v>
      </c>
      <c r="H1721" s="348">
        <f t="shared" si="83"/>
        <v>331.19562642557099</v>
      </c>
    </row>
    <row r="1722" spans="1:8" x14ac:dyDescent="0.25">
      <c r="A1722" s="349">
        <v>1.0661759999999999E-2</v>
      </c>
      <c r="B1722" s="348" t="str">
        <f>IMPRODUCT(IMPOWER(IMPRODUCT("i",A1722,import_viscoanalyse_PARAM!$G$2),-import_viscoanalyse_PARAM!$D$2),import_viscoanalyse_PARAM!$C$2)</f>
        <v>9.8017974067068-2.87609102361794i</v>
      </c>
      <c r="C1722" s="348" t="str">
        <f>IMPOWER(IMPRODUCT("i",A1722,import_viscoanalyse_PARAM!$G$2),-import_viscoanalyse_PARAM!$E$2)</f>
        <v>26.2946829426965-28.6750064869592i</v>
      </c>
      <c r="D1722" s="348" t="str">
        <f>IMPOWER(IMPRODUCT("i",A1722,import_viscoanalyse_PARAM!$F$2,import_viscoanalyse_PARAM!$G$2),-1)</f>
        <v>5.71787874658395E-16-9.33418105156967i</v>
      </c>
      <c r="E1722" s="348" t="str">
        <f t="shared" si="81"/>
        <v>37.0964803494033-40.8852785621468i</v>
      </c>
      <c r="F1722" s="348" t="str">
        <f>IMSUM(import_viscoanalyse_PARAM!$A$2,IMDIV((import_viscoanalyse_PARAM!$B$2-import_viscoanalyse_PARAM!$A$2),E1722))</f>
        <v>356.676931742882+335.580107459766i</v>
      </c>
      <c r="G1722" s="348">
        <f t="shared" si="82"/>
        <v>356.676931742882</v>
      </c>
      <c r="H1722" s="348">
        <f t="shared" si="83"/>
        <v>335.580107459766</v>
      </c>
    </row>
    <row r="1723" spans="1:8" x14ac:dyDescent="0.25">
      <c r="A1723" s="349">
        <v>1.0984307E-2</v>
      </c>
      <c r="B1723" s="348" t="str">
        <f>IMPRODUCT(IMPOWER(IMPRODUCT("i",A1723,import_viscoanalyse_PARAM!$G$2),-import_viscoanalyse_PARAM!$D$2),import_viscoanalyse_PARAM!$C$2)</f>
        <v>9.74886015510484-2.8605579180221i</v>
      </c>
      <c r="C1723" s="348" t="str">
        <f>IMPOWER(IMPRODUCT("i",A1723,import_viscoanalyse_PARAM!$G$2),-import_viscoanalyse_PARAM!$E$2)</f>
        <v>25.8844807762796-28.2276708104422i</v>
      </c>
      <c r="D1723" s="348" t="str">
        <f>IMPOWER(IMPRODUCT("i",A1723,import_viscoanalyse_PARAM!$F$2,import_viscoanalyse_PARAM!$G$2),-1)</f>
        <v>5.54997697216393E-16-9.06008892216721i</v>
      </c>
      <c r="E1723" s="348" t="str">
        <f t="shared" si="81"/>
        <v>36.6333409313844-40.1483176506315i</v>
      </c>
      <c r="F1723" s="348" t="str">
        <f>IMSUM(import_viscoanalyse_PARAM!$A$2,IMDIV((import_viscoanalyse_PARAM!$B$2-import_viscoanalyse_PARAM!$A$2),E1723))</f>
        <v>362.430294511628+340.002764648598i</v>
      </c>
      <c r="G1723" s="348">
        <f t="shared" si="82"/>
        <v>362.43029451162801</v>
      </c>
      <c r="H1723" s="348">
        <f t="shared" si="83"/>
        <v>340.00276464859797</v>
      </c>
    </row>
    <row r="1724" spans="1:8" x14ac:dyDescent="0.25">
      <c r="A1724" s="349">
        <v>1.1316612E-2</v>
      </c>
      <c r="B1724" s="348" t="str">
        <f>IMPRODUCT(IMPOWER(IMPRODUCT("i",A1724,import_viscoanalyse_PARAM!$G$2),-import_viscoanalyse_PARAM!$D$2),import_viscoanalyse_PARAM!$C$2)</f>
        <v>9.69620879246354-2.84510869935428i</v>
      </c>
      <c r="C1724" s="348" t="str">
        <f>IMPOWER(IMPRODUCT("i",A1724,import_viscoanalyse_PARAM!$G$2),-import_viscoanalyse_PARAM!$E$2)</f>
        <v>25.4806777446075-27.787313549703i</v>
      </c>
      <c r="D1724" s="348" t="str">
        <f>IMPOWER(IMPRODUCT("i",A1724,import_viscoanalyse_PARAM!$F$2,import_viscoanalyse_PARAM!$G$2),-1)</f>
        <v>5.38700548407764E-16-8.79404526446461i</v>
      </c>
      <c r="E1724" s="348" t="str">
        <f t="shared" si="81"/>
        <v>36.176886537071-39.4264675135219i</v>
      </c>
      <c r="F1724" s="348" t="str">
        <f>IMSUM(import_viscoanalyse_PARAM!$A$2,IMDIV((import_viscoanalyse_PARAM!$B$2-import_viscoanalyse_PARAM!$A$2),E1724))</f>
        <v>368.267221142222+344.463666710543i</v>
      </c>
      <c r="G1724" s="348">
        <f t="shared" si="82"/>
        <v>368.26722114222201</v>
      </c>
      <c r="H1724" s="348">
        <f t="shared" si="83"/>
        <v>344.46366671054301</v>
      </c>
    </row>
    <row r="1725" spans="1:8" x14ac:dyDescent="0.25">
      <c r="A1725" s="349">
        <v>1.1658969999999999E-2</v>
      </c>
      <c r="B1725" s="348" t="str">
        <f>IMPRODUCT(IMPOWER(IMPRODUCT("i",A1725,import_viscoanalyse_PARAM!$G$2),-import_viscoanalyse_PARAM!$D$2),import_viscoanalyse_PARAM!$C$2)</f>
        <v>9.64384180659279-2.82974292390031i</v>
      </c>
      <c r="C1725" s="348" t="str">
        <f>IMPOWER(IMPRODUCT("i",A1725,import_viscoanalyse_PARAM!$G$2),-import_viscoanalyse_PARAM!$E$2)</f>
        <v>25.0831742623319-27.3538261044396i</v>
      </c>
      <c r="D1725" s="348" t="str">
        <f>IMPOWER(IMPRODUCT("i",A1725,import_viscoanalyse_PARAM!$F$2,import_viscoanalyse_PARAM!$G$2),-1)</f>
        <v>5.22881960457733E-16-8.53581389851621i</v>
      </c>
      <c r="E1725" s="348" t="str">
        <f t="shared" si="81"/>
        <v>35.7270160689247-38.7193829268561i</v>
      </c>
      <c r="F1725" s="348" t="str">
        <f>IMSUM(import_viscoanalyse_PARAM!$A$2,IMDIV((import_viscoanalyse_PARAM!$B$2-import_viscoanalyse_PARAM!$A$2),E1725))</f>
        <v>374.188519732632+348.962868386677i</v>
      </c>
      <c r="G1725" s="348">
        <f t="shared" si="82"/>
        <v>374.18851973263202</v>
      </c>
      <c r="H1725" s="348">
        <f t="shared" si="83"/>
        <v>348.96286838667697</v>
      </c>
    </row>
    <row r="1726" spans="1:8" x14ac:dyDescent="0.25">
      <c r="A1726" s="349">
        <v>1.2011686000000001E-2</v>
      </c>
      <c r="B1726" s="348" t="str">
        <f>IMPRODUCT(IMPOWER(IMPRODUCT("i",A1726,import_viscoanalyse_PARAM!$G$2),-import_viscoanalyse_PARAM!$D$2),import_viscoanalyse_PARAM!$C$2)</f>
        <v>9.59175753416956-2.81446010359986i</v>
      </c>
      <c r="C1726" s="348" t="str">
        <f>IMPOWER(IMPRODUCT("i",A1726,import_viscoanalyse_PARAM!$G$2),-import_viscoanalyse_PARAM!$E$2)</f>
        <v>24.6918710995901-26.9271002620158i</v>
      </c>
      <c r="D1726" s="348" t="str">
        <f>IMPOWER(IMPRODUCT("i",A1726,import_viscoanalyse_PARAM!$F$2,import_viscoanalyse_PARAM!$G$2),-1)</f>
        <v>5.07527843345044E-16-8.28516481103344i</v>
      </c>
      <c r="E1726" s="348" t="str">
        <f t="shared" si="81"/>
        <v>35.2836286337597-38.0267251766491i</v>
      </c>
      <c r="F1726" s="348" t="str">
        <f>IMSUM(import_viscoanalyse_PARAM!$A$2,IMDIV((import_viscoanalyse_PARAM!$B$2-import_viscoanalyse_PARAM!$A$2),E1726))</f>
        <v>380.195019647668+353.500433375519i</v>
      </c>
      <c r="G1726" s="348">
        <f t="shared" si="82"/>
        <v>380.195019647668</v>
      </c>
      <c r="H1726" s="348">
        <f t="shared" si="83"/>
        <v>353.50043337551898</v>
      </c>
    </row>
    <row r="1727" spans="1:8" x14ac:dyDescent="0.25">
      <c r="A1727" s="349">
        <v>1.2375072000000001E-2</v>
      </c>
      <c r="B1727" s="348" t="str">
        <f>IMPRODUCT(IMPOWER(IMPRODUCT("i",A1727,import_viscoanalyse_PARAM!$G$2),-import_viscoanalyse_PARAM!$D$2),import_viscoanalyse_PARAM!$C$2)</f>
        <v>9.53995464597266-2.79925984842639i</v>
      </c>
      <c r="C1727" s="348" t="str">
        <f>IMPOWER(IMPRODUCT("i",A1727,import_viscoanalyse_PARAM!$G$2),-import_viscoanalyse_PARAM!$E$2)</f>
        <v>24.3066730089616-26.5070321527479i</v>
      </c>
      <c r="D1727" s="348" t="str">
        <f>IMPOWER(IMPRODUCT("i",A1727,import_viscoanalyse_PARAM!$F$2,import_viscoanalyse_PARAM!$G$2),-1)</f>
        <v>4.92624615882467E-16-8.04187629521535i</v>
      </c>
      <c r="E1727" s="348" t="str">
        <f t="shared" si="81"/>
        <v>34.8466276549343-37.3481682963896i</v>
      </c>
      <c r="F1727" s="348" t="str">
        <f>IMSUM(import_viscoanalyse_PARAM!$A$2,IMDIV((import_viscoanalyse_PARAM!$B$2-import_viscoanalyse_PARAM!$A$2),E1727))</f>
        <v>386.287515622036+358.076392012057i</v>
      </c>
      <c r="G1727" s="348">
        <f t="shared" si="82"/>
        <v>386.28751562203598</v>
      </c>
      <c r="H1727" s="348">
        <f t="shared" si="83"/>
        <v>358.076392012057</v>
      </c>
    </row>
    <row r="1728" spans="1:8" x14ac:dyDescent="0.25">
      <c r="A1728" s="349">
        <v>1.2749451E-2</v>
      </c>
      <c r="B1728" s="348" t="str">
        <f>IMPRODUCT(IMPOWER(IMPRODUCT("i",A1728,import_viscoanalyse_PARAM!$G$2),-import_viscoanalyse_PARAM!$D$2),import_viscoanalyse_PARAM!$C$2)</f>
        <v>9.4884315887217-2.78414170260882i</v>
      </c>
      <c r="C1728" s="348" t="str">
        <f>IMPOWER(IMPRODUCT("i",A1728,import_viscoanalyse_PARAM!$G$2),-import_viscoanalyse_PARAM!$E$2)</f>
        <v>23.9274844906134-26.0935176316901i</v>
      </c>
      <c r="D1728" s="348" t="str">
        <f>IMPOWER(IMPRODUCT("i",A1728,import_viscoanalyse_PARAM!$F$2,import_viscoanalyse_PARAM!$G$2),-1)</f>
        <v>4.78159027437172E-16-7.80573204041361i</v>
      </c>
      <c r="E1728" s="348" t="str">
        <f t="shared" si="81"/>
        <v>34.4159160793351-36.6833913747125i</v>
      </c>
      <c r="F1728" s="348" t="str">
        <f>IMSUM(import_viscoanalyse_PARAM!$A$2,IMDIV((import_viscoanalyse_PARAM!$B$2-import_viscoanalyse_PARAM!$A$2),E1728))</f>
        <v>392.466831492048+362.690789478226i</v>
      </c>
      <c r="G1728" s="348">
        <f t="shared" si="82"/>
        <v>392.46683149204802</v>
      </c>
      <c r="H1728" s="348">
        <f t="shared" si="83"/>
        <v>362.69078947822601</v>
      </c>
    </row>
    <row r="1729" spans="1:8" x14ac:dyDescent="0.25">
      <c r="A1729" s="349">
        <v>1.3135157E-2</v>
      </c>
      <c r="B1729" s="348" t="str">
        <f>IMPRODUCT(IMPOWER(IMPRODUCT("i",A1729,import_viscoanalyse_PARAM!$G$2),-import_viscoanalyse_PARAM!$D$2),import_viscoanalyse_PARAM!$C$2)</f>
        <v>9.43718666033725-2.76910516671474i</v>
      </c>
      <c r="C1729" s="348" t="str">
        <f>IMPOWER(IMPRODUCT("i",A1729,import_viscoanalyse_PARAM!$G$2),-import_viscoanalyse_PARAM!$E$2)</f>
        <v>23.5542104032239-25.6864529448622i</v>
      </c>
      <c r="D1729" s="348" t="str">
        <f>IMPOWER(IMPRODUCT("i",A1729,import_viscoanalyse_PARAM!$F$2,import_viscoanalyse_PARAM!$G$2),-1)</f>
        <v>4.64118174645181E-16-7.57652140498839i</v>
      </c>
      <c r="E1729" s="348" t="str">
        <f t="shared" si="81"/>
        <v>33.9913970635612-36.0320795165653i</v>
      </c>
      <c r="F1729" s="348" t="str">
        <f>IMSUM(import_viscoanalyse_PARAM!$A$2,IMDIV((import_viscoanalyse_PARAM!$B$2-import_viscoanalyse_PARAM!$A$2),E1729))</f>
        <v>398.733813490067+367.343680211947i</v>
      </c>
      <c r="G1729" s="348">
        <f t="shared" si="82"/>
        <v>398.73381349006701</v>
      </c>
      <c r="H1729" s="348">
        <f t="shared" si="83"/>
        <v>367.343680211947</v>
      </c>
    </row>
    <row r="1730" spans="1:8" x14ac:dyDescent="0.25">
      <c r="A1730" s="349">
        <v>1.3532531E-2</v>
      </c>
      <c r="B1730" s="348" t="str">
        <f>IMPRODUCT(IMPOWER(IMPRODUCT("i",A1730,import_viscoanalyse_PARAM!$G$2),-import_viscoanalyse_PARAM!$D$2),import_viscoanalyse_PARAM!$C$2)</f>
        <v>9.3862185787811-2.75414986456226i</v>
      </c>
      <c r="C1730" s="348" t="str">
        <f>IMPOWER(IMPRODUCT("i",A1730,import_viscoanalyse_PARAM!$G$2),-import_viscoanalyse_PARAM!$E$2)</f>
        <v>23.1867600790819-25.2857392168675i</v>
      </c>
      <c r="D1730" s="348" t="str">
        <f>IMPOWER(IMPRODUCT("i",A1730,import_viscoanalyse_PARAM!$F$2,import_viscoanalyse_PARAM!$G$2),-1)</f>
        <v>4.50489645323396E-16-7.35404176560786i</v>
      </c>
      <c r="E1730" s="348" t="str">
        <f t="shared" si="81"/>
        <v>33.572978657863-35.3939308470376i</v>
      </c>
      <c r="F1730" s="348" t="str">
        <f>IMSUM(import_viscoanalyse_PARAM!$A$2,IMDIV((import_viscoanalyse_PARAM!$B$2-import_viscoanalyse_PARAM!$A$2),E1730))</f>
        <v>405.089260428196+372.03507604667i</v>
      </c>
      <c r="G1730" s="348">
        <f t="shared" si="82"/>
        <v>405.08926042819598</v>
      </c>
      <c r="H1730" s="348">
        <f t="shared" si="83"/>
        <v>372.03507604666999</v>
      </c>
    </row>
    <row r="1731" spans="1:8" x14ac:dyDescent="0.25">
      <c r="A1731" s="349">
        <v>1.3941927E-2</v>
      </c>
      <c r="B1731" s="348" t="str">
        <f>IMPRODUCT(IMPOWER(IMPRODUCT("i",A1731,import_viscoanalyse_PARAM!$G$2),-import_viscoanalyse_PARAM!$D$2),import_viscoanalyse_PARAM!$C$2)</f>
        <v>9.33552572004346-2.73927531962654i</v>
      </c>
      <c r="C1731" s="348" t="str">
        <f>IMPOWER(IMPRODUCT("i",A1731,import_viscoanalyse_PARAM!$G$2),-import_viscoanalyse_PARAM!$E$2)</f>
        <v>22.8250417393211-24.891276360567i</v>
      </c>
      <c r="D1731" s="348" t="str">
        <f>IMPOWER(IMPRODUCT("i",A1731,import_viscoanalyse_PARAM!$F$2,import_viscoanalyse_PARAM!$G$2),-1)</f>
        <v>4.37261297560796E-16-7.13809491101077i</v>
      </c>
      <c r="E1731" s="348" t="str">
        <f t="shared" ref="E1731:E1794" si="84">IMSUM(1,B1731,C1731,D1731)</f>
        <v>33.1605674593646-34.7686465912043i</v>
      </c>
      <c r="F1731" s="348" t="str">
        <f>IMSUM(import_viscoanalyse_PARAM!$A$2,IMDIV((import_viscoanalyse_PARAM!$B$2-import_viscoanalyse_PARAM!$A$2),E1731))</f>
        <v>411.53401641657+376.765015077702i</v>
      </c>
      <c r="G1731" s="348">
        <f t="shared" ref="G1731:G1794" si="85">IMREAL(F1731)</f>
        <v>411.53401641657001</v>
      </c>
      <c r="H1731" s="348">
        <f t="shared" ref="H1731:H1794" si="86">IMAGINARY(F1731)</f>
        <v>376.765015077702</v>
      </c>
    </row>
    <row r="1732" spans="1:8" x14ac:dyDescent="0.25">
      <c r="A1732" s="349">
        <v>1.4363707999999999E-2</v>
      </c>
      <c r="B1732" s="348" t="str">
        <f>IMPRODUCT(IMPOWER(IMPRODUCT("i",A1732,import_viscoanalyse_PARAM!$G$2),-import_viscoanalyse_PARAM!$D$2),import_viscoanalyse_PARAM!$C$2)</f>
        <v>9.28510668274502-2.72448112070806i</v>
      </c>
      <c r="C1732" s="348" t="str">
        <f>IMPOWER(IMPRODUCT("i",A1732,import_viscoanalyse_PARAM!$G$2),-import_viscoanalyse_PARAM!$E$2)</f>
        <v>22.4689665677355-24.5029675196765i</v>
      </c>
      <c r="D1732" s="348" t="str">
        <f>IMPOWER(IMPRODUCT("i",A1732,import_viscoanalyse_PARAM!$F$2,import_viscoanalyse_PARAM!$G$2),-1)</f>
        <v>4.24421402225519E-16-6.92848936837087i</v>
      </c>
      <c r="E1732" s="348" t="str">
        <f t="shared" si="84"/>
        <v>32.7540732504805-34.1559380087554i</v>
      </c>
      <c r="F1732" s="348" t="str">
        <f>IMSUM(import_viscoanalyse_PARAM!$A$2,IMDIV((import_viscoanalyse_PARAM!$B$2-import_viscoanalyse_PARAM!$A$2),E1732))</f>
        <v>418.068901147719+381.5335099802i</v>
      </c>
      <c r="G1732" s="348">
        <f t="shared" si="85"/>
        <v>418.06890114771898</v>
      </c>
      <c r="H1732" s="348">
        <f t="shared" si="86"/>
        <v>381.53350998019999</v>
      </c>
    </row>
    <row r="1733" spans="1:8" x14ac:dyDescent="0.25">
      <c r="A1733" s="349">
        <v>1.4798248999999999E-2</v>
      </c>
      <c r="B1733" s="348" t="str">
        <f>IMPRODUCT(IMPOWER(IMPRODUCT("i",A1733,import_viscoanalyse_PARAM!$G$2),-import_viscoanalyse_PARAM!$D$2),import_viscoanalyse_PARAM!$C$2)</f>
        <v>9.23495994894221-2.70976682240443i</v>
      </c>
      <c r="C1733" s="348" t="str">
        <f>IMPOWER(IMPRODUCT("i",A1733,import_viscoanalyse_PARAM!$G$2),-import_viscoanalyse_PARAM!$E$2)</f>
        <v>22.1184462519837-24.1207163873887i</v>
      </c>
      <c r="D1733" s="348" t="str">
        <f>IMPOWER(IMPRODUCT("i",A1733,import_viscoanalyse_PARAM!$F$2,import_viscoanalyse_PARAM!$G$2),-1)</f>
        <v>4.11958542562561E-16-6.72503876427428i</v>
      </c>
      <c r="E1733" s="348" t="str">
        <f t="shared" si="84"/>
        <v>32.3534062009259-33.5555219740674i</v>
      </c>
      <c r="F1733" s="348" t="str">
        <f>IMSUM(import_viscoanalyse_PARAM!$A$2,IMDIV((import_viscoanalyse_PARAM!$B$2-import_viscoanalyse_PARAM!$A$2),E1733))</f>
        <v>424.694752355608+386.340579243311i</v>
      </c>
      <c r="G1733" s="348">
        <f t="shared" si="85"/>
        <v>424.69475235560799</v>
      </c>
      <c r="H1733" s="348">
        <f t="shared" si="86"/>
        <v>386.34057924331103</v>
      </c>
    </row>
    <row r="1734" spans="1:8" x14ac:dyDescent="0.25">
      <c r="A1734" s="349">
        <v>1.5245936999999999E-2</v>
      </c>
      <c r="B1734" s="348" t="str">
        <f>IMPRODUCT(IMPOWER(IMPRODUCT("i",A1734,import_viscoanalyse_PARAM!$G$2),-import_viscoanalyse_PARAM!$D$2),import_viscoanalyse_PARAM!$C$2)</f>
        <v>9.18508394107647-2.69513196182076i</v>
      </c>
      <c r="C1734" s="348" t="str">
        <f>IMPOWER(IMPRODUCT("i",A1734,import_viscoanalyse_PARAM!$G$2),-import_viscoanalyse_PARAM!$E$2)</f>
        <v>21.7733933991398-23.7444276595419i</v>
      </c>
      <c r="D1734" s="348" t="str">
        <f>IMPOWER(IMPRODUCT("i",A1734,import_viscoanalyse_PARAM!$F$2,import_viscoanalyse_PARAM!$G$2),-1)</f>
        <v>3.9986162152696E-16-6.5275619444304i</v>
      </c>
      <c r="E1734" s="348" t="str">
        <f t="shared" si="84"/>
        <v>31.9584773402163-32.9671215657931i</v>
      </c>
      <c r="F1734" s="348" t="str">
        <f>IMSUM(import_viscoanalyse_PARAM!$A$2,IMDIV((import_viscoanalyse_PARAM!$B$2-import_viscoanalyse_PARAM!$A$2),E1734))</f>
        <v>431.412419520067+391.186242267833i</v>
      </c>
      <c r="G1734" s="348">
        <f t="shared" si="85"/>
        <v>431.41241952006698</v>
      </c>
      <c r="H1734" s="348">
        <f t="shared" si="86"/>
        <v>391.18624226783299</v>
      </c>
    </row>
    <row r="1735" spans="1:8" x14ac:dyDescent="0.25">
      <c r="A1735" s="349">
        <v>1.5707168000000001E-2</v>
      </c>
      <c r="B1735" s="348" t="str">
        <f>IMPRODUCT(IMPOWER(IMPRODUCT("i",A1735,import_viscoanalyse_PARAM!$G$2),-import_viscoanalyse_PARAM!$D$2),import_viscoanalyse_PARAM!$C$2)</f>
        <v>9.135477387359-2.68057616578259i</v>
      </c>
      <c r="C1735" s="348" t="str">
        <f>IMPOWER(IMPRODUCT("i",A1735,import_viscoanalyse_PARAM!$G$2),-import_viscoanalyse_PARAM!$E$2)</f>
        <v>21.4337240271333-23.3740097515969i</v>
      </c>
      <c r="D1735" s="348" t="str">
        <f>IMPOWER(IMPRODUCT("i",A1735,import_viscoanalyse_PARAM!$F$2,import_viscoanalyse_PARAM!$G$2),-1)</f>
        <v>3.88119939286184E-16-6.33588423886365i</v>
      </c>
      <c r="E1735" s="348" t="str">
        <f t="shared" si="84"/>
        <v>31.5692014144923-32.3904701562431i</v>
      </c>
      <c r="F1735" s="348" t="str">
        <f>IMSUM(import_viscoanalyse_PARAM!$A$2,IMDIV((import_viscoanalyse_PARAM!$B$2-import_viscoanalyse_PARAM!$A$2),E1735))</f>
        <v>438.222713997751+396.070483465824i</v>
      </c>
      <c r="G1735" s="348">
        <f t="shared" si="85"/>
        <v>438.22271399775099</v>
      </c>
      <c r="H1735" s="348">
        <f t="shared" si="86"/>
        <v>396.070483465824</v>
      </c>
    </row>
    <row r="1736" spans="1:8" x14ac:dyDescent="0.25">
      <c r="A1736" s="349">
        <v>1.6182352000000001E-2</v>
      </c>
      <c r="B1736" s="348" t="str">
        <f>IMPRODUCT(IMPOWER(IMPRODUCT("i",A1736,import_viscoanalyse_PARAM!$G$2),-import_viscoanalyse_PARAM!$D$2),import_viscoanalyse_PARAM!$C$2)</f>
        <v>9.08613879740949-2.6660989969753i</v>
      </c>
      <c r="C1736" s="348" t="str">
        <f>IMPOWER(IMPRODUCT("i",A1736,import_viscoanalyse_PARAM!$G$2),-import_viscoanalyse_PARAM!$E$2)</f>
        <v>21.0993539038268-23.0093708063109i</v>
      </c>
      <c r="D1736" s="348" t="str">
        <f>IMPOWER(IMPRODUCT("i",A1736,import_viscoanalyse_PARAM!$F$2,import_viscoanalyse_PARAM!$G$2),-1)</f>
        <v>3.76723055493904E-16-6.14983521359462i</v>
      </c>
      <c r="E1736" s="348" t="str">
        <f t="shared" si="84"/>
        <v>31.1854927012363-31.8253050168808i</v>
      </c>
      <c r="F1736" s="348" t="str">
        <f>IMSUM(import_viscoanalyse_PARAM!$A$2,IMDIV((import_viscoanalyse_PARAM!$B$2-import_viscoanalyse_PARAM!$A$2),E1736))</f>
        <v>445.126479043872+400.993302837928i</v>
      </c>
      <c r="G1736" s="348">
        <f t="shared" si="85"/>
        <v>445.126479043872</v>
      </c>
      <c r="H1736" s="348">
        <f t="shared" si="86"/>
        <v>400.99330283792801</v>
      </c>
    </row>
    <row r="1737" spans="1:8" x14ac:dyDescent="0.25">
      <c r="A1737" s="349">
        <v>1.6671912000000001E-2</v>
      </c>
      <c r="B1737" s="348" t="str">
        <f>IMPRODUCT(IMPOWER(IMPRODUCT("i",A1737,import_viscoanalyse_PARAM!$G$2),-import_viscoanalyse_PARAM!$D$2),import_viscoanalyse_PARAM!$C$2)</f>
        <v>9.03706663350182-2.65170000419182i</v>
      </c>
      <c r="C1737" s="348" t="str">
        <f>IMPOWER(IMPRODUCT("i",A1737,import_viscoanalyse_PARAM!$G$2),-import_viscoanalyse_PARAM!$E$2)</f>
        <v>20.770199748938-22.6504200044619i</v>
      </c>
      <c r="D1737" s="348" t="str">
        <f>IMPOWER(IMPRODUCT("i",A1737,import_viscoanalyse_PARAM!$F$2,import_viscoanalyse_PARAM!$G$2),-1)</f>
        <v>3.65660824656338E-16-5.9692492479797i</v>
      </c>
      <c r="E1737" s="348" t="str">
        <f t="shared" si="84"/>
        <v>30.8072663824398-31.2713692566334i</v>
      </c>
      <c r="F1737" s="348" t="str">
        <f>IMSUM(import_viscoanalyse_PARAM!$A$2,IMDIV((import_viscoanalyse_PARAM!$B$2-import_viscoanalyse_PARAM!$A$2),E1737))</f>
        <v>452.124568003676+405.954699902496i</v>
      </c>
      <c r="G1737" s="348">
        <f t="shared" si="85"/>
        <v>452.12456800367602</v>
      </c>
      <c r="H1737" s="348">
        <f t="shared" si="86"/>
        <v>405.95469990249597</v>
      </c>
    </row>
    <row r="1738" spans="1:8" x14ac:dyDescent="0.25">
      <c r="A1738" s="349">
        <v>1.7176283000000001E-2</v>
      </c>
      <c r="B1738" s="348" t="str">
        <f>IMPRODUCT(IMPOWER(IMPRODUCT("i",A1738,import_viscoanalyse_PARAM!$G$2),-import_viscoanalyse_PARAM!$D$2),import_viscoanalyse_PARAM!$C$2)</f>
        <v>8.98825945120347-2.63737876359973i</v>
      </c>
      <c r="C1738" s="348" t="str">
        <f>IMPOWER(IMPRODUCT("i",A1738,import_viscoanalyse_PARAM!$G$2),-import_viscoanalyse_PARAM!$E$2)</f>
        <v>20.4461801613767-22.2970685761343i</v>
      </c>
      <c r="D1738" s="348" t="str">
        <f>IMPOWER(IMPRODUCT("i",A1738,import_viscoanalyse_PARAM!$F$2,import_viscoanalyse_PARAM!$G$2),-1)</f>
        <v>3.54923419142423E-16-5.79396591034179i</v>
      </c>
      <c r="E1738" s="348" t="str">
        <f t="shared" si="84"/>
        <v>30.4344396125802-30.7284132500758i</v>
      </c>
      <c r="F1738" s="348" t="str">
        <f>IMSUM(import_viscoanalyse_PARAM!$A$2,IMDIV((import_viscoanalyse_PARAM!$B$2-import_viscoanalyse_PARAM!$A$2),E1738))</f>
        <v>459.21782431079+410.954659437496i</v>
      </c>
      <c r="G1738" s="348">
        <f t="shared" si="85"/>
        <v>459.21782431078998</v>
      </c>
      <c r="H1738" s="348">
        <f t="shared" si="86"/>
        <v>410.95465943749599</v>
      </c>
    </row>
    <row r="1739" spans="1:8" x14ac:dyDescent="0.25">
      <c r="A1739" s="349">
        <v>1.7695912000000001E-2</v>
      </c>
      <c r="B1739" s="348" t="str">
        <f>IMPRODUCT(IMPOWER(IMPRODUCT("i",A1739,import_viscoanalyse_PARAM!$G$2),-import_viscoanalyse_PARAM!$D$2),import_viscoanalyse_PARAM!$C$2)</f>
        <v>8.93971592107264-2.62313488510777i</v>
      </c>
      <c r="C1739" s="348" t="str">
        <f>IMPOWER(IMPRODUCT("i",A1739,import_viscoanalyse_PARAM!$G$2),-import_viscoanalyse_PARAM!$E$2)</f>
        <v>20.127215711647-21.9492299014851i</v>
      </c>
      <c r="D1739" s="348" t="str">
        <f>IMPOWER(IMPRODUCT("i",A1739,import_viscoanalyse_PARAM!$F$2,import_viscoanalyse_PARAM!$G$2),-1)</f>
        <v>3.44501322707633E-16-5.62382985224967i</v>
      </c>
      <c r="E1739" s="348" t="str">
        <f t="shared" si="84"/>
        <v>30.0669316327196-30.1961946388425i</v>
      </c>
      <c r="F1739" s="348" t="str">
        <f>IMSUM(import_viscoanalyse_PARAM!$A$2,IMDIV((import_viscoanalyse_PARAM!$B$2-import_viscoanalyse_PARAM!$A$2),E1739))</f>
        <v>466.407076945267+415.993148514222i</v>
      </c>
      <c r="G1739" s="348">
        <f t="shared" si="85"/>
        <v>466.40707694526702</v>
      </c>
      <c r="H1739" s="348">
        <f t="shared" si="86"/>
        <v>415.99314851422201</v>
      </c>
    </row>
    <row r="1740" spans="1:8" x14ac:dyDescent="0.25">
      <c r="A1740" s="349">
        <v>1.8231262000000002E-2</v>
      </c>
      <c r="B1740" s="348" t="str">
        <f>IMPRODUCT(IMPOWER(IMPRODUCT("i",A1740,import_viscoanalyse_PARAM!$G$2),-import_viscoanalyse_PARAM!$D$2),import_viscoanalyse_PARAM!$C$2)</f>
        <v>8.89143449095388-2.60896791327493i</v>
      </c>
      <c r="C1740" s="348" t="str">
        <f>IMPOWER(IMPRODUCT("i",A1740,import_viscoanalyse_PARAM!$G$2),-import_viscoanalyse_PARAM!$E$2)</f>
        <v>19.8132267014578-21.6068170675433i</v>
      </c>
      <c r="D1740" s="348" t="str">
        <f>IMPOWER(IMPRODUCT("i",A1740,import_viscoanalyse_PARAM!$F$2,import_viscoanalyse_PARAM!$G$2),-1)</f>
        <v>3.34385249387447E-16-5.45868948449006i</v>
      </c>
      <c r="E1740" s="348" t="str">
        <f t="shared" si="84"/>
        <v>29.7046611924117-29.6744744653083i</v>
      </c>
      <c r="F1740" s="348" t="str">
        <f>IMSUM(import_viscoanalyse_PARAM!$A$2,IMDIV((import_viscoanalyse_PARAM!$B$2-import_viscoanalyse_PARAM!$A$2),E1740))</f>
        <v>473.693190210796+421.070151378178i</v>
      </c>
      <c r="G1740" s="348">
        <f t="shared" si="85"/>
        <v>473.69319021079599</v>
      </c>
      <c r="H1740" s="348">
        <f t="shared" si="86"/>
        <v>421.07015137817802</v>
      </c>
    </row>
    <row r="1741" spans="1:8" x14ac:dyDescent="0.25">
      <c r="A1741" s="349">
        <v>1.8782806999999999E-2</v>
      </c>
      <c r="B1741" s="348" t="str">
        <f>IMPRODUCT(IMPOWER(IMPRODUCT("i",A1741,import_viscoanalyse_PARAM!$G$2),-import_viscoanalyse_PARAM!$D$2),import_viscoanalyse_PARAM!$C$2)</f>
        <v>8.84341388743504-2.59487747445043i</v>
      </c>
      <c r="C1741" s="348" t="str">
        <f>IMPOWER(IMPRODUCT("i",A1741,import_viscoanalyse_PARAM!$G$2),-import_viscoanalyse_PARAM!$E$2)</f>
        <v>19.5041364327112-21.2697464331234i</v>
      </c>
      <c r="D1741" s="348" t="str">
        <f>IMPOWER(IMPRODUCT("i",A1741,import_viscoanalyse_PARAM!$F$2,import_viscoanalyse_PARAM!$G$2),-1)</f>
        <v>3.24566242442777E-16-5.29839859230751i</v>
      </c>
      <c r="E1741" s="348" t="str">
        <f t="shared" si="84"/>
        <v>29.3475503201462-29.1630224998813i</v>
      </c>
      <c r="F1741" s="348" t="str">
        <f>IMSUM(import_viscoanalyse_PARAM!$A$2,IMDIV((import_viscoanalyse_PARAM!$B$2-import_viscoanalyse_PARAM!$A$2),E1741))</f>
        <v>481.076989020561+426.185617132112i</v>
      </c>
      <c r="G1741" s="348">
        <f t="shared" si="85"/>
        <v>481.07698902056097</v>
      </c>
      <c r="H1741" s="348">
        <f t="shared" si="86"/>
        <v>426.18561713211199</v>
      </c>
    </row>
    <row r="1742" spans="1:8" x14ac:dyDescent="0.25">
      <c r="A1742" s="349">
        <v>1.9351038000000001E-2</v>
      </c>
      <c r="B1742" s="348" t="str">
        <f>IMPRODUCT(IMPOWER(IMPRODUCT("i",A1742,import_viscoanalyse_PARAM!$G$2),-import_viscoanalyse_PARAM!$D$2),import_viscoanalyse_PARAM!$C$2)</f>
        <v>8.79565260978279-2.58086312828183i</v>
      </c>
      <c r="C1742" s="348" t="str">
        <f>IMPOWER(IMPRODUCT("i",A1742,import_viscoanalyse_PARAM!$G$2),-import_viscoanalyse_PARAM!$E$2)</f>
        <v>19.199867891363-20.9379340124925i</v>
      </c>
      <c r="D1742" s="348" t="str">
        <f>IMPOWER(IMPRODUCT("i",A1742,import_viscoanalyse_PARAM!$F$2,import_viscoanalyse_PARAM!$G$2),-1)</f>
        <v>3.15035559876316E-16-5.14281446650992i</v>
      </c>
      <c r="E1742" s="348" t="str">
        <f t="shared" si="84"/>
        <v>28.9955205011458-28.6616116072843i</v>
      </c>
      <c r="F1742" s="348" t="str">
        <f>IMSUM(import_viscoanalyse_PARAM!$A$2,IMDIV((import_viscoanalyse_PARAM!$B$2-import_viscoanalyse_PARAM!$A$2),E1742))</f>
        <v>488.559334859918+431.339512702149i</v>
      </c>
      <c r="G1742" s="348">
        <f t="shared" si="85"/>
        <v>488.55933485991801</v>
      </c>
      <c r="H1742" s="348">
        <f t="shared" si="86"/>
        <v>431.33951270214902</v>
      </c>
    </row>
    <row r="1743" spans="1:8" x14ac:dyDescent="0.25">
      <c r="A1743" s="349">
        <v>1.9936459E-2</v>
      </c>
      <c r="B1743" s="348" t="str">
        <f>IMPRODUCT(IMPOWER(IMPRODUCT("i",A1743,import_viscoanalyse_PARAM!$G$2),-import_viscoanalyse_PARAM!$D$2),import_viscoanalyse_PARAM!$C$2)</f>
        <v>8.74814932250637-2.56692448290291i</v>
      </c>
      <c r="C1743" s="348" t="str">
        <f>IMPOWER(IMPRODUCT("i",A1743,import_viscoanalyse_PARAM!$G$2),-import_viscoanalyse_PARAM!$E$2)</f>
        <v>18.9003462685884-20.6112982247645i</v>
      </c>
      <c r="D1743" s="348" t="str">
        <f>IMPOWER(IMPRODUCT("i",A1743,import_viscoanalyse_PARAM!$F$2,import_viscoanalyse_PARAM!$G$2),-1)</f>
        <v>3.05784747959398E-16-4.99179910376177i</v>
      </c>
      <c r="E1743" s="348" t="str">
        <f t="shared" si="84"/>
        <v>28.6484955910948-28.1700218114292i</v>
      </c>
      <c r="F1743" s="348" t="str">
        <f>IMSUM(import_viscoanalyse_PARAM!$A$2,IMDIV((import_viscoanalyse_PARAM!$B$2-import_viscoanalyse_PARAM!$A$2),E1743))</f>
        <v>496.141065804918+436.531781156309i</v>
      </c>
      <c r="G1743" s="348">
        <f t="shared" si="85"/>
        <v>496.14106580491801</v>
      </c>
      <c r="H1743" s="348">
        <f t="shared" si="86"/>
        <v>436.53178115630902</v>
      </c>
    </row>
    <row r="1744" spans="1:8" x14ac:dyDescent="0.25">
      <c r="A1744" s="349">
        <v>2.0539591999999999E-2</v>
      </c>
      <c r="B1744" s="348" t="str">
        <f>IMPRODUCT(IMPOWER(IMPRODUCT("i",A1744,import_viscoanalyse_PARAM!$G$2),-import_viscoanalyse_PARAM!$D$2),import_viscoanalyse_PARAM!$C$2)</f>
        <v>8.70090247877943-2.55306108443638i</v>
      </c>
      <c r="C1744" s="348" t="str">
        <f>IMPOWER(IMPRODUCT("i",A1744,import_viscoanalyse_PARAM!$G$2),-import_viscoanalyse_PARAM!$E$2)</f>
        <v>18.6054965531405-20.2897572683069i</v>
      </c>
      <c r="D1744" s="348" t="str">
        <f>IMPOWER(IMPRODUCT("i",A1744,import_viscoanalyse_PARAM!$F$2,import_viscoanalyse_PARAM!$G$2),-1)</f>
        <v>2.96805559259302E-16-4.84521786841644i</v>
      </c>
      <c r="E1744" s="348" t="str">
        <f t="shared" si="84"/>
        <v>28.3063990319199-27.6880362211597i</v>
      </c>
      <c r="F1744" s="348" t="str">
        <f>IMSUM(import_viscoanalyse_PARAM!$A$2,IMDIV((import_viscoanalyse_PARAM!$B$2-import_viscoanalyse_PARAM!$A$2),E1744))</f>
        <v>503.823055821296+441.76238243451i</v>
      </c>
      <c r="G1744" s="348">
        <f t="shared" si="85"/>
        <v>503.82305582129601</v>
      </c>
      <c r="H1744" s="348">
        <f t="shared" si="86"/>
        <v>441.76238243451002</v>
      </c>
    </row>
    <row r="1745" spans="1:8" x14ac:dyDescent="0.25">
      <c r="A1745" s="349">
        <v>2.1160970000000001E-2</v>
      </c>
      <c r="B1745" s="348" t="str">
        <f>IMPRODUCT(IMPOWER(IMPRODUCT("i",A1745,import_viscoanalyse_PARAM!$G$2),-import_viscoanalyse_PARAM!$D$2),import_viscoanalyse_PARAM!$C$2)</f>
        <v>8.65391091198586-2.53927259056808i</v>
      </c>
      <c r="C1745" s="348" t="str">
        <f>IMPOWER(IMPRODUCT("i",A1745,import_viscoanalyse_PARAM!$G$2),-import_viscoanalyse_PARAM!$E$2)</f>
        <v>18.3152472183508-19.9732331415064i</v>
      </c>
      <c r="D1745" s="348" t="str">
        <f>IMPOWER(IMPRODUCT("i",A1745,import_viscoanalyse_PARAM!$F$2,import_viscoanalyse_PARAM!$G$2),-1)</f>
        <v>2.88090058750515E-16-4.70294122473514i</v>
      </c>
      <c r="E1745" s="348" t="str">
        <f t="shared" si="84"/>
        <v>27.9691581303367-27.2154469568096i</v>
      </c>
      <c r="F1745" s="348" t="str">
        <f>IMSUM(import_viscoanalyse_PARAM!$A$2,IMDIV((import_viscoanalyse_PARAM!$B$2-import_viscoanalyse_PARAM!$A$2),E1745))</f>
        <v>511.606119026062+447.03122802595i</v>
      </c>
      <c r="G1745" s="348">
        <f t="shared" si="85"/>
        <v>511.606119026062</v>
      </c>
      <c r="H1745" s="348">
        <f t="shared" si="86"/>
        <v>447.03122802594999</v>
      </c>
    </row>
    <row r="1746" spans="1:8" x14ac:dyDescent="0.25">
      <c r="A1746" s="349">
        <v>2.1801147E-2</v>
      </c>
      <c r="B1746" s="348" t="str">
        <f>IMPRODUCT(IMPOWER(IMPRODUCT("i",A1746,import_viscoanalyse_PARAM!$G$2),-import_viscoanalyse_PARAM!$D$2),import_viscoanalyse_PARAM!$C$2)</f>
        <v>8.60717308980153-2.52555855167601i</v>
      </c>
      <c r="C1746" s="348" t="str">
        <f>IMPOWER(IMPRODUCT("i",A1746,import_viscoanalyse_PARAM!$G$2),-import_viscoanalyse_PARAM!$E$2)</f>
        <v>18.029525549397-19.661646547039i</v>
      </c>
      <c r="D1746" s="348" t="str">
        <f>IMPOWER(IMPRODUCT("i",A1746,import_viscoanalyse_PARAM!$F$2,import_viscoanalyse_PARAM!$G$2),-1)</f>
        <v>2.79630474970784E-16-4.56484230707602i</v>
      </c>
      <c r="E1746" s="348" t="str">
        <f t="shared" si="84"/>
        <v>27.6366986391985-26.752047405791i</v>
      </c>
      <c r="F1746" s="348" t="str">
        <f>IMSUM(import_viscoanalyse_PARAM!$A$2,IMDIV((import_viscoanalyse_PARAM!$B$2-import_viscoanalyse_PARAM!$A$2),E1746))</f>
        <v>519.491130802749+452.338263429956i</v>
      </c>
      <c r="G1746" s="348">
        <f t="shared" si="85"/>
        <v>519.49113080274901</v>
      </c>
      <c r="H1746" s="348">
        <f t="shared" si="86"/>
        <v>452.33826342995599</v>
      </c>
    </row>
    <row r="1747" spans="1:8" x14ac:dyDescent="0.25">
      <c r="A1747" s="349">
        <v>2.2460691000000001E-2</v>
      </c>
      <c r="B1747" s="348" t="str">
        <f>IMPRODUCT(IMPOWER(IMPRODUCT("i",A1747,import_viscoanalyse_PARAM!$G$2),-import_viscoanalyse_PARAM!$D$2),import_viscoanalyse_PARAM!$C$2)</f>
        <v>8.56068769488449-2.51191858121929i</v>
      </c>
      <c r="C1747" s="348" t="str">
        <f>IMPOWER(IMPRODUCT("i",A1747,import_viscoanalyse_PARAM!$G$2),-import_viscoanalyse_PARAM!$E$2)</f>
        <v>17.7482612390329-19.354920813102i</v>
      </c>
      <c r="D1747" s="348" t="str">
        <f>IMPOWER(IMPRODUCT("i",A1747,import_viscoanalyse_PARAM!$F$2,import_viscoanalyse_PARAM!$G$2),-1)</f>
        <v>2.71419302750654E-16-4.43079859690796i</v>
      </c>
      <c r="E1747" s="348" t="str">
        <f t="shared" si="84"/>
        <v>27.3089489339174-26.2976379912293i</v>
      </c>
      <c r="F1747" s="348" t="str">
        <f>IMSUM(import_viscoanalyse_PARAM!$A$2,IMDIV((import_viscoanalyse_PARAM!$B$2-import_viscoanalyse_PARAM!$A$2),E1747))</f>
        <v>527.478932697662+457.683403512424i</v>
      </c>
      <c r="G1747" s="348">
        <f t="shared" si="85"/>
        <v>527.478932697662</v>
      </c>
      <c r="H1747" s="348">
        <f t="shared" si="86"/>
        <v>457.68340351242398</v>
      </c>
    </row>
    <row r="1748" spans="1:8" x14ac:dyDescent="0.25">
      <c r="A1748" s="349">
        <v>2.3140187999999999E-2</v>
      </c>
      <c r="B1748" s="348" t="str">
        <f>IMPRODUCT(IMPOWER(IMPRODUCT("i",A1748,import_viscoanalyse_PARAM!$G$2),-import_viscoanalyse_PARAM!$D$2),import_viscoanalyse_PARAM!$C$2)</f>
        <v>8.51445335707605-2.4983522771593i</v>
      </c>
      <c r="C1748" s="348" t="str">
        <f>IMPOWER(IMPRODUCT("i",A1748,import_viscoanalyse_PARAM!$G$2),-import_viscoanalyse_PARAM!$E$2)</f>
        <v>17.4713847098489-19.0529800637977i</v>
      </c>
      <c r="D1748" s="348" t="str">
        <f>IMPOWER(IMPRODUCT("i",A1748,import_viscoanalyse_PARAM!$F$2,import_viscoanalyse_PARAM!$G$2),-1)</f>
        <v>2.63449246415712E-16-4.30069099561263i</v>
      </c>
      <c r="E1748" s="348" t="str">
        <f t="shared" si="84"/>
        <v>26.9858380669249-25.8520233365696i</v>
      </c>
      <c r="F1748" s="348" t="str">
        <f>IMSUM(import_viscoanalyse_PARAM!$A$2,IMDIV((import_viscoanalyse_PARAM!$B$2-import_viscoanalyse_PARAM!$A$2),E1748))</f>
        <v>535.570376286362+463.066562272198i</v>
      </c>
      <c r="G1748" s="348">
        <f t="shared" si="85"/>
        <v>535.57037628636203</v>
      </c>
      <c r="H1748" s="348">
        <f t="shared" si="86"/>
        <v>463.06656227219798</v>
      </c>
    </row>
    <row r="1749" spans="1:8" x14ac:dyDescent="0.25">
      <c r="A1749" s="349">
        <v>2.3840241000000002E-2</v>
      </c>
      <c r="B1749" s="348" t="str">
        <f>IMPRODUCT(IMPOWER(IMPRODUCT("i",A1749,import_viscoanalyse_PARAM!$G$2),-import_viscoanalyse_PARAM!$D$2),import_viscoanalyse_PARAM!$C$2)</f>
        <v>8.46846876129828-2.48485925361949i</v>
      </c>
      <c r="C1749" s="348" t="str">
        <f>IMPOWER(IMPRODUCT("i",A1749,import_viscoanalyse_PARAM!$G$2),-import_viscoanalyse_PARAM!$E$2)</f>
        <v>17.1988277522824-18.7557499148995i</v>
      </c>
      <c r="D1749" s="348" t="str">
        <f>IMPOWER(IMPRODUCT("i",A1749,import_viscoanalyse_PARAM!$F$2,import_viscoanalyse_PARAM!$G$2),-1)</f>
        <v>2.55713232534767E-16-4.17440403259276i</v>
      </c>
      <c r="E1749" s="348" t="str">
        <f t="shared" si="84"/>
        <v>26.6672965135807-25.4150132011117i</v>
      </c>
      <c r="F1749" s="348" t="str">
        <f>IMSUM(import_viscoanalyse_PARAM!$A$2,IMDIV((import_viscoanalyse_PARAM!$B$2-import_viscoanalyse_PARAM!$A$2),E1749))</f>
        <v>543.766304530801+468.487640360528i</v>
      </c>
      <c r="G1749" s="348">
        <f t="shared" si="85"/>
        <v>543.76630453080099</v>
      </c>
      <c r="H1749" s="348">
        <f t="shared" si="86"/>
        <v>468.48764036052802</v>
      </c>
    </row>
    <row r="1750" spans="1:8" x14ac:dyDescent="0.25">
      <c r="A1750" s="349">
        <v>2.4561473E-2</v>
      </c>
      <c r="B1750" s="348" t="str">
        <f>IMPRODUCT(IMPOWER(IMPRODUCT("i",A1750,import_viscoanalyse_PARAM!$G$2),-import_viscoanalyse_PARAM!$D$2),import_viscoanalyse_PARAM!$C$2)</f>
        <v>8.42273248582174-2.4714390934291i</v>
      </c>
      <c r="C1750" s="348" t="str">
        <f>IMPOWER(IMPRODUCT("i",A1750,import_viscoanalyse_PARAM!$G$2),-import_viscoanalyse_PARAM!$E$2)</f>
        <v>16.9305225495628-18.4631564105308i</v>
      </c>
      <c r="D1750" s="348" t="str">
        <f>IMPOWER(IMPRODUCT("i",A1750,import_viscoanalyse_PARAM!$F$2,import_viscoanalyse_PARAM!$G$2),-1)</f>
        <v>2.48204376444274E-16-4.0518253187984i</v>
      </c>
      <c r="E1750" s="348" t="str">
        <f t="shared" si="84"/>
        <v>26.3532550353845-24.9864208227583i</v>
      </c>
      <c r="F1750" s="348" t="str">
        <f>IMSUM(import_viscoanalyse_PARAM!$A$2,IMDIV((import_viscoanalyse_PARAM!$B$2-import_viscoanalyse_PARAM!$A$2),E1750))</f>
        <v>552.067580426039+473.946544039398i</v>
      </c>
      <c r="G1750" s="348">
        <f t="shared" si="85"/>
        <v>552.06758042603894</v>
      </c>
      <c r="H1750" s="348">
        <f t="shared" si="86"/>
        <v>473.94654403939802</v>
      </c>
    </row>
    <row r="1751" spans="1:8" x14ac:dyDescent="0.25">
      <c r="A1751" s="349">
        <v>2.5304525000000001E-2</v>
      </c>
      <c r="B1751" s="348" t="str">
        <f>IMPRODUCT(IMPOWER(IMPRODUCT("i",A1751,import_viscoanalyse_PARAM!$G$2),-import_viscoanalyse_PARAM!$D$2),import_viscoanalyse_PARAM!$C$2)</f>
        <v>8.37724317499649-2.45809139880673i</v>
      </c>
      <c r="C1751" s="348" t="str">
        <f>IMPOWER(IMPRODUCT("i",A1751,import_viscoanalyse_PARAM!$G$2),-import_viscoanalyse_PARAM!$E$2)</f>
        <v>16.6664026933883-18.1751271307847i</v>
      </c>
      <c r="D1751" s="348" t="str">
        <f>IMPOWER(IMPRODUCT("i",A1751,import_viscoanalyse_PARAM!$F$2,import_viscoanalyse_PARAM!$G$2),-1)</f>
        <v>2.40916005754619E-16-3.93284593045645i</v>
      </c>
      <c r="E1751" s="348" t="str">
        <f t="shared" si="84"/>
        <v>26.0436458683848-24.5660644600479i</v>
      </c>
      <c r="F1751" s="348" t="str">
        <f>IMSUM(import_viscoanalyse_PARAM!$A$2,IMDIV((import_viscoanalyse_PARAM!$B$2-import_viscoanalyse_PARAM!$A$2),E1751))</f>
        <v>560.475056474865+479.443164910154i</v>
      </c>
      <c r="G1751" s="348">
        <f t="shared" si="85"/>
        <v>560.47505647486503</v>
      </c>
      <c r="H1751" s="348">
        <f t="shared" si="86"/>
        <v>479.443164910154</v>
      </c>
    </row>
    <row r="1752" spans="1:8" x14ac:dyDescent="0.25">
      <c r="A1752" s="349">
        <v>2.6070055000000002E-2</v>
      </c>
      <c r="B1752" s="348" t="str">
        <f>IMPRODUCT(IMPOWER(IMPRODUCT("i",A1752,import_viscoanalyse_PARAM!$G$2),-import_viscoanalyse_PARAM!$D$2),import_viscoanalyse_PARAM!$C$2)</f>
        <v>8.33199962102261-2.44481581535385i</v>
      </c>
      <c r="C1752" s="348" t="str">
        <f>IMPOWER(IMPRODUCT("i",A1752,import_viscoanalyse_PARAM!$G$2),-import_viscoanalyse_PARAM!$E$2)</f>
        <v>16.4064036173714-17.8915916644079i</v>
      </c>
      <c r="D1752" s="348" t="str">
        <f>IMPOWER(IMPRODUCT("i",A1752,import_viscoanalyse_PARAM!$F$2,import_viscoanalyse_PARAM!$G$2),-1)</f>
        <v>2.33841665869822E-16-3.81736049917744i</v>
      </c>
      <c r="E1752" s="348" t="str">
        <f t="shared" si="84"/>
        <v>25.738403238394-24.1537679789392i</v>
      </c>
      <c r="F1752" s="348" t="str">
        <f>IMSUM(import_viscoanalyse_PARAM!$A$2,IMDIV((import_viscoanalyse_PARAM!$B$2-import_viscoanalyse_PARAM!$A$2),E1752))</f>
        <v>568.98955799743+484.977369309318i</v>
      </c>
      <c r="G1752" s="348">
        <f t="shared" si="85"/>
        <v>568.98955799742998</v>
      </c>
      <c r="H1752" s="348">
        <f t="shared" si="86"/>
        <v>484.97736930931802</v>
      </c>
    </row>
    <row r="1753" spans="1:8" x14ac:dyDescent="0.25">
      <c r="A1753" s="349">
        <v>2.6858745E-2</v>
      </c>
      <c r="B1753" s="348" t="str">
        <f>IMPRODUCT(IMPOWER(IMPRODUCT("i",A1753,import_viscoanalyse_PARAM!$G$2),-import_viscoanalyse_PARAM!$D$2),import_viscoanalyse_PARAM!$C$2)</f>
        <v>8.28700038020846-2.43161191945548i</v>
      </c>
      <c r="C1753" s="348" t="str">
        <f>IMPOWER(IMPRODUCT("i",A1753,import_viscoanalyse_PARAM!$G$2),-import_viscoanalyse_PARAM!$E$2)</f>
        <v>16.1504603684402-17.6124791784581i</v>
      </c>
      <c r="D1753" s="348" t="str">
        <f>IMPOWER(IMPRODUCT("i",A1753,import_viscoanalyse_PARAM!$F$2,import_viscoanalyse_PARAM!$G$2),-1)</f>
        <v>2.2697505376807E-16-3.70526613095226i</v>
      </c>
      <c r="E1753" s="348" t="str">
        <f t="shared" si="84"/>
        <v>25.4374607486487-23.7493572288658i</v>
      </c>
      <c r="F1753" s="348" t="str">
        <f>IMSUM(import_viscoanalyse_PARAM!$A$2,IMDIV((import_viscoanalyse_PARAM!$B$2-import_viscoanalyse_PARAM!$A$2),E1753))</f>
        <v>577.611954704701+490.549044949575i</v>
      </c>
      <c r="G1753" s="348">
        <f t="shared" si="85"/>
        <v>577.61195470470102</v>
      </c>
      <c r="H1753" s="348">
        <f t="shared" si="86"/>
        <v>490.54904494957498</v>
      </c>
    </row>
    <row r="1754" spans="1:8" x14ac:dyDescent="0.25">
      <c r="A1754" s="349">
        <v>2.7671294999999999E-2</v>
      </c>
      <c r="B1754" s="348" t="str">
        <f>IMPRODUCT(IMPOWER(IMPRODUCT("i",A1754,import_viscoanalyse_PARAM!$G$2),-import_viscoanalyse_PARAM!$D$2),import_viscoanalyse_PARAM!$C$2)</f>
        <v>8.24224417092945-2.41847933505107i</v>
      </c>
      <c r="C1754" s="348" t="str">
        <f>IMPOWER(IMPRODUCT("i",A1754,import_viscoanalyse_PARAM!$G$2),-import_viscoanalyse_PARAM!$E$2)</f>
        <v>15.8985098911868-17.337720909443i</v>
      </c>
      <c r="D1754" s="348" t="str">
        <f>IMPOWER(IMPRODUCT("i",A1754,import_viscoanalyse_PARAM!$F$2,import_viscoanalyse_PARAM!$G$2),-1)</f>
        <v>2.20310075495848E-16-3.59646334471818i</v>
      </c>
      <c r="E1754" s="348" t="str">
        <f t="shared" si="84"/>
        <v>25.1407540621163-23.3526635892123i</v>
      </c>
      <c r="F1754" s="348" t="str">
        <f>IMSUM(import_viscoanalyse_PARAM!$A$2,IMDIV((import_viscoanalyse_PARAM!$B$2-import_viscoanalyse_PARAM!$A$2),E1754))</f>
        <v>586.343086342037+496.1580524652i</v>
      </c>
      <c r="G1754" s="348">
        <f t="shared" si="85"/>
        <v>586.34308634203705</v>
      </c>
      <c r="H1754" s="348">
        <f t="shared" si="86"/>
        <v>496.1580524652</v>
      </c>
    </row>
    <row r="1755" spans="1:8" x14ac:dyDescent="0.25">
      <c r="A1755" s="349">
        <v>2.8508426999999999E-2</v>
      </c>
      <c r="B1755" s="348" t="str">
        <f>IMPRODUCT(IMPOWER(IMPRODUCT("i",A1755,import_viscoanalyse_PARAM!$G$2),-import_viscoanalyse_PARAM!$D$2),import_viscoanalyse_PARAM!$C$2)</f>
        <v>8.19772967167826-2.40541767437752i</v>
      </c>
      <c r="C1755" s="348" t="str">
        <f>IMPOWER(IMPRODUCT("i",A1755,import_viscoanalyse_PARAM!$G$2),-import_viscoanalyse_PARAM!$E$2)</f>
        <v>15.650489847856-17.0672488764886i</v>
      </c>
      <c r="D1755" s="348" t="str">
        <f>IMPOWER(IMPRODUCT("i",A1755,import_viscoanalyse_PARAM!$F$2,import_viscoanalyse_PARAM!$G$2),-1)</f>
        <v>2.13840808913024E-16-3.49085546418901i</v>
      </c>
      <c r="E1755" s="348" t="str">
        <f t="shared" si="84"/>
        <v>24.8482195195343-22.9635220150551i</v>
      </c>
      <c r="F1755" s="348" t="str">
        <f>IMSUM(import_viscoanalyse_PARAM!$A$2,IMDIV((import_viscoanalyse_PARAM!$B$2-import_viscoanalyse_PARAM!$A$2),E1755))</f>
        <v>595.183800256178+501.804249912768i</v>
      </c>
      <c r="G1755" s="348">
        <f t="shared" si="85"/>
        <v>595.18380025617796</v>
      </c>
      <c r="H1755" s="348">
        <f t="shared" si="86"/>
        <v>501.804249912768</v>
      </c>
    </row>
    <row r="1756" spans="1:8" x14ac:dyDescent="0.25">
      <c r="A1756" s="349">
        <v>2.9370884999999999E-2</v>
      </c>
      <c r="B1756" s="348" t="str">
        <f>IMPRODUCT(IMPOWER(IMPRODUCT("i",A1756,import_viscoanalyse_PARAM!$G$2),-import_viscoanalyse_PARAM!$D$2),import_viscoanalyse_PARAM!$C$2)</f>
        <v>8.1534555610644-2.39242654970604i</v>
      </c>
      <c r="C1756" s="348" t="str">
        <f>IMPOWER(IMPRODUCT("i",A1756,import_viscoanalyse_PARAM!$G$2),-import_viscoanalyse_PARAM!$E$2)</f>
        <v>15.4063388361883-16.8009961189015i</v>
      </c>
      <c r="D1756" s="348" t="str">
        <f>IMPOWER(IMPRODUCT("i",A1756,import_viscoanalyse_PARAM!$F$2,import_viscoanalyse_PARAM!$G$2),-1)</f>
        <v>2.07561504888868E-16-3.38834863737962i</v>
      </c>
      <c r="E1756" s="348" t="str">
        <f t="shared" si="84"/>
        <v>24.5597943972527-22.5817713059872i</v>
      </c>
      <c r="F1756" s="348" t="str">
        <f>IMSUM(import_viscoanalyse_PARAM!$A$2,IMDIV((import_viscoanalyse_PARAM!$B$2-import_viscoanalyse_PARAM!$A$2),E1756))</f>
        <v>604.134943845856+507.487487863178i</v>
      </c>
      <c r="G1756" s="348">
        <f t="shared" si="85"/>
        <v>604.13494384585601</v>
      </c>
      <c r="H1756" s="348">
        <f t="shared" si="86"/>
        <v>507.48748786317799</v>
      </c>
    </row>
    <row r="1757" spans="1:8" x14ac:dyDescent="0.25">
      <c r="A1757" s="349">
        <v>3.0259434000000002E-2</v>
      </c>
      <c r="B1757" s="348" t="str">
        <f>IMPRODUCT(IMPOWER(IMPRODUCT("i",A1757,import_viscoanalyse_PARAM!$G$2),-import_viscoanalyse_PARAM!$D$2),import_viscoanalyse_PARAM!$C$2)</f>
        <v>8.10942059995416-2.37950559744396i</v>
      </c>
      <c r="C1757" s="348" t="str">
        <f>IMPOWER(IMPRODUCT("i",A1757,import_viscoanalyse_PARAM!$G$2),-import_viscoanalyse_PARAM!$E$2)</f>
        <v>15.1659968223853-16.53889716833i</v>
      </c>
      <c r="D1757" s="348" t="str">
        <f>IMPOWER(IMPRODUCT("i",A1757,import_viscoanalyse_PARAM!$F$2,import_viscoanalyse_PARAM!$G$2),-1)</f>
        <v>2.01466593542956E-16-3.28885193848581i</v>
      </c>
      <c r="E1757" s="348" t="str">
        <f t="shared" si="84"/>
        <v>24.2754174223395-22.2072547042598i</v>
      </c>
      <c r="F1757" s="348" t="str">
        <f>IMSUM(import_viscoanalyse_PARAM!$A$2,IMDIV((import_viscoanalyse_PARAM!$B$2-import_viscoanalyse_PARAM!$A$2),E1757))</f>
        <v>613.197347418662+513.20759862714i</v>
      </c>
      <c r="G1757" s="348">
        <f t="shared" si="85"/>
        <v>613.19734741866205</v>
      </c>
      <c r="H1757" s="348">
        <f t="shared" si="86"/>
        <v>513.20759862713999</v>
      </c>
    </row>
    <row r="1758" spans="1:8" x14ac:dyDescent="0.25">
      <c r="A1758" s="349">
        <v>3.1174864E-2</v>
      </c>
      <c r="B1758" s="348" t="str">
        <f>IMPRODUCT(IMPOWER(IMPRODUCT("i",A1758,import_viscoanalyse_PARAM!$G$2),-import_viscoanalyse_PARAM!$D$2),import_viscoanalyse_PARAM!$C$2)</f>
        <v>8.06562346257007-2.36665442857525i</v>
      </c>
      <c r="C1758" s="348" t="str">
        <f>IMPOWER(IMPRODUCT("i",A1758,import_viscoanalyse_PARAM!$G$2),-import_viscoanalyse_PARAM!$E$2)</f>
        <v>14.9294041976605-16.2808870199082i</v>
      </c>
      <c r="D1758" s="348" t="str">
        <f>IMPOWER(IMPRODUCT("i",A1758,import_viscoanalyse_PARAM!$F$2,import_viscoanalyse_PARAM!$G$2),-1)</f>
        <v>1.9555065550624E-16-3.1922768987343i</v>
      </c>
      <c r="E1758" s="348" t="str">
        <f t="shared" si="84"/>
        <v>23.9950276602306-21.8398183472177i</v>
      </c>
      <c r="F1758" s="348" t="str">
        <f>IMSUM(import_viscoanalyse_PARAM!$A$2,IMDIV((import_viscoanalyse_PARAM!$B$2-import_viscoanalyse_PARAM!$A$2),E1758))</f>
        <v>622.371858277412+518.964417913565i</v>
      </c>
      <c r="G1758" s="348">
        <f t="shared" si="85"/>
        <v>622.371858277412</v>
      </c>
      <c r="H1758" s="348">
        <f t="shared" si="86"/>
        <v>518.96441791356494</v>
      </c>
    </row>
    <row r="1759" spans="1:8" x14ac:dyDescent="0.25">
      <c r="A1759" s="349">
        <v>3.2117988E-2</v>
      </c>
      <c r="B1759" s="348" t="str">
        <f>IMPRODUCT(IMPOWER(IMPRODUCT("i",A1759,import_viscoanalyse_PARAM!$G$2),-import_viscoanalyse_PARAM!$D$2),import_viscoanalyse_PARAM!$C$2)</f>
        <v>8.02206287454794-2.35387266916975i</v>
      </c>
      <c r="C1759" s="348" t="str">
        <f>IMPOWER(IMPRODUCT("i",A1759,import_viscoanalyse_PARAM!$G$2),-import_viscoanalyse_PARAM!$E$2)</f>
        <v>14.6965025242342-16.0269019457822i</v>
      </c>
      <c r="D1759" s="348" t="str">
        <f>IMPOWER(IMPRODUCT("i",A1759,import_viscoanalyse_PARAM!$F$2,import_viscoanalyse_PARAM!$G$2),-1)</f>
        <v>1.89808436646713E-16-3.09853774677241i</v>
      </c>
      <c r="E1759" s="348" t="str">
        <f t="shared" si="84"/>
        <v>23.7185653987821-21.4793123617244i</v>
      </c>
      <c r="F1759" s="348" t="str">
        <f>IMSUM(import_viscoanalyse_PARAM!$A$2,IMDIV((import_viscoanalyse_PARAM!$B$2-import_viscoanalyse_PARAM!$A$2),E1759))</f>
        <v>631.65931252544+524.757766995411i</v>
      </c>
      <c r="G1759" s="348">
        <f t="shared" si="85"/>
        <v>631.65931252543999</v>
      </c>
      <c r="H1759" s="348">
        <f t="shared" si="86"/>
        <v>524.75776699541098</v>
      </c>
    </row>
    <row r="1760" spans="1:8" x14ac:dyDescent="0.25">
      <c r="A1760" s="349">
        <v>3.3089645000000001E-2</v>
      </c>
      <c r="B1760" s="348" t="str">
        <f>IMPRODUCT(IMPOWER(IMPRODUCT("i",A1760,import_viscoanalyse_PARAM!$G$2),-import_viscoanalyse_PARAM!$D$2),import_viscoanalyse_PARAM!$C$2)</f>
        <v>7.97873750582123-2.34115992895288i</v>
      </c>
      <c r="C1760" s="348" t="str">
        <f>IMPOWER(IMPRODUCT("i",A1760,import_viscoanalyse_PARAM!$G$2),-import_viscoanalyse_PARAM!$E$2)</f>
        <v>14.4672339448418-15.7768788511641i</v>
      </c>
      <c r="D1760" s="348" t="str">
        <f>IMPOWER(IMPRODUCT("i",A1760,import_viscoanalyse_PARAM!$F$2,import_viscoanalyse_PARAM!$G$2),-1)</f>
        <v>1.84234829068668E-16-3.00755109848968i</v>
      </c>
      <c r="E1760" s="348" t="str">
        <f t="shared" si="84"/>
        <v>23.445971450663-21.1255898786067i</v>
      </c>
      <c r="F1760" s="348" t="str">
        <f>IMSUM(import_viscoanalyse_PARAM!$A$2,IMDIV((import_viscoanalyse_PARAM!$B$2-import_viscoanalyse_PARAM!$A$2),E1760))</f>
        <v>641.060557455057+530.587466775996i</v>
      </c>
      <c r="G1760" s="348">
        <f t="shared" si="85"/>
        <v>641.06055745505705</v>
      </c>
      <c r="H1760" s="348">
        <f t="shared" si="86"/>
        <v>530.58746677599595</v>
      </c>
    </row>
    <row r="1761" spans="1:8" x14ac:dyDescent="0.25">
      <c r="A1761" s="349">
        <v>3.4090697000000003E-2</v>
      </c>
      <c r="B1761" s="348" t="str">
        <f>IMPRODUCT(IMPOWER(IMPRODUCT("i",A1761,import_viscoanalyse_PARAM!$G$2),-import_viscoanalyse_PARAM!$D$2),import_viscoanalyse_PARAM!$C$2)</f>
        <v>7.93564613967035-2.32851585090887i</v>
      </c>
      <c r="C1761" s="348" t="str">
        <f>IMPOWER(IMPRODUCT("i",A1761,import_viscoanalyse_PARAM!$G$2),-import_viscoanalyse_PARAM!$E$2)</f>
        <v>14.241542066498-15.5307562380994i</v>
      </c>
      <c r="D1761" s="348" t="str">
        <f>IMPOWER(IMPRODUCT("i",A1761,import_viscoanalyse_PARAM!$F$2,import_viscoanalyse_PARAM!$G$2),-1)</f>
        <v>1.78824888517764E-16-2.91923624114765i</v>
      </c>
      <c r="E1761" s="348" t="str">
        <f t="shared" si="84"/>
        <v>23.1771882061684-20.7785083301559i</v>
      </c>
      <c r="F1761" s="348" t="str">
        <f>IMSUM(import_viscoanalyse_PARAM!$A$2,IMDIV((import_viscoanalyse_PARAM!$B$2-import_viscoanalyse_PARAM!$A$2),E1761))</f>
        <v>650.576414859257+536.453315053419i</v>
      </c>
      <c r="G1761" s="348">
        <f t="shared" si="85"/>
        <v>650.57641485925706</v>
      </c>
      <c r="H1761" s="348">
        <f t="shared" si="86"/>
        <v>536.45331505341903</v>
      </c>
    </row>
    <row r="1762" spans="1:8" x14ac:dyDescent="0.25">
      <c r="A1762" s="349">
        <v>3.5122032999999997E-2</v>
      </c>
      <c r="B1762" s="348" t="str">
        <f>IMPRODUCT(IMPOWER(IMPRODUCT("i",A1762,import_viscoanalyse_PARAM!$G$2),-import_viscoanalyse_PARAM!$D$2),import_viscoanalyse_PARAM!$C$2)</f>
        <v>7.89278752287207-2.31594006731087i</v>
      </c>
      <c r="C1762" s="348" t="str">
        <f>IMPOWER(IMPRODUCT("i",A1762,import_viscoanalyse_PARAM!$G$2),-import_viscoanalyse_PARAM!$E$2)</f>
        <v>14.0193711451491-15.2884733163097i</v>
      </c>
      <c r="D1762" s="348" t="str">
        <f>IMPOWER(IMPRODUCT("i",A1762,import_viscoanalyse_PARAM!$F$2,import_viscoanalyse_PARAM!$G$2),-1)</f>
        <v>1.73573810221005E-16-2.83351473897833i</v>
      </c>
      <c r="E1762" s="348" t="str">
        <f t="shared" si="84"/>
        <v>22.9121586680212-20.4379281225989i</v>
      </c>
      <c r="F1762" s="348" t="str">
        <f>IMSUM(import_viscoanalyse_PARAM!$A$2,IMDIV((import_viscoanalyse_PARAM!$B$2-import_viscoanalyse_PARAM!$A$2),E1762))</f>
        <v>660.207712705651+542.355106357865i</v>
      </c>
      <c r="G1762" s="348">
        <f t="shared" si="85"/>
        <v>660.20771270565103</v>
      </c>
      <c r="H1762" s="348">
        <f t="shared" si="86"/>
        <v>542.355106357865</v>
      </c>
    </row>
    <row r="1763" spans="1:8" x14ac:dyDescent="0.25">
      <c r="A1763" s="349">
        <v>3.6184569999999999E-2</v>
      </c>
      <c r="B1763" s="348" t="str">
        <f>IMPRODUCT(IMPOWER(IMPRODUCT("i",A1763,import_viscoanalyse_PARAM!$G$2),-import_viscoanalyse_PARAM!$D$2),import_viscoanalyse_PARAM!$C$2)</f>
        <v>7.85016036426005-2.30343219929857i</v>
      </c>
      <c r="C1763" s="348" t="str">
        <f>IMPOWER(IMPRODUCT("i",A1763,import_viscoanalyse_PARAM!$G$2),-import_viscoanalyse_PARAM!$E$2)</f>
        <v>13.8006660764852-15.0499699931726i</v>
      </c>
      <c r="D1763" s="348" t="str">
        <f>IMPOWER(IMPRODUCT("i",A1763,import_viscoanalyse_PARAM!$F$2,import_viscoanalyse_PARAM!$G$2),-1)</f>
        <v>1.68476925123551E-16-2.75031037175192i</v>
      </c>
      <c r="E1763" s="348" t="str">
        <f t="shared" si="84"/>
        <v>22.6508264407452-20.1037125642231i</v>
      </c>
      <c r="F1763" s="348" t="str">
        <f>IMSUM(import_viscoanalyse_PARAM!$A$2,IMDIV((import_viscoanalyse_PARAM!$B$2-import_viscoanalyse_PARAM!$A$2),E1763))</f>
        <v>669.955286059858+548.292632418617i</v>
      </c>
      <c r="G1763" s="348">
        <f t="shared" si="85"/>
        <v>669.95528605985805</v>
      </c>
      <c r="H1763" s="348">
        <f t="shared" si="86"/>
        <v>548.29263241861702</v>
      </c>
    </row>
    <row r="1764" spans="1:8" x14ac:dyDescent="0.25">
      <c r="A1764" s="349">
        <v>3.7279250999999999E-2</v>
      </c>
      <c r="B1764" s="348" t="str">
        <f>IMPRODUCT(IMPOWER(IMPRODUCT("i",A1764,import_viscoanalyse_PARAM!$G$2),-import_viscoanalyse_PARAM!$D$2),import_viscoanalyse_PARAM!$C$2)</f>
        <v>7.80776344938726-2.29099189052303i</v>
      </c>
      <c r="C1764" s="348" t="str">
        <f>IMPOWER(IMPRODUCT("i",A1764,import_viscoanalyse_PARAM!$G$2),-import_viscoanalyse_PARAM!$E$2)</f>
        <v>13.5853729735811-14.8151875036546i</v>
      </c>
      <c r="D1764" s="348" t="str">
        <f>IMPOWER(IMPRODUCT("i",A1764,import_viscoanalyse_PARAM!$F$2,import_viscoanalyse_PARAM!$G$2),-1)</f>
        <v>1.63529709610257E-16-2.66954929347651i</v>
      </c>
      <c r="E1764" s="348" t="str">
        <f t="shared" si="84"/>
        <v>22.3931364229684-19.7757286876541i</v>
      </c>
      <c r="F1764" s="348" t="str">
        <f>IMSUM(import_viscoanalyse_PARAM!$A$2,IMDIV((import_viscoanalyse_PARAM!$B$2-import_viscoanalyse_PARAM!$A$2),E1764))</f>
        <v>679.819950826933+554.265666204029i</v>
      </c>
      <c r="G1764" s="348">
        <f t="shared" si="85"/>
        <v>679.819950826933</v>
      </c>
      <c r="H1764" s="348">
        <f t="shared" si="86"/>
        <v>554.265666204029</v>
      </c>
    </row>
    <row r="1765" spans="1:8" x14ac:dyDescent="0.25">
      <c r="A1765" s="349">
        <v>3.8407049999999998E-2</v>
      </c>
      <c r="B1765" s="348" t="str">
        <f>IMPRODUCT(IMPOWER(IMPRODUCT("i",A1765,import_viscoanalyse_PARAM!$G$2),-import_viscoanalyse_PARAM!$D$2),import_viscoanalyse_PARAM!$C$2)</f>
        <v>7.76559547590424-2.27861875884254i</v>
      </c>
      <c r="C1765" s="348" t="str">
        <f>IMPOWER(IMPRODUCT("i",A1765,import_viscoanalyse_PARAM!$G$2),-import_viscoanalyse_PARAM!$E$2)</f>
        <v>13.3734383122926-14.5840674783437i</v>
      </c>
      <c r="D1765" s="348" t="str">
        <f>IMPOWER(IMPRODUCT("i",A1765,import_viscoanalyse_PARAM!$F$2,import_viscoanalyse_PARAM!$G$2),-1)</f>
        <v>1.58727761973853E-16-2.59115964825164i</v>
      </c>
      <c r="E1765" s="348" t="str">
        <f t="shared" si="84"/>
        <v>22.1390337881968-19.4538458854379i</v>
      </c>
      <c r="F1765" s="348" t="str">
        <f>IMSUM(import_viscoanalyse_PARAM!$A$2,IMDIV((import_viscoanalyse_PARAM!$B$2-import_viscoanalyse_PARAM!$A$2),E1765))</f>
        <v>689.802541403022+560.273984884297i</v>
      </c>
      <c r="G1765" s="348">
        <f t="shared" si="85"/>
        <v>689.80254140302202</v>
      </c>
      <c r="H1765" s="348">
        <f t="shared" si="86"/>
        <v>560.27398488429696</v>
      </c>
    </row>
    <row r="1766" spans="1:8" x14ac:dyDescent="0.25">
      <c r="A1766" s="349">
        <v>3.9568968000000003E-2</v>
      </c>
      <c r="B1766" s="348" t="str">
        <f>IMPRODUCT(IMPOWER(IMPRODUCT("i",A1766,import_viscoanalyse_PARAM!$G$2),-import_viscoanalyse_PARAM!$D$2),import_viscoanalyse_PARAM!$C$2)</f>
        <v>7.72365524198563-2.26631245161166i</v>
      </c>
      <c r="C1766" s="348" t="str">
        <f>IMPOWER(IMPRODUCT("i",A1766,import_viscoanalyse_PARAM!$G$2),-import_viscoanalyse_PARAM!$E$2)</f>
        <v>13.1648098752205-14.3565529728657i</v>
      </c>
      <c r="D1766" s="348" t="str">
        <f>IMPOWER(IMPRODUCT("i",A1766,import_viscoanalyse_PARAM!$F$2,import_viscoanalyse_PARAM!$G$2),-1)</f>
        <v>1.5406682050737E-16-2.51507186561912i</v>
      </c>
      <c r="E1766" s="348" t="str">
        <f t="shared" si="84"/>
        <v>21.8884651172061-19.1379372900965i</v>
      </c>
      <c r="F1766" s="348" t="str">
        <f>IMSUM(import_viscoanalyse_PARAM!$A$2,IMDIV((import_viscoanalyse_PARAM!$B$2-import_viscoanalyse_PARAM!$A$2),E1766))</f>
        <v>699.90386659237+566.31734322574i</v>
      </c>
      <c r="G1766" s="348">
        <f t="shared" si="85"/>
        <v>699.90386659237004</v>
      </c>
      <c r="H1766" s="348">
        <f t="shared" si="86"/>
        <v>566.31734322574005</v>
      </c>
    </row>
    <row r="1767" spans="1:8" x14ac:dyDescent="0.25">
      <c r="A1767" s="349">
        <v>4.0766035999999999E-2</v>
      </c>
      <c r="B1767" s="348" t="str">
        <f>IMPRODUCT(IMPOWER(IMPRODUCT("i",A1767,import_viscoanalyse_PARAM!$G$2),-import_viscoanalyse_PARAM!$D$2),import_viscoanalyse_PARAM!$C$2)</f>
        <v>7.68194155851375-2.25407261991371i</v>
      </c>
      <c r="C1767" s="348" t="str">
        <f>IMPOWER(IMPRODUCT("i",A1767,import_viscoanalyse_PARAM!$G$2),-import_viscoanalyse_PARAM!$E$2)</f>
        <v>12.9594362846897-14.1325879585868i</v>
      </c>
      <c r="D1767" s="348" t="str">
        <f>IMPOWER(IMPRODUCT("i",A1767,import_viscoanalyse_PARAM!$F$2,import_viscoanalyse_PARAM!$G$2),-1)</f>
        <v>1.49542749030538E-16-2.44121842428789i</v>
      </c>
      <c r="E1767" s="348" t="str">
        <f t="shared" si="84"/>
        <v>21.6413778432035-18.8278790027884i</v>
      </c>
      <c r="F1767" s="348" t="str">
        <f>IMSUM(import_viscoanalyse_PARAM!$A$2,IMDIV((import_viscoanalyse_PARAM!$B$2-import_viscoanalyse_PARAM!$A$2),E1767))</f>
        <v>710.124729119234+572.395485643641i</v>
      </c>
      <c r="G1767" s="348">
        <f t="shared" si="85"/>
        <v>710.12472911923396</v>
      </c>
      <c r="H1767" s="348">
        <f t="shared" si="86"/>
        <v>572.395485643641</v>
      </c>
    </row>
    <row r="1768" spans="1:8" x14ac:dyDescent="0.25">
      <c r="A1768" s="349">
        <v>4.199932E-2</v>
      </c>
      <c r="B1768" s="348" t="str">
        <f>IMPRODUCT(IMPOWER(IMPRODUCT("i",A1768,import_viscoanalyse_PARAM!$G$2),-import_viscoanalyse_PARAM!$D$2),import_viscoanalyse_PARAM!$C$2)</f>
        <v>7.64045311263286-2.24189887852417i</v>
      </c>
      <c r="C1768" s="348" t="str">
        <f>IMPOWER(IMPRODUCT("i",A1768,import_viscoanalyse_PARAM!$G$2),-import_viscoanalyse_PARAM!$E$2)</f>
        <v>12.7572663273781-13.912116586104i</v>
      </c>
      <c r="D1768" s="348" t="str">
        <f>IMPOWER(IMPRODUCT("i",A1768,import_viscoanalyse_PARAM!$F$2,import_viscoanalyse_PARAM!$G$2),-1)</f>
        <v>1.45151518894065E-16-2.36953355836197i</v>
      </c>
      <c r="E1768" s="348" t="str">
        <f t="shared" si="84"/>
        <v>21.397719440011-18.5235490229901i</v>
      </c>
      <c r="F1768" s="348" t="str">
        <f>IMSUM(import_viscoanalyse_PARAM!$A$2,IMDIV((import_viscoanalyse_PARAM!$B$2-import_viscoanalyse_PARAM!$A$2),E1768))</f>
        <v>720.465959525245+578.508166310683i</v>
      </c>
      <c r="G1768" s="348">
        <f t="shared" si="85"/>
        <v>720.46595952524501</v>
      </c>
      <c r="H1768" s="348">
        <f t="shared" si="86"/>
        <v>578.50816631068301</v>
      </c>
    </row>
    <row r="1769" spans="1:8" x14ac:dyDescent="0.25">
      <c r="A1769" s="349">
        <v>4.3269913E-2</v>
      </c>
      <c r="B1769" s="348" t="str">
        <f>IMPRODUCT(IMPOWER(IMPRODUCT("i",A1769,import_viscoanalyse_PARAM!$G$2),-import_viscoanalyse_PARAM!$D$2),import_viscoanalyse_PARAM!$C$2)</f>
        <v>7.59918877521564-2.22979089612902i</v>
      </c>
      <c r="C1769" s="348" t="str">
        <f>IMPOWER(IMPRODUCT("i",A1769,import_viscoanalyse_PARAM!$G$2),-import_viscoanalyse_PARAM!$E$2)</f>
        <v>12.5582504498132-13.6950848161214i</v>
      </c>
      <c r="D1769" s="348" t="str">
        <f>IMPOWER(IMPRODUCT("i",A1769,import_viscoanalyse_PARAM!$F$2,import_viscoanalyse_PARAM!$G$2),-1)</f>
        <v>1.4088923845347E-16-2.29995373848761i</v>
      </c>
      <c r="E1769" s="348" t="str">
        <f t="shared" si="84"/>
        <v>21.1574392250288-18.224829450738i</v>
      </c>
      <c r="F1769" s="348" t="str">
        <f>IMSUM(import_viscoanalyse_PARAM!$A$2,IMDIV((import_viscoanalyse_PARAM!$B$2-import_viscoanalyse_PARAM!$A$2),E1769))</f>
        <v>730.92834008021+584.655104116154i</v>
      </c>
      <c r="G1769" s="348">
        <f t="shared" si="85"/>
        <v>730.92834008020998</v>
      </c>
      <c r="H1769" s="348">
        <f t="shared" si="86"/>
        <v>584.65510411615401</v>
      </c>
    </row>
    <row r="1770" spans="1:8" x14ac:dyDescent="0.25">
      <c r="A1770" s="349">
        <v>4.4578946000000001E-2</v>
      </c>
      <c r="B1770" s="348" t="str">
        <f>IMPRODUCT(IMPOWER(IMPRODUCT("i",A1770,import_viscoanalyse_PARAM!$G$2),-import_viscoanalyse_PARAM!$D$2),import_viscoanalyse_PARAM!$C$2)</f>
        <v>7.55814726234788-2.21774829599592i</v>
      </c>
      <c r="C1770" s="348" t="str">
        <f>IMPOWER(IMPRODUCT("i",A1770,import_viscoanalyse_PARAM!$G$2),-import_viscoanalyse_PARAM!$E$2)</f>
        <v>12.3623390945725-13.4814386050362i</v>
      </c>
      <c r="D1770" s="348" t="str">
        <f>IMPOWER(IMPRODUCT("i",A1770,import_viscoanalyse_PARAM!$F$2,import_viscoanalyse_PARAM!$G$2),-1)</f>
        <v>1.36752113666346E-16-2.23241702862116i</v>
      </c>
      <c r="E1770" s="348" t="str">
        <f t="shared" si="84"/>
        <v>20.9204863569204-17.9316039296533i</v>
      </c>
      <c r="F1770" s="348" t="str">
        <f>IMSUM(import_viscoanalyse_PARAM!$A$2,IMDIV((import_viscoanalyse_PARAM!$B$2-import_viscoanalyse_PARAM!$A$2),E1770))</f>
        <v>741.512688741278+590.836032433108i</v>
      </c>
      <c r="G1770" s="348">
        <f t="shared" si="85"/>
        <v>741.512688741278</v>
      </c>
      <c r="H1770" s="348">
        <f t="shared" si="86"/>
        <v>590.83603243310802</v>
      </c>
    </row>
    <row r="1771" spans="1:8" x14ac:dyDescent="0.25">
      <c r="A1771" s="349">
        <v>4.5927580000000003E-2</v>
      </c>
      <c r="B1771" s="348" t="str">
        <f>IMPRODUCT(IMPOWER(IMPRODUCT("i",A1771,import_viscoanalyse_PARAM!$G$2),-import_viscoanalyse_PARAM!$D$2),import_viscoanalyse_PARAM!$C$2)</f>
        <v>7.51732742992717-2.20577074241677i</v>
      </c>
      <c r="C1771" s="348" t="str">
        <f>IMPOWER(IMPRODUCT("i",A1771,import_viscoanalyse_PARAM!$G$2),-import_viscoanalyse_PARAM!$E$2)</f>
        <v>12.1694841126982-13.2711254452107i</v>
      </c>
      <c r="D1771" s="348" t="str">
        <f>IMPOWER(IMPRODUCT("i",A1771,import_viscoanalyse_PARAM!$F$2,import_viscoanalyse_PARAM!$G$2),-1)</f>
        <v>1.32736475349188E-16-2.16686353098472i</v>
      </c>
      <c r="E1771" s="348" t="str">
        <f t="shared" si="84"/>
        <v>20.6868115426254-17.6437597186122i</v>
      </c>
      <c r="F1771" s="348" t="str">
        <f>IMSUM(import_viscoanalyse_PARAM!$A$2,IMDIV((import_viscoanalyse_PARAM!$B$2-import_viscoanalyse_PARAM!$A$2),E1771))</f>
        <v>752.219784488973+597.050655306407i</v>
      </c>
      <c r="G1771" s="348">
        <f t="shared" si="85"/>
        <v>752.219784488973</v>
      </c>
      <c r="H1771" s="348">
        <f t="shared" si="86"/>
        <v>597.05065530640695</v>
      </c>
    </row>
    <row r="1772" spans="1:8" x14ac:dyDescent="0.25">
      <c r="A1772" s="349">
        <v>4.7317013999999998E-2</v>
      </c>
      <c r="B1772" s="348" t="str">
        <f>IMPRODUCT(IMPOWER(IMPRODUCT("i",A1772,import_viscoanalyse_PARAM!$G$2),-import_viscoanalyse_PARAM!$D$2),import_viscoanalyse_PARAM!$C$2)</f>
        <v>7.47672805140555-2.19385787549191i</v>
      </c>
      <c r="C1772" s="348" t="str">
        <f>IMPOWER(IMPRODUCT("i",A1772,import_viscoanalyse_PARAM!$G$2),-import_viscoanalyse_PARAM!$E$2)</f>
        <v>11.9796376854527-13.064093189121i</v>
      </c>
      <c r="D1772" s="348" t="str">
        <f>IMPOWER(IMPRODUCT("i",A1772,import_viscoanalyse_PARAM!$F$2,import_viscoanalyse_PARAM!$G$2),-1)</f>
        <v>1.28838753234046E-16-2.10323496255244i</v>
      </c>
      <c r="E1772" s="348" t="str">
        <f t="shared" si="84"/>
        <v>20.4563657368582-17.3611860271653i</v>
      </c>
      <c r="F1772" s="348" t="str">
        <f>IMSUM(import_viscoanalyse_PARAM!$A$2,IMDIV((import_viscoanalyse_PARAM!$B$2-import_viscoanalyse_PARAM!$A$2),E1772))</f>
        <v>763.050423901923+603.298680708472i</v>
      </c>
      <c r="G1772" s="348">
        <f t="shared" si="85"/>
        <v>763.05042390192295</v>
      </c>
      <c r="H1772" s="348">
        <f t="shared" si="86"/>
        <v>603.29868070847203</v>
      </c>
    </row>
    <row r="1773" spans="1:8" x14ac:dyDescent="0.25">
      <c r="A1773" s="349">
        <v>4.8748483000000002E-2</v>
      </c>
      <c r="B1773" s="348" t="str">
        <f>IMPRODUCT(IMPOWER(IMPRODUCT("i",A1773,import_viscoanalyse_PARAM!$G$2),-import_viscoanalyse_PARAM!$D$2),import_viscoanalyse_PARAM!$C$2)</f>
        <v>7.43634791738101-2.18200934035274i</v>
      </c>
      <c r="C1773" s="348" t="str">
        <f>IMPOWER(IMPRODUCT("i",A1773,import_viscoanalyse_PARAM!$G$2),-import_viscoanalyse_PARAM!$E$2)</f>
        <v>11.7927527927561-12.860290560199i</v>
      </c>
      <c r="D1773" s="348" t="str">
        <f>IMPOWER(IMPRODUCT("i",A1773,import_viscoanalyse_PARAM!$F$2,import_viscoanalyse_PARAM!$G$2),-1)</f>
        <v>1.25055483070476E-16-2.04147477098689i</v>
      </c>
      <c r="E1773" s="348" t="str">
        <f t="shared" si="84"/>
        <v>20.2291007101371-17.0837746715386i</v>
      </c>
      <c r="F1773" s="348" t="str">
        <f>IMSUM(import_viscoanalyse_PARAM!$A$2,IMDIV((import_viscoanalyse_PARAM!$B$2-import_viscoanalyse_PARAM!$A$2),E1773))</f>
        <v>774.00539563453+609.579805668151i</v>
      </c>
      <c r="G1773" s="348">
        <f t="shared" si="85"/>
        <v>774.00539563453003</v>
      </c>
      <c r="H1773" s="348">
        <f t="shared" si="86"/>
        <v>609.57980566815104</v>
      </c>
    </row>
    <row r="1774" spans="1:8" x14ac:dyDescent="0.25">
      <c r="A1774" s="349">
        <v>5.0223257E-2</v>
      </c>
      <c r="B1774" s="348" t="str">
        <f>IMPRODUCT(IMPOWER(IMPRODUCT("i",A1774,import_viscoanalyse_PARAM!$G$2),-import_viscoanalyse_PARAM!$D$2),import_viscoanalyse_PARAM!$C$2)</f>
        <v>7.39618589015577-2.17022480317043i</v>
      </c>
      <c r="C1774" s="348" t="str">
        <f>IMPOWER(IMPRODUCT("i",A1774,import_viscoanalyse_PARAM!$G$2),-import_viscoanalyse_PARAM!$E$2)</f>
        <v>11.6087834477008-12.6596674085772i</v>
      </c>
      <c r="D1774" s="348" t="str">
        <f>IMPOWER(IMPRODUCT("i",A1774,import_viscoanalyse_PARAM!$F$2,import_viscoanalyse_PARAM!$G$2),-1)</f>
        <v>1.21383308344934E-16-1.98152816270723i</v>
      </c>
      <c r="E1774" s="348" t="str">
        <f t="shared" si="84"/>
        <v>20.0049693378566-16.8114203744549i</v>
      </c>
      <c r="F1774" s="348" t="str">
        <f>IMSUM(import_viscoanalyse_PARAM!$A$2,IMDIV((import_viscoanalyse_PARAM!$B$2-import_viscoanalyse_PARAM!$A$2),E1774))</f>
        <v>785.085464741158+615.893707535142i</v>
      </c>
      <c r="G1774" s="348">
        <f t="shared" si="85"/>
        <v>785.08546474115803</v>
      </c>
      <c r="H1774" s="348">
        <f t="shared" si="86"/>
        <v>615.89370753514197</v>
      </c>
    </row>
    <row r="1775" spans="1:8" x14ac:dyDescent="0.25">
      <c r="A1775" s="349">
        <v>5.1742647000000003E-2</v>
      </c>
      <c r="B1775" s="348" t="str">
        <f>IMPRODUCT(IMPOWER(IMPRODUCT("i",A1775,import_viscoanalyse_PARAM!$G$2),-import_viscoanalyse_PARAM!$D$2),import_viscoanalyse_PARAM!$C$2)</f>
        <v>7.35624076682186-2.15850391098189i</v>
      </c>
      <c r="C1775" s="348" t="str">
        <f>IMPOWER(IMPRODUCT("i",A1775,import_viscoanalyse_PARAM!$G$2),-import_viscoanalyse_PARAM!$E$2)</f>
        <v>11.4276840524121-12.4621740086375i</v>
      </c>
      <c r="D1775" s="348" t="str">
        <f>IMPOWER(IMPRODUCT("i",A1775,import_viscoanalyse_PARAM!$F$2,import_viscoanalyse_PARAM!$G$2),-1)</f>
        <v>1.17818964509448E-16-1.92334184542943i</v>
      </c>
      <c r="E1775" s="348" t="str">
        <f t="shared" si="84"/>
        <v>19.783924819234-16.5440197650488i</v>
      </c>
      <c r="F1775" s="348" t="str">
        <f>IMSUM(import_viscoanalyse_PARAM!$A$2,IMDIV((import_viscoanalyse_PARAM!$B$2-import_viscoanalyse_PARAM!$A$2),E1775))</f>
        <v>796.291409620067+622.240065282395i</v>
      </c>
      <c r="G1775" s="348">
        <f t="shared" si="85"/>
        <v>796.29140962006704</v>
      </c>
      <c r="H1775" s="348">
        <f t="shared" si="86"/>
        <v>622.24006528239499</v>
      </c>
    </row>
    <row r="1776" spans="1:8" x14ac:dyDescent="0.25">
      <c r="A1776" s="349">
        <v>5.3308002E-2</v>
      </c>
      <c r="B1776" s="348" t="str">
        <f>IMPRODUCT(IMPOWER(IMPRODUCT("i",A1776,import_viscoanalyse_PARAM!$G$2),-import_viscoanalyse_PARAM!$D$2),import_viscoanalyse_PARAM!$C$2)</f>
        <v>7.31651139490866-2.14684632562358i</v>
      </c>
      <c r="C1776" s="348" t="str">
        <f>IMPOWER(IMPRODUCT("i",A1776,import_viscoanalyse_PARAM!$G$2),-import_viscoanalyse_PARAM!$E$2)</f>
        <v>11.2494099200033-12.2677616282175i</v>
      </c>
      <c r="D1776" s="348" t="str">
        <f>IMPOWER(IMPRODUCT("i",A1776,import_viscoanalyse_PARAM!$F$2,import_viscoanalyse_PARAM!$G$2),-1)</f>
        <v>1.14359286819976E-16-1.86686415612394i</v>
      </c>
      <c r="E1776" s="348" t="str">
        <f t="shared" si="84"/>
        <v>19.565921314912-16.281472109965i</v>
      </c>
      <c r="F1776" s="348" t="str">
        <f>IMSUM(import_viscoanalyse_PARAM!$A$2,IMDIV((import_viscoanalyse_PARAM!$B$2-import_viscoanalyse_PARAM!$A$2),E1776))</f>
        <v>807.623990147512+628.618541423522i</v>
      </c>
      <c r="G1776" s="348">
        <f t="shared" si="85"/>
        <v>807.62399014751202</v>
      </c>
      <c r="H1776" s="348">
        <f t="shared" si="86"/>
        <v>628.61854142352195</v>
      </c>
    </row>
    <row r="1777" spans="1:8" x14ac:dyDescent="0.25">
      <c r="A1777" s="349">
        <v>5.4920714000000002E-2</v>
      </c>
      <c r="B1777" s="348" t="str">
        <f>IMPRODUCT(IMPOWER(IMPRODUCT("i",A1777,import_viscoanalyse_PARAM!$G$2),-import_viscoanalyse_PARAM!$D$2),import_viscoanalyse_PARAM!$C$2)</f>
        <v>7.27699657350418-2.13525169471807i</v>
      </c>
      <c r="C1777" s="348" t="str">
        <f>IMPOWER(IMPRODUCT("i",A1777,import_viscoanalyse_PARAM!$G$2),-import_viscoanalyse_PARAM!$E$2)</f>
        <v>11.073916816573-12.0763820291461i</v>
      </c>
      <c r="D1777" s="348" t="str">
        <f>IMPOWER(IMPRODUCT("i",A1777,import_viscoanalyse_PARAM!$F$2,import_viscoanalyse_PARAM!$G$2),-1)</f>
        <v>1.1100119875568E-16-1.81204487196549i</v>
      </c>
      <c r="E1777" s="348" t="str">
        <f t="shared" si="84"/>
        <v>19.3509133900772-16.0236785958297i</v>
      </c>
      <c r="F1777" s="348" t="str">
        <f>IMSUM(import_viscoanalyse_PARAM!$A$2,IMDIV((import_viscoanalyse_PARAM!$B$2-import_viscoanalyse_PARAM!$A$2),E1777))</f>
        <v>819.083975275748+635.028797757351i</v>
      </c>
      <c r="G1777" s="348">
        <f t="shared" si="85"/>
        <v>819.083975275748</v>
      </c>
      <c r="H1777" s="348">
        <f t="shared" si="86"/>
        <v>635.02879775735096</v>
      </c>
    </row>
    <row r="1778" spans="1:8" x14ac:dyDescent="0.25">
      <c r="A1778" s="349">
        <v>5.6582214999999998E-2</v>
      </c>
      <c r="B1778" s="348" t="str">
        <f>IMPRODUCT(IMPOWER(IMPRODUCT("i",A1778,import_viscoanalyse_PARAM!$G$2),-import_viscoanalyse_PARAM!$D$2),import_viscoanalyse_PARAM!$C$2)</f>
        <v>7.23769516090901-2.12371968326238i</v>
      </c>
      <c r="C1778" s="348" t="str">
        <f>IMPOWER(IMPRODUCT("i",A1778,import_viscoanalyse_PARAM!$G$2),-import_viscoanalyse_PARAM!$E$2)</f>
        <v>10.9011614337269-11.8879879825413i</v>
      </c>
      <c r="D1778" s="348" t="str">
        <f>IMPOWER(IMPRODUCT("i",A1778,import_viscoanalyse_PARAM!$F$2,import_viscoanalyse_PARAM!$G$2),-1)</f>
        <v>1.07741718674638E-16-1.75883531898466i</v>
      </c>
      <c r="E1778" s="348" t="str">
        <f t="shared" si="84"/>
        <v>19.1388565946359-15.7705429847883i</v>
      </c>
      <c r="F1778" s="348" t="str">
        <f>IMSUM(import_viscoanalyse_PARAM!$A$2,IMDIV((import_viscoanalyse_PARAM!$B$2-import_viscoanalyse_PARAM!$A$2),E1778))</f>
        <v>830.672112074267+641.470478087228i</v>
      </c>
      <c r="G1778" s="348">
        <f t="shared" si="85"/>
        <v>830.67211207426703</v>
      </c>
      <c r="H1778" s="348">
        <f t="shared" si="86"/>
        <v>641.470478087228</v>
      </c>
    </row>
    <row r="1779" spans="1:8" x14ac:dyDescent="0.25">
      <c r="A1779" s="349">
        <v>5.8293981000000002E-2</v>
      </c>
      <c r="B1779" s="348" t="str">
        <f>IMPRODUCT(IMPOWER(IMPRODUCT("i",A1779,import_viscoanalyse_PARAM!$G$2),-import_viscoanalyse_PARAM!$D$2),import_viscoanalyse_PARAM!$C$2)</f>
        <v>7.19860600467244-2.11224995309883i</v>
      </c>
      <c r="C1779" s="348" t="str">
        <f>IMPOWER(IMPRODUCT("i",A1779,import_viscoanalyse_PARAM!$G$2),-import_viscoanalyse_PARAM!$E$2)</f>
        <v>10.7311010631512-11.7025329139229i</v>
      </c>
      <c r="D1779" s="348" t="str">
        <f>IMPOWER(IMPRODUCT("i",A1779,import_viscoanalyse_PARAM!$F$2,import_viscoanalyse_PARAM!$G$2),-1)</f>
        <v>1.04577951032678E-16-1.70718822871924i</v>
      </c>
      <c r="E1779" s="348" t="str">
        <f t="shared" si="84"/>
        <v>18.9297070678236-15.521971095741i</v>
      </c>
      <c r="F1779" s="348" t="str">
        <f>IMSUM(import_viscoanalyse_PARAM!$A$2,IMDIV((import_viscoanalyse_PARAM!$B$2-import_viscoanalyse_PARAM!$A$2),E1779))</f>
        <v>842.389145316711+647.943219420947i</v>
      </c>
      <c r="G1779" s="348">
        <f t="shared" si="85"/>
        <v>842.38914531671105</v>
      </c>
      <c r="H1779" s="348">
        <f t="shared" si="86"/>
        <v>647.943219420947</v>
      </c>
    </row>
    <row r="1780" spans="1:8" x14ac:dyDescent="0.25">
      <c r="A1780" s="349">
        <v>6.0057531999999997E-2</v>
      </c>
      <c r="B1780" s="348" t="str">
        <f>IMPRODUCT(IMPOWER(IMPRODUCT("i",A1780,import_viscoanalyse_PARAM!$G$2),-import_viscoanalyse_PARAM!$D$2),import_viscoanalyse_PARAM!$C$2)</f>
        <v>7.15972797270686-2.10084217204475i</v>
      </c>
      <c r="C1780" s="348" t="str">
        <f>IMPOWER(IMPRODUCT("i",A1780,import_viscoanalyse_PARAM!$G$2),-import_viscoanalyse_PARAM!$E$2)</f>
        <v>10.5636937233392-11.519971041413i</v>
      </c>
      <c r="D1780" s="348" t="str">
        <f>IMPOWER(IMPRODUCT("i",A1780,import_viscoanalyse_PARAM!$F$2,import_viscoanalyse_PARAM!$G$2),-1)</f>
        <v>1.01507086413706E-16-1.65705773870933i</v>
      </c>
      <c r="E1780" s="348" t="str">
        <f t="shared" si="84"/>
        <v>18.7234216960461-15.2778709521671i</v>
      </c>
      <c r="F1780" s="348" t="str">
        <f>IMSUM(import_viscoanalyse_PARAM!$A$2,IMDIV((import_viscoanalyse_PARAM!$B$2-import_viscoanalyse_PARAM!$A$2),E1780))</f>
        <v>854.235808059156+654.446646888721i</v>
      </c>
      <c r="G1780" s="348">
        <f t="shared" si="85"/>
        <v>854.23580805915606</v>
      </c>
      <c r="H1780" s="348">
        <f t="shared" si="86"/>
        <v>654.44664688872103</v>
      </c>
    </row>
    <row r="1781" spans="1:8" x14ac:dyDescent="0.25">
      <c r="A1781" s="349">
        <v>6.1874435999999998E-2</v>
      </c>
      <c r="B1781" s="348" t="str">
        <f>IMPRODUCT(IMPOWER(IMPRODUCT("i",A1781,import_viscoanalyse_PARAM!$G$2),-import_viscoanalyse_PARAM!$D$2),import_viscoanalyse_PARAM!$C$2)</f>
        <v>7.12105989540912-2.08949599690951i</v>
      </c>
      <c r="C1781" s="348" t="str">
        <f>IMPOWER(IMPRODUCT("i",A1781,import_viscoanalyse_PARAM!$G$2),-import_viscoanalyse_PARAM!$E$2)</f>
        <v>10.3988979008398-11.3402570935593i</v>
      </c>
      <c r="D1781" s="348" t="str">
        <f>IMPOWER(IMPRODUCT("i",A1781,import_viscoanalyse_PARAM!$F$2,import_viscoanalyse_PARAM!$G$2),-1)</f>
        <v>9.85263944954243E-17-1.60839927766587i</v>
      </c>
      <c r="E1781" s="348" t="str">
        <f t="shared" si="84"/>
        <v>18.5199577962489-15.0381523681347i</v>
      </c>
      <c r="F1781" s="348" t="str">
        <f>IMSUM(import_viscoanalyse_PARAM!$A$2,IMDIV((import_viscoanalyse_PARAM!$B$2-import_viscoanalyse_PARAM!$A$2),E1781))</f>
        <v>866.212839079038+660.980383463695i</v>
      </c>
      <c r="G1781" s="348">
        <f t="shared" si="85"/>
        <v>866.21283907903796</v>
      </c>
      <c r="H1781" s="348">
        <f t="shared" si="86"/>
        <v>660.98038346369503</v>
      </c>
    </row>
    <row r="1782" spans="1:8" x14ac:dyDescent="0.25">
      <c r="A1782" s="349">
        <v>6.3746306000000003E-2</v>
      </c>
      <c r="B1782" s="348" t="str">
        <f>IMPRODUCT(IMPOWER(IMPRODUCT("i",A1782,import_viscoanalyse_PARAM!$G$2),-import_viscoanalyse_PARAM!$D$2),import_viscoanalyse_PARAM!$C$2)</f>
        <v>7.08260066168004-2.078211101669i</v>
      </c>
      <c r="C1782" s="348" t="str">
        <f>IMPOWER(IMPRODUCT("i",A1782,import_viscoanalyse_PARAM!$G$2),-import_viscoanalyse_PARAM!$E$2)</f>
        <v>10.236672952665-11.1633467481714i</v>
      </c>
      <c r="D1782" s="348" t="str">
        <f>IMPOWER(IMPRODUCT("i",A1782,import_viscoanalyse_PARAM!$F$2,import_viscoanalyse_PARAM!$G$2),-1)</f>
        <v>9.56332291712382E-17-1.5611696490834i</v>
      </c>
      <c r="E1782" s="348" t="str">
        <f t="shared" si="84"/>
        <v>18.319273614345-14.8027274989238i</v>
      </c>
      <c r="F1782" s="348" t="str">
        <f>IMSUM(import_viscoanalyse_PARAM!$A$2,IMDIV((import_viscoanalyse_PARAM!$B$2-import_viscoanalyse_PARAM!$A$2),E1782))</f>
        <v>878.320953230942+667.544033880723i</v>
      </c>
      <c r="G1782" s="348">
        <f t="shared" si="85"/>
        <v>878.320953230942</v>
      </c>
      <c r="H1782" s="348">
        <f t="shared" si="86"/>
        <v>667.54403388072296</v>
      </c>
    </row>
    <row r="1783" spans="1:8" x14ac:dyDescent="0.25">
      <c r="A1783" s="349">
        <v>6.5674805000000003E-2</v>
      </c>
      <c r="B1783" s="348" t="str">
        <f>IMPRODUCT(IMPOWER(IMPRODUCT("i",A1783,import_viscoanalyse_PARAM!$G$2),-import_viscoanalyse_PARAM!$D$2),import_viscoanalyse_PARAM!$C$2)</f>
        <v>7.04434914067889-2.06698715450642i</v>
      </c>
      <c r="C1783" s="348" t="str">
        <f>IMPOWER(IMPRODUCT("i",A1783,import_viscoanalyse_PARAM!$G$2),-import_viscoanalyse_PARAM!$E$2)</f>
        <v>10.0769787599806-10.9891962546616i</v>
      </c>
      <c r="D1783" s="348" t="str">
        <f>IMPOWER(IMPRODUCT("i",A1783,import_viscoanalyse_PARAM!$F$2,import_viscoanalyse_PARAM!$G$2),-1)</f>
        <v>9.28250200441079E-17-1.51532689238108i</v>
      </c>
      <c r="E1783" s="348" t="str">
        <f t="shared" si="84"/>
        <v>18.1213279006595-14.5715103015491i</v>
      </c>
      <c r="F1783" s="348" t="str">
        <f>IMSUM(import_viscoanalyse_PARAM!$A$2,IMDIV((import_viscoanalyse_PARAM!$B$2-import_viscoanalyse_PARAM!$A$2),E1783))</f>
        <v>890.560865070422+674.137197768452i</v>
      </c>
      <c r="G1783" s="348">
        <f t="shared" si="85"/>
        <v>890.56086507042198</v>
      </c>
      <c r="H1783" s="348">
        <f t="shared" si="86"/>
        <v>674.13719776845198</v>
      </c>
    </row>
    <row r="1784" spans="1:8" x14ac:dyDescent="0.25">
      <c r="A1784" s="349">
        <v>6.7661646000000006E-2</v>
      </c>
      <c r="B1784" s="348" t="str">
        <f>IMPRODUCT(IMPOWER(IMPRODUCT("i",A1784,import_viscoanalyse_PARAM!$G$2),-import_viscoanalyse_PARAM!$D$2),import_viscoanalyse_PARAM!$C$2)</f>
        <v>7.00630421379223-2.05582382719279i</v>
      </c>
      <c r="C1784" s="348" t="str">
        <f>IMPOWER(IMPRODUCT("i",A1784,import_viscoanalyse_PARAM!$G$2),-import_viscoanalyse_PARAM!$E$2)</f>
        <v>9.91977585535335-10.8177625728112i</v>
      </c>
      <c r="D1784" s="348" t="str">
        <f>IMPOWER(IMPRODUCT("i",A1784,import_viscoanalyse_PARAM!$F$2,import_viscoanalyse_PARAM!$G$2),-1)</f>
        <v>9.00992726443262E-17-1.47083028645776i</v>
      </c>
      <c r="E1784" s="348" t="str">
        <f t="shared" si="84"/>
        <v>17.9260800691456-14.3444166864618i</v>
      </c>
      <c r="F1784" s="348" t="str">
        <f>IMSUM(import_viscoanalyse_PARAM!$A$2,IMDIV((import_viscoanalyse_PARAM!$B$2-import_viscoanalyse_PARAM!$A$2),E1784))</f>
        <v>902.933278759196+680.759464305564i</v>
      </c>
      <c r="G1784" s="348">
        <f t="shared" si="85"/>
        <v>902.93327875919601</v>
      </c>
      <c r="H1784" s="348">
        <f t="shared" si="86"/>
        <v>680.75946430556405</v>
      </c>
    </row>
    <row r="1785" spans="1:8" x14ac:dyDescent="0.25">
      <c r="A1785" s="349">
        <v>6.9708594999999998E-2</v>
      </c>
      <c r="B1785" s="348" t="str">
        <f>IMPRODUCT(IMPOWER(IMPRODUCT("i",A1785,import_viscoanalyse_PARAM!$G$2),-import_viscoanalyse_PARAM!$D$2),import_viscoanalyse_PARAM!$C$2)</f>
        <v>6.96846474672461-2.04472078689764i</v>
      </c>
      <c r="C1785" s="348" t="str">
        <f>IMPOWER(IMPRODUCT("i",A1785,import_viscoanalyse_PARAM!$G$2),-import_viscoanalyse_PARAM!$E$2)</f>
        <v>9.76502529826639-10.6490032370169i</v>
      </c>
      <c r="D1785" s="348" t="str">
        <f>IMPOWER(IMPRODUCT("i",A1785,import_viscoanalyse_PARAM!$F$2,import_viscoanalyse_PARAM!$G$2),-1)</f>
        <v>8.7453564234337E-17-1.42764028120755i</v>
      </c>
      <c r="E1785" s="348" t="str">
        <f t="shared" si="84"/>
        <v>17.733490044991-14.1213643051221i</v>
      </c>
      <c r="F1785" s="348" t="str">
        <f>IMSUM(import_viscoanalyse_PARAM!$A$2,IMDIV((import_viscoanalyse_PARAM!$B$2-import_viscoanalyse_PARAM!$A$2),E1785))</f>
        <v>915.438896923475+687.410417132311i</v>
      </c>
      <c r="G1785" s="348">
        <f t="shared" si="85"/>
        <v>915.438896923475</v>
      </c>
      <c r="H1785" s="348">
        <f t="shared" si="86"/>
        <v>687.41041713231095</v>
      </c>
    </row>
    <row r="1786" spans="1:8" x14ac:dyDescent="0.25">
      <c r="A1786" s="349">
        <v>7.1817468999999995E-2</v>
      </c>
      <c r="B1786" s="348" t="str">
        <f>IMPRODUCT(IMPOWER(IMPRODUCT("i",A1786,import_viscoanalyse_PARAM!$G$2),-import_viscoanalyse_PARAM!$D$2),import_viscoanalyse_PARAM!$C$2)</f>
        <v>6.93082965575312-2.0336777156297i</v>
      </c>
      <c r="C1786" s="348" t="str">
        <f>IMPOWER(IMPRODUCT("i",A1786,import_viscoanalyse_PARAM!$G$2),-import_viscoanalyse_PARAM!$E$2)</f>
        <v>9.61268893699031-10.482876641868i</v>
      </c>
      <c r="D1786" s="348" t="str">
        <f>IMPOWER(IMPRODUCT("i",A1786,import_viscoanalyse_PARAM!$F$2,import_viscoanalyse_PARAM!$G$2),-1)</f>
        <v>8.48855463079308E-17-1.38571853831807i</v>
      </c>
      <c r="E1786" s="348" t="str">
        <f t="shared" si="84"/>
        <v>17.5435185927434-13.9022728958158i</v>
      </c>
      <c r="F1786" s="348" t="str">
        <f>IMSUM(import_viscoanalyse_PARAM!$A$2,IMDIV((import_viscoanalyse_PARAM!$B$2-import_viscoanalyse_PARAM!$A$2),E1786))</f>
        <v>928.0783985287+694.089622761261i</v>
      </c>
      <c r="G1786" s="348">
        <f t="shared" si="85"/>
        <v>928.07839852869995</v>
      </c>
      <c r="H1786" s="348">
        <f t="shared" si="86"/>
        <v>694.08962276126101</v>
      </c>
    </row>
    <row r="1787" spans="1:8" x14ac:dyDescent="0.25">
      <c r="A1787" s="349">
        <v>7.3990142999999994E-2</v>
      </c>
      <c r="B1787" s="348" t="str">
        <f>IMPRODUCT(IMPOWER(IMPRODUCT("i",A1787,import_viscoanalyse_PARAM!$G$2),-import_viscoanalyse_PARAM!$D$2),import_viscoanalyse_PARAM!$C$2)</f>
        <v>6.89339780905385-2.02269428128371i</v>
      </c>
      <c r="C1787" s="348" t="str">
        <f>IMPOWER(IMPRODUCT("i",A1787,import_viscoanalyse_PARAM!$G$2),-import_viscoanalyse_PARAM!$E$2)</f>
        <v>9.46272899670601-10.3193415929835i</v>
      </c>
      <c r="D1787" s="348" t="str">
        <f>IMPOWER(IMPRODUCT("i",A1787,import_viscoanalyse_PARAM!$F$2,import_viscoanalyse_PARAM!$G$2),-1)</f>
        <v>8.23929356443855E-17-1.34502778523328i</v>
      </c>
      <c r="E1787" s="348" t="str">
        <f t="shared" si="84"/>
        <v>17.3561268057599-13.6870636595005i</v>
      </c>
      <c r="F1787" s="348" t="str">
        <f>IMSUM(import_viscoanalyse_PARAM!$A$2,IMDIV((import_viscoanalyse_PARAM!$B$2-import_viscoanalyse_PARAM!$A$2),E1787))</f>
        <v>940.8524713428+700.796648008023i</v>
      </c>
      <c r="G1787" s="348">
        <f t="shared" si="85"/>
        <v>940.85247134279996</v>
      </c>
      <c r="H1787" s="348">
        <f t="shared" si="86"/>
        <v>700.796648008023</v>
      </c>
    </row>
    <row r="1788" spans="1:8" x14ac:dyDescent="0.25">
      <c r="A1788" s="349">
        <v>7.6228545999999994E-2</v>
      </c>
      <c r="B1788" s="348" t="str">
        <f>IMPRODUCT(IMPOWER(IMPRODUCT("i",A1788,import_viscoanalyse_PARAM!$G$2),-import_viscoanalyse_PARAM!$D$2),import_viscoanalyse_PARAM!$C$2)</f>
        <v>6.85616812829159-2.01177016744932i</v>
      </c>
      <c r="C1788" s="348" t="str">
        <f>IMPOWER(IMPRODUCT("i",A1788,import_viscoanalyse_PARAM!$G$2),-import_viscoanalyse_PARAM!$E$2)</f>
        <v>9.31510848222904-10.1583577461936i</v>
      </c>
      <c r="D1788" s="348" t="str">
        <f>IMPOWER(IMPRODUCT("i",A1788,import_viscoanalyse_PARAM!$F$2,import_viscoanalyse_PARAM!$G$2),-1)</f>
        <v>7.9973519244587E-17-1.30553189573344i</v>
      </c>
      <c r="E1788" s="348" t="str">
        <f t="shared" si="84"/>
        <v>17.1712766105206-13.4756598093764i</v>
      </c>
      <c r="F1788" s="348" t="str">
        <f>IMSUM(import_viscoanalyse_PARAM!$A$2,IMDIV((import_viscoanalyse_PARAM!$B$2-import_viscoanalyse_PARAM!$A$2),E1788))</f>
        <v>953.761777626816+707.531042041974i</v>
      </c>
      <c r="G1788" s="348">
        <f t="shared" si="85"/>
        <v>953.76177762681596</v>
      </c>
      <c r="H1788" s="348">
        <f t="shared" si="86"/>
        <v>707.53104204197405</v>
      </c>
    </row>
    <row r="1789" spans="1:8" x14ac:dyDescent="0.25">
      <c r="A1789" s="349">
        <v>7.8534667000000002E-2</v>
      </c>
      <c r="B1789" s="348" t="str">
        <f>IMPRODUCT(IMPOWER(IMPRODUCT("i",A1789,import_viscoanalyse_PARAM!$G$2),-import_viscoanalyse_PARAM!$D$2),import_viscoanalyse_PARAM!$C$2)</f>
        <v>6.81913951308443-2.00090505124712i</v>
      </c>
      <c r="C1789" s="348" t="str">
        <f>IMPOWER(IMPRODUCT("i",A1789,import_viscoanalyse_PARAM!$G$2),-import_viscoanalyse_PARAM!$E$2)</f>
        <v>9.16979086432811-9.99988526546205i</v>
      </c>
      <c r="D1789" s="348" t="str">
        <f>IMPOWER(IMPRODUCT("i",A1789,import_viscoanalyse_PARAM!$F$2,import_viscoanalyse_PARAM!$G$2),-1)</f>
        <v>7.7625147255261E-17-1.26719577442639i</v>
      </c>
      <c r="E1789" s="348" t="str">
        <f t="shared" si="84"/>
        <v>16.9889303774125-13.2679860911356i</v>
      </c>
      <c r="F1789" s="348" t="str">
        <f>IMSUM(import_viscoanalyse_PARAM!$A$2,IMDIV((import_viscoanalyse_PARAM!$B$2-import_viscoanalyse_PARAM!$A$2),E1789))</f>
        <v>966.806979372264+714.2923498955i</v>
      </c>
      <c r="G1789" s="348">
        <f t="shared" si="85"/>
        <v>966.80697937226398</v>
      </c>
      <c r="H1789" s="348">
        <f t="shared" si="86"/>
        <v>714.29234989550002</v>
      </c>
    </row>
    <row r="1790" spans="1:8" x14ac:dyDescent="0.25">
      <c r="A1790" s="349">
        <v>8.0910553999999996E-2</v>
      </c>
      <c r="B1790" s="348" t="str">
        <f>IMPRODUCT(IMPOWER(IMPRODUCT("i",A1790,import_viscoanalyse_PARAM!$G$2),-import_viscoanalyse_PARAM!$D$2),import_viscoanalyse_PARAM!$C$2)</f>
        <v>6.78231088772185-1.9900986170369i</v>
      </c>
      <c r="C1790" s="348" t="str">
        <f>IMPOWER(IMPRODUCT("i",A1790,import_viscoanalyse_PARAM!$G$2),-import_viscoanalyse_PARAM!$E$2)</f>
        <v>9.02674025703706-9.84388501624917i</v>
      </c>
      <c r="D1790" s="348" t="str">
        <f>IMPOWER(IMPRODUCT("i",A1790,import_viscoanalyse_PARAM!$F$2,import_viscoanalyse_PARAM!$G$2),-1)</f>
        <v>7.53457341364624E-17-1.22998537580627i</v>
      </c>
      <c r="E1790" s="348" t="str">
        <f t="shared" si="84"/>
        <v>16.8090511447589-13.0639690090923i</v>
      </c>
      <c r="F1790" s="348" t="str">
        <f>IMSUM(import_viscoanalyse_PARAM!$A$2,IMDIV((import_viscoanalyse_PARAM!$B$2-import_viscoanalyse_PARAM!$A$2),E1790))</f>
        <v>979.988721949233+721.080104116712i</v>
      </c>
      <c r="G1790" s="348">
        <f t="shared" si="85"/>
        <v>979.98872194923297</v>
      </c>
      <c r="H1790" s="348">
        <f t="shared" si="86"/>
        <v>721.08010411671205</v>
      </c>
    </row>
    <row r="1791" spans="1:8" x14ac:dyDescent="0.25">
      <c r="A1791" s="349">
        <v>8.3358318000000001E-2</v>
      </c>
      <c r="B1791" s="348" t="str">
        <f>IMPRODUCT(IMPOWER(IMPRODUCT("i",A1791,import_viscoanalyse_PARAM!$G$2),-import_viscoanalyse_PARAM!$D$2),import_viscoanalyse_PARAM!$C$2)</f>
        <v>6.74568116592898-1.9793505460786i</v>
      </c>
      <c r="C1791" s="348" t="str">
        <f>IMPOWER(IMPRODUCT("i",A1791,import_viscoanalyse_PARAM!$G$2),-import_viscoanalyse_PARAM!$E$2)</f>
        <v>8.88592127037752-9.69031840490234i</v>
      </c>
      <c r="D1791" s="348" t="str">
        <f>IMPOWER(IMPRODUCT("i",A1791,import_viscoanalyse_PARAM!$F$2,import_viscoanalyse_PARAM!$G$2),-1)</f>
        <v>7.31332545663635E-17-1.19386763740102i</v>
      </c>
      <c r="E1791" s="348" t="str">
        <f t="shared" si="84"/>
        <v>16.6316024363065-12.863536588382i</v>
      </c>
      <c r="F1791" s="348" t="str">
        <f>IMSUM(import_viscoanalyse_PARAM!$A$2,IMDIV((import_viscoanalyse_PARAM!$B$2-import_viscoanalyse_PARAM!$A$2),E1791))</f>
        <v>993.307646213432+727.893831263618i</v>
      </c>
      <c r="G1791" s="348">
        <f t="shared" si="85"/>
        <v>993.30764621343201</v>
      </c>
      <c r="H1791" s="348">
        <f t="shared" si="86"/>
        <v>727.89383126361804</v>
      </c>
    </row>
    <row r="1792" spans="1:8" x14ac:dyDescent="0.25">
      <c r="A1792" s="349">
        <v>8.5880133999999997E-2</v>
      </c>
      <c r="B1792" s="348" t="str">
        <f>IMPRODUCT(IMPOWER(IMPRODUCT("i",A1792,import_viscoanalyse_PARAM!$G$2),-import_viscoanalyse_PARAM!$D$2),import_viscoanalyse_PARAM!$C$2)</f>
        <v>6.70924926597708-1.96866052096614i</v>
      </c>
      <c r="C1792" s="348" t="str">
        <f>IMPOWER(IMPRODUCT("i",A1792,import_viscoanalyse_PARAM!$G$2),-import_viscoanalyse_PARAM!$E$2)</f>
        <v>8.74729906219808-9.53914743518786i</v>
      </c>
      <c r="D1792" s="348" t="str">
        <f>IMPOWER(IMPRODUCT("i",A1792,import_viscoanalyse_PARAM!$F$2,import_viscoanalyse_PARAM!$G$2),-1)</f>
        <v>7.09857426458823E-17-1.15881046678832i</v>
      </c>
      <c r="E1792" s="348" t="str">
        <f t="shared" si="84"/>
        <v>16.4565483281752-12.6666184229423i</v>
      </c>
      <c r="F1792" s="348" t="str">
        <f>IMSUM(import_viscoanalyse_PARAM!$A$2,IMDIV((import_viscoanalyse_PARAM!$B$2-import_viscoanalyse_PARAM!$A$2),E1792))</f>
        <v>1006.76438307641+734.733049271126i</v>
      </c>
      <c r="G1792" s="348">
        <f t="shared" si="85"/>
        <v>1006.76438307641</v>
      </c>
      <c r="H1792" s="348">
        <f t="shared" si="86"/>
        <v>734.73304927112599</v>
      </c>
    </row>
    <row r="1793" spans="1:8" x14ac:dyDescent="0.25">
      <c r="A1793" s="349">
        <v>8.8478240999999999E-2</v>
      </c>
      <c r="B1793" s="348" t="str">
        <f>IMPRODUCT(IMPOWER(IMPRODUCT("i",A1793,import_viscoanalyse_PARAM!$G$2),-import_viscoanalyse_PARAM!$D$2),import_viscoanalyse_PARAM!$C$2)</f>
        <v>6.67301413741815-1.95802823347194i</v>
      </c>
      <c r="C1793" s="348" t="str">
        <f>IMPOWER(IMPRODUCT("i",A1793,import_viscoanalyse_PARAM!$G$2),-import_viscoanalyse_PARAM!$E$2)</f>
        <v>8.61083943007205-9.39033480850781i</v>
      </c>
      <c r="D1793" s="348" t="str">
        <f>IMPOWER(IMPRODUCT("i",A1793,import_viscoanalyse_PARAM!$F$2,import_viscoanalyse_PARAM!$G$2),-1)</f>
        <v>6.89012916804922E-17-1.12478273803367i</v>
      </c>
      <c r="E1793" s="348" t="str">
        <f t="shared" si="84"/>
        <v>16.2838535674902-12.4731457800134i</v>
      </c>
      <c r="F1793" s="348" t="str">
        <f>IMSUM(import_viscoanalyse_PARAM!$A$2,IMDIV((import_viscoanalyse_PARAM!$B$2-import_viscoanalyse_PARAM!$A$2),E1793))</f>
        <v>1020.35954316654+741.597262456917i</v>
      </c>
      <c r="G1793" s="348">
        <f t="shared" si="85"/>
        <v>1020.35954316654</v>
      </c>
      <c r="H1793" s="348">
        <f t="shared" si="86"/>
        <v>741.59726245691695</v>
      </c>
    </row>
    <row r="1794" spans="1:8" x14ac:dyDescent="0.25">
      <c r="A1794" s="349">
        <v>9.1154948999999999E-2</v>
      </c>
      <c r="B1794" s="348" t="str">
        <f>IMPRODUCT(IMPOWER(IMPRODUCT("i",A1794,import_viscoanalyse_PARAM!$G$2),-import_viscoanalyse_PARAM!$D$2),import_viscoanalyse_PARAM!$C$2)</f>
        <v>6.63697469045611-1.94745336382275i</v>
      </c>
      <c r="C1794" s="348" t="str">
        <f>IMPOWER(IMPRODUCT("i",A1794,import_viscoanalyse_PARAM!$G$2),-import_viscoanalyse_PARAM!$E$2)</f>
        <v>8.47650853611637-9.24384362380813i</v>
      </c>
      <c r="D1794" s="348" t="str">
        <f>IMPOWER(IMPRODUCT("i",A1794,import_viscoanalyse_PARAM!$F$2,import_viscoanalyse_PARAM!$G$2),-1)</f>
        <v>6.68780483933778E-17-1.09175419722283i</v>
      </c>
      <c r="E1794" s="348" t="str">
        <f t="shared" si="84"/>
        <v>16.1134832265725-12.2830511848537i</v>
      </c>
      <c r="F1794" s="348" t="str">
        <f>IMSUM(import_viscoanalyse_PARAM!$A$2,IMDIV((import_viscoanalyse_PARAM!$B$2-import_viscoanalyse_PARAM!$A$2),E1794))</f>
        <v>1034.09374293448+748.485974952577i</v>
      </c>
      <c r="G1794" s="348">
        <f t="shared" si="85"/>
        <v>1034.0937429344799</v>
      </c>
      <c r="H1794" s="348">
        <f t="shared" si="86"/>
        <v>748.48597495257695</v>
      </c>
    </row>
    <row r="1795" spans="1:8" x14ac:dyDescent="0.25">
      <c r="A1795" s="349">
        <v>9.3912632999999995E-2</v>
      </c>
      <c r="B1795" s="348" t="str">
        <f>IMPRODUCT(IMPOWER(IMPRODUCT("i",A1795,import_viscoanalyse_PARAM!$G$2),-import_viscoanalyse_PARAM!$D$2),import_viscoanalyse_PARAM!$C$2)</f>
        <v>6.60112990632697-1.93693561308789i</v>
      </c>
      <c r="C1795" s="348" t="str">
        <f>IMPOWER(IMPRODUCT("i",A1795,import_viscoanalyse_PARAM!$G$2),-import_viscoanalyse_PARAM!$E$2)</f>
        <v>8.34427331252193-9.0996378198196i</v>
      </c>
      <c r="D1795" s="348" t="str">
        <f>IMPOWER(IMPRODUCT("i",A1795,import_viscoanalyse_PARAM!$F$2,import_viscoanalyse_PARAM!$G$2),-1)</f>
        <v>6.49142175634441E-17-1.05969553817518i</v>
      </c>
      <c r="E1795" s="348" t="str">
        <f t="shared" ref="E1795:E1858" si="87">IMSUM(1,B1795,C1795,D1795)</f>
        <v>15.9454032188489-12.0962689710827i</v>
      </c>
      <c r="F1795" s="348" t="str">
        <f>IMSUM(import_viscoanalyse_PARAM!$A$2,IMDIV((import_viscoanalyse_PARAM!$B$2-import_viscoanalyse_PARAM!$A$2),E1795))</f>
        <v>1047.96756267106+755.398669801948i</v>
      </c>
      <c r="G1795" s="348">
        <f t="shared" ref="G1795:G1858" si="88">IMREAL(F1795)</f>
        <v>1047.96756267106</v>
      </c>
      <c r="H1795" s="348">
        <f t="shared" ref="H1795:H1858" si="89">IMAGINARY(F1795)</f>
        <v>755.39866980194802</v>
      </c>
    </row>
    <row r="1796" spans="1:8" x14ac:dyDescent="0.25">
      <c r="A1796" s="349">
        <v>9.6753746000000002E-2</v>
      </c>
      <c r="B1796" s="348" t="str">
        <f>IMPRODUCT(IMPOWER(IMPRODUCT("i",A1796,import_viscoanalyse_PARAM!$G$2),-import_viscoanalyse_PARAM!$D$2),import_viscoanalyse_PARAM!$C$2)</f>
        <v>6.56547869204897-1.92647466055934i</v>
      </c>
      <c r="C1796" s="348" t="str">
        <f>IMPOWER(IMPRODUCT("i",A1796,import_viscoanalyse_PARAM!$G$2),-import_viscoanalyse_PARAM!$E$2)</f>
        <v>8.21410091344697-8.95768157733391i</v>
      </c>
      <c r="D1796" s="348" t="str">
        <f>IMPOWER(IMPRODUCT("i",A1796,import_viscoanalyse_PARAM!$F$2,import_viscoanalyse_PARAM!$G$2),-1)</f>
        <v>6.30080523240711E-17-1.02857824407526i</v>
      </c>
      <c r="E1796" s="348" t="str">
        <f t="shared" si="87"/>
        <v>15.7795796054959-11.9127344819685i</v>
      </c>
      <c r="F1796" s="348" t="str">
        <f>IMSUM(import_viscoanalyse_PARAM!$A$2,IMDIV((import_viscoanalyse_PARAM!$B$2-import_viscoanalyse_PARAM!$A$2),E1796))</f>
        <v>1061.98160181664+762.33483688764i</v>
      </c>
      <c r="G1796" s="348">
        <f t="shared" si="88"/>
        <v>1061.98160181664</v>
      </c>
      <c r="H1796" s="348">
        <f t="shared" si="89"/>
        <v>762.33483688763999</v>
      </c>
    </row>
    <row r="1797" spans="1:8" x14ac:dyDescent="0.25">
      <c r="A1797" s="349">
        <v>9.9680809999999995E-2</v>
      </c>
      <c r="B1797" s="348" t="str">
        <f>IMPRODUCT(IMPOWER(IMPRODUCT("i",A1797,import_viscoanalyse_PARAM!$G$2),-import_viscoanalyse_PARAM!$D$2),import_viscoanalyse_PARAM!$C$2)</f>
        <v>6.53002002680304-1.9160702067034i</v>
      </c>
      <c r="C1797" s="348" t="str">
        <f>IMPOWER(IMPRODUCT("i",A1797,import_viscoanalyse_PARAM!$G$2),-import_viscoanalyse_PARAM!$E$2)</f>
        <v>8.08595924834994-8.81793990081646i</v>
      </c>
      <c r="D1797" s="348" t="str">
        <f>IMPOWER(IMPRODUCT("i",A1797,import_viscoanalyse_PARAM!$F$2,import_viscoanalyse_PARAM!$G$2),-1)</f>
        <v>6.11578606806858E-17-0.998374693869199i</v>
      </c>
      <c r="E1797" s="348" t="str">
        <f t="shared" si="87"/>
        <v>15.615979275153-11.7323848013891i</v>
      </c>
      <c r="F1797" s="348" t="str">
        <f>IMSUM(import_viscoanalyse_PARAM!$A$2,IMDIV((import_viscoanalyse_PARAM!$B$2-import_viscoanalyse_PARAM!$A$2),E1797))</f>
        <v>1076.13642223991+769.2939448652i</v>
      </c>
      <c r="G1797" s="348">
        <f t="shared" si="88"/>
        <v>1076.13642223991</v>
      </c>
      <c r="H1797" s="348">
        <f t="shared" si="89"/>
        <v>769.29394486520005</v>
      </c>
    </row>
    <row r="1798" spans="1:8" x14ac:dyDescent="0.25">
      <c r="A1798" s="349">
        <v>0.10269643000000001</v>
      </c>
      <c r="B1798" s="348" t="str">
        <f>IMPRODUCT(IMPOWER(IMPRODUCT("i",A1798,import_viscoanalyse_PARAM!$G$2),-import_viscoanalyse_PARAM!$D$2),import_viscoanalyse_PARAM!$C$2)</f>
        <v>6.49475281577786-1.90572193027523i</v>
      </c>
      <c r="C1798" s="348" t="str">
        <f>IMPOWER(IMPRODUCT("i",A1798,import_viscoanalyse_PARAM!$G$2),-import_viscoanalyse_PARAM!$E$2)</f>
        <v>7.95981644165575-8.68037802915892i</v>
      </c>
      <c r="D1798" s="348" t="str">
        <f>IMPOWER(IMPRODUCT("i",A1798,import_viscoanalyse_PARAM!$F$2,import_viscoanalyse_PARAM!$G$2),-1)</f>
        <v>5.93619962302279E-17-0.969058010764182i</v>
      </c>
      <c r="E1798" s="348" t="str">
        <f t="shared" si="87"/>
        <v>15.4545692574336-11.5551579701983i</v>
      </c>
      <c r="F1798" s="348" t="str">
        <f>IMSUM(import_viscoanalyse_PARAM!$A$2,IMDIV((import_viscoanalyse_PARAM!$B$2-import_viscoanalyse_PARAM!$A$2),E1798))</f>
        <v>1090.43260564325+776.275469766655i</v>
      </c>
      <c r="G1798" s="348">
        <f t="shared" si="88"/>
        <v>1090.4326056432501</v>
      </c>
      <c r="H1798" s="348">
        <f t="shared" si="89"/>
        <v>776.27546976665496</v>
      </c>
    </row>
    <row r="1799" spans="1:8" x14ac:dyDescent="0.25">
      <c r="A1799" s="349">
        <v>0.10580327</v>
      </c>
      <c r="B1799" s="348" t="str">
        <f>IMPRODUCT(IMPOWER(IMPRODUCT("i",A1799,import_viscoanalyse_PARAM!$G$2),-import_viscoanalyse_PARAM!$D$2),import_viscoanalyse_PARAM!$C$2)</f>
        <v>6.45967619549987-1.89542957791021i</v>
      </c>
      <c r="C1799" s="348" t="str">
        <f>IMPOWER(IMPRODUCT("i",A1799,import_viscoanalyse_PARAM!$G$2),-import_viscoanalyse_PARAM!$E$2)</f>
        <v>7.83564191498558-8.54496261587777i</v>
      </c>
      <c r="D1799" s="348" t="str">
        <f>IMPOWER(IMPRODUCT("i",A1799,import_viscoanalyse_PARAM!$F$2,import_viscoanalyse_PARAM!$G$2),-1)</f>
        <v>5.76188721815295E-17-0.94060229110483i</v>
      </c>
      <c r="E1799" s="348" t="str">
        <f t="shared" si="87"/>
        <v>15.2953181104855-11.3809944848928i</v>
      </c>
      <c r="F1799" s="348" t="str">
        <f>IMSUM(import_viscoanalyse_PARAM!$A$2,IMDIV((import_viscoanalyse_PARAM!$B$2-import_viscoanalyse_PARAM!$A$2),E1799))</f>
        <v>1104.87062914866+783.278834574039i</v>
      </c>
      <c r="G1799" s="348">
        <f t="shared" si="88"/>
        <v>1104.8706291486601</v>
      </c>
      <c r="H1799" s="348">
        <f t="shared" si="89"/>
        <v>783.27883457403902</v>
      </c>
    </row>
    <row r="1800" spans="1:8" x14ac:dyDescent="0.25">
      <c r="A1800" s="349">
        <v>0.10900411</v>
      </c>
      <c r="B1800" s="348" t="str">
        <f>IMPRODUCT(IMPOWER(IMPRODUCT("i",A1800,import_viscoanalyse_PARAM!$G$2),-import_viscoanalyse_PARAM!$D$2),import_viscoanalyse_PARAM!$C$2)</f>
        <v>6.42478891044437-1.88519278120618i</v>
      </c>
      <c r="C1800" s="348" t="str">
        <f>IMPOWER(IMPRODUCT("i",A1800,import_viscoanalyse_PARAM!$G$2),-import_viscoanalyse_PARAM!$E$2)</f>
        <v>7.71340416561042-8.4116593064626i</v>
      </c>
      <c r="D1800" s="348" t="str">
        <f>IMPOWER(IMPRODUCT("i",A1800,import_viscoanalyse_PARAM!$F$2,import_viscoanalyse_PARAM!$G$2),-1)</f>
        <v>5.59269287233102E-17-0.912982071670353i</v>
      </c>
      <c r="E1800" s="348" t="str">
        <f t="shared" si="87"/>
        <v>15.1381930760548-11.2098341593391i</v>
      </c>
      <c r="F1800" s="348" t="str">
        <f>IMSUM(import_viscoanalyse_PARAM!$A$2,IMDIV((import_viscoanalyse_PARAM!$B$2-import_viscoanalyse_PARAM!$A$2),E1800))</f>
        <v>1119.45112043085+790.303533480734i</v>
      </c>
      <c r="G1800" s="348">
        <f t="shared" si="88"/>
        <v>1119.4511204308501</v>
      </c>
      <c r="H1800" s="348">
        <f t="shared" si="89"/>
        <v>790.30353348073402</v>
      </c>
    </row>
    <row r="1801" spans="1:8" x14ac:dyDescent="0.25">
      <c r="A1801" s="349">
        <v>0.11230178</v>
      </c>
      <c r="B1801" s="348" t="str">
        <f>IMPRODUCT(IMPOWER(IMPRODUCT("i",A1801,import_viscoanalyse_PARAM!$G$2),-import_viscoanalyse_PARAM!$D$2),import_viscoanalyse_PARAM!$C$2)</f>
        <v>6.39009008750287-1.87501128397141i</v>
      </c>
      <c r="C1801" s="348" t="str">
        <f>IMPOWER(IMPRODUCT("i",A1801,import_viscoanalyse_PARAM!$G$2),-import_viscoanalyse_PARAM!$E$2)</f>
        <v>7.59307350258313-8.28043572219626i</v>
      </c>
      <c r="D1801" s="348" t="str">
        <f>IMPOWER(IMPRODUCT("i",A1801,import_viscoanalyse_PARAM!$F$2,import_viscoanalyse_PARAM!$G$2),-1)</f>
        <v>5.42846702030713E-17-0.886172936603348i</v>
      </c>
      <c r="E1801" s="348" t="str">
        <f t="shared" si="87"/>
        <v>14.983163590086-11.041619942771i</v>
      </c>
      <c r="F1801" s="348" t="str">
        <f>IMSUM(import_viscoanalyse_PARAM!$A$2,IMDIV((import_viscoanalyse_PARAM!$B$2-import_viscoanalyse_PARAM!$A$2),E1801))</f>
        <v>1134.17453899961+797.348977480242i</v>
      </c>
      <c r="G1801" s="348">
        <f t="shared" si="88"/>
        <v>1134.1745389996099</v>
      </c>
      <c r="H1801" s="348">
        <f t="shared" si="89"/>
        <v>797.34897748024196</v>
      </c>
    </row>
    <row r="1802" spans="1:8" x14ac:dyDescent="0.25">
      <c r="A1802" s="349">
        <v>0.11569921</v>
      </c>
      <c r="B1802" s="348" t="str">
        <f>IMPRODUCT(IMPOWER(IMPRODUCT("i",A1802,import_viscoanalyse_PARAM!$G$2),-import_viscoanalyse_PARAM!$D$2),import_viscoanalyse_PARAM!$C$2)</f>
        <v>6.35557869956697-1.86488478482676i</v>
      </c>
      <c r="C1802" s="348" t="str">
        <f>IMPOWER(IMPRODUCT("i",A1802,import_viscoanalyse_PARAM!$G$2),-import_viscoanalyse_PARAM!$E$2)</f>
        <v>7.47462014020948-8.15125938103752i</v>
      </c>
      <c r="D1802" s="348" t="str">
        <f>IMPOWER(IMPRODUCT("i",A1802,import_viscoanalyse_PARAM!$F$2,import_viscoanalyse_PARAM!$G$2),-1)</f>
        <v>5.26906371315577E-17-0.860151060395171i</v>
      </c>
      <c r="E1802" s="348" t="str">
        <f t="shared" si="87"/>
        <v>14.8301988397765-10.8762952262595i</v>
      </c>
      <c r="F1802" s="348" t="str">
        <f>IMSUM(import_viscoanalyse_PARAM!$A$2,IMDIV((import_viscoanalyse_PARAM!$B$2-import_viscoanalyse_PARAM!$A$2),E1802))</f>
        <v>1149.04139669729+804.414601591882i</v>
      </c>
      <c r="G1802" s="348">
        <f t="shared" si="88"/>
        <v>1149.0413966972901</v>
      </c>
      <c r="H1802" s="348">
        <f t="shared" si="89"/>
        <v>804.41460159188205</v>
      </c>
    </row>
    <row r="1803" spans="1:8" x14ac:dyDescent="0.25">
      <c r="A1803" s="349">
        <v>0.11919943</v>
      </c>
      <c r="B1803" s="348" t="str">
        <f>IMPRODUCT(IMPOWER(IMPRODUCT("i",A1803,import_viscoanalyse_PARAM!$G$2),-import_viscoanalyse_PARAM!$D$2),import_viscoanalyse_PARAM!$C$2)</f>
        <v>6.32125361642446-1.85481295213988i</v>
      </c>
      <c r="C1803" s="348" t="str">
        <f>IMPOWER(IMPRODUCT("i",A1803,import_viscoanalyse_PARAM!$G$2),-import_viscoanalyse_PARAM!$E$2)</f>
        <v>7.35801439128213-8.02409790834758i</v>
      </c>
      <c r="D1803" s="348" t="str">
        <f>IMPOWER(IMPRODUCT("i",A1803,import_viscoanalyse_PARAM!$F$2,import_viscoanalyse_PARAM!$G$2),-1)</f>
        <v>5.11434080726551E-17-0.834893238737664i</v>
      </c>
      <c r="E1803" s="348" t="str">
        <f t="shared" si="87"/>
        <v>14.6792680077066-10.7138040992251i</v>
      </c>
      <c r="F1803" s="348" t="str">
        <f>IMSUM(import_viscoanalyse_PARAM!$A$2,IMDIV((import_viscoanalyse_PARAM!$B$2-import_viscoanalyse_PARAM!$A$2),E1803))</f>
        <v>1164.05224015995+811.499855801127i</v>
      </c>
      <c r="G1803" s="348">
        <f t="shared" si="88"/>
        <v>1164.0522401599501</v>
      </c>
      <c r="H1803" s="348">
        <f t="shared" si="89"/>
        <v>811.49985580112696</v>
      </c>
    </row>
    <row r="1804" spans="1:8" x14ac:dyDescent="0.25">
      <c r="A1804" s="349">
        <v>0.12280553</v>
      </c>
      <c r="B1804" s="348" t="str">
        <f>IMPRODUCT(IMPOWER(IMPRODUCT("i",A1804,import_viscoanalyse_PARAM!$G$2),-import_viscoanalyse_PARAM!$D$2),import_viscoanalyse_PARAM!$C$2)</f>
        <v>6.2871140206479-1.84479554605722i</v>
      </c>
      <c r="C1804" s="348" t="str">
        <f>IMPOWER(IMPRODUCT("i",A1804,import_viscoanalyse_PARAM!$G$2),-import_viscoanalyse_PARAM!$E$2)</f>
        <v>7.24322806984905-7.8989205666439i</v>
      </c>
      <c r="D1804" s="348" t="str">
        <f>IMPOWER(IMPRODUCT("i",A1804,import_viscoanalyse_PARAM!$F$2,import_viscoanalyse_PARAM!$G$2),-1)</f>
        <v>4.96416170388899E-17-0.810377172496904i</v>
      </c>
      <c r="E1804" s="348" t="str">
        <f t="shared" si="87"/>
        <v>14.530342090497-10.554093285198i</v>
      </c>
      <c r="F1804" s="348" t="str">
        <f>IMSUM(import_viscoanalyse_PARAM!$A$2,IMDIV((import_viscoanalyse_PARAM!$B$2-import_viscoanalyse_PARAM!$A$2),E1804))</f>
        <v>1179.20746818332+818.604119224088i</v>
      </c>
      <c r="G1804" s="348">
        <f t="shared" si="88"/>
        <v>1179.2074681833201</v>
      </c>
      <c r="H1804" s="348">
        <f t="shared" si="89"/>
        <v>818.60411922408798</v>
      </c>
    </row>
    <row r="1805" spans="1:8" x14ac:dyDescent="0.25">
      <c r="A1805" s="349">
        <v>0.12652073999999999</v>
      </c>
      <c r="B1805" s="348" t="str">
        <f>IMPRODUCT(IMPOWER(IMPRODUCT("i",A1805,import_viscoanalyse_PARAM!$G$2),-import_viscoanalyse_PARAM!$D$2),import_viscoanalyse_PARAM!$C$2)</f>
        <v>6.25315866216799-1.83483219977739i</v>
      </c>
      <c r="C1805" s="348" t="str">
        <f>IMPOWER(IMPRODUCT("i",A1805,import_viscoanalyse_PARAM!$G$2),-import_viscoanalyse_PARAM!$E$2)</f>
        <v>7.13023196321086-7.77569549875042i</v>
      </c>
      <c r="D1805" s="348" t="str">
        <f>IMPOWER(IMPRODUCT("i",A1805,import_viscoanalyse_PARAM!$F$2,import_viscoanalyse_PARAM!$G$2),-1)</f>
        <v>4.81839190200587E-17-0.786580904983513i</v>
      </c>
      <c r="E1805" s="348" t="str">
        <f t="shared" si="87"/>
        <v>14.3833906253788-10.3971086035113i</v>
      </c>
      <c r="F1805" s="348" t="str">
        <f>IMSUM(import_viscoanalyse_PARAM!$A$2,IMDIV((import_viscoanalyse_PARAM!$B$2-import_viscoanalyse_PARAM!$A$2),E1805))</f>
        <v>1194.50765965058+825.726854677056i</v>
      </c>
      <c r="G1805" s="348">
        <f t="shared" si="88"/>
        <v>1194.5076596505801</v>
      </c>
      <c r="H1805" s="348">
        <f t="shared" si="89"/>
        <v>825.72685467705605</v>
      </c>
    </row>
    <row r="1806" spans="1:8" x14ac:dyDescent="0.25">
      <c r="A1806" s="349">
        <v>0.13034833000000001</v>
      </c>
      <c r="B1806" s="348" t="str">
        <f>IMPRODUCT(IMPOWER(IMPRODUCT("i",A1806,import_viscoanalyse_PARAM!$G$2),-import_viscoanalyse_PARAM!$D$2),import_viscoanalyse_PARAM!$C$2)</f>
        <v>6.21938682344255-1.82492270275566i</v>
      </c>
      <c r="C1806" s="348" t="str">
        <f>IMPOWER(IMPRODUCT("i",A1806,import_viscoanalyse_PARAM!$G$2),-import_viscoanalyse_PARAM!$E$2)</f>
        <v>7.01899906260021-7.65439325093383i</v>
      </c>
      <c r="D1806" s="348" t="str">
        <f>IMPOWER(IMPRODUCT("i",A1806,import_viscoanalyse_PARAM!$F$2,import_viscoanalyse_PARAM!$G$2),-1)</f>
        <v>4.67690310303006E-17-0.763483492027732i</v>
      </c>
      <c r="E1806" s="348" t="str">
        <f t="shared" si="87"/>
        <v>14.2383858860428-10.2427994457172i</v>
      </c>
      <c r="F1806" s="348" t="str">
        <f>IMSUM(import_viscoanalyse_PARAM!$A$2,IMDIV((import_viscoanalyse_PARAM!$B$2-import_viscoanalyse_PARAM!$A$2),E1806))</f>
        <v>1209.95314332573+832.867407617857i</v>
      </c>
      <c r="G1806" s="348">
        <f t="shared" si="88"/>
        <v>1209.95314332573</v>
      </c>
      <c r="H1806" s="348">
        <f t="shared" si="89"/>
        <v>832.867407617857</v>
      </c>
    </row>
    <row r="1807" spans="1:8" x14ac:dyDescent="0.25">
      <c r="A1807" s="349">
        <v>0.13429172</v>
      </c>
      <c r="B1807" s="348" t="str">
        <f>IMPRODUCT(IMPOWER(IMPRODUCT("i",A1807,import_viscoanalyse_PARAM!$G$2),-import_viscoanalyse_PARAM!$D$2),import_viscoanalyse_PARAM!$C$2)</f>
        <v>6.18579733504498-1.81506671185321i</v>
      </c>
      <c r="C1807" s="348" t="str">
        <f>IMPOWER(IMPRODUCT("i",A1807,import_viscoanalyse_PARAM!$G$2),-import_viscoanalyse_PARAM!$E$2)</f>
        <v>6.9095012743991-7.53498318640417i</v>
      </c>
      <c r="D1807" s="348" t="str">
        <f>IMPOWER(IMPRODUCT("i",A1807,import_viscoanalyse_PARAM!$F$2,import_viscoanalyse_PARAM!$G$2),-1)</f>
        <v>4.53956885094469E-17-0.741064290250978i</v>
      </c>
      <c r="E1807" s="348" t="str">
        <f t="shared" si="87"/>
        <v>14.0952986094441-10.0911141885084i</v>
      </c>
      <c r="F1807" s="348" t="str">
        <f>IMSUM(import_viscoanalyse_PARAM!$A$2,IMDIV((import_viscoanalyse_PARAM!$B$2-import_viscoanalyse_PARAM!$A$2),E1807))</f>
        <v>1225.54444004708+840.025212515784i</v>
      </c>
      <c r="G1807" s="348">
        <f t="shared" si="88"/>
        <v>1225.5444400470799</v>
      </c>
      <c r="H1807" s="348">
        <f t="shared" si="89"/>
        <v>840.02521251578401</v>
      </c>
    </row>
    <row r="1808" spans="1:8" x14ac:dyDescent="0.25">
      <c r="A1808" s="349">
        <v>0.13835441000000001</v>
      </c>
      <c r="B1808" s="348" t="str">
        <f>IMPRODUCT(IMPOWER(IMPRODUCT("i",A1808,import_viscoanalyse_PARAM!$G$2),-import_viscoanalyse_PARAM!$D$2),import_viscoanalyse_PARAM!$C$2)</f>
        <v>6.1523892414823-1.80526394670464i</v>
      </c>
      <c r="C1808" s="348" t="str">
        <f>IMPOWER(IMPRODUCT("i",A1808,import_viscoanalyse_PARAM!$G$2),-import_viscoanalyse_PARAM!$E$2)</f>
        <v>6.80171162760135-7.41743589260761i</v>
      </c>
      <c r="D1808" s="348" t="str">
        <f>IMPOWER(IMPRODUCT("i",A1808,import_viscoanalyse_PARAM!$F$2,import_viscoanalyse_PARAM!$G$2),-1)</f>
        <v>4.40626727439906E-17-0.719303404700895i</v>
      </c>
      <c r="E1808" s="348" t="str">
        <f t="shared" si="87"/>
        <v>13.9541008690836-9.94200324401315i</v>
      </c>
      <c r="F1808" s="348" t="str">
        <f>IMSUM(import_viscoanalyse_PARAM!$A$2,IMDIV((import_viscoanalyse_PARAM!$B$2-import_viscoanalyse_PARAM!$A$2),E1808))</f>
        <v>1241.28196219151+847.199653280066i</v>
      </c>
      <c r="G1808" s="348">
        <f t="shared" si="88"/>
        <v>1241.28196219151</v>
      </c>
      <c r="H1808" s="348">
        <f t="shared" si="89"/>
        <v>847.19965328006595</v>
      </c>
    </row>
    <row r="1809" spans="1:8" x14ac:dyDescent="0.25">
      <c r="A1809" s="349">
        <v>0.14254000999999999</v>
      </c>
      <c r="B1809" s="348" t="str">
        <f>IMPRODUCT(IMPOWER(IMPRODUCT("i",A1809,import_viscoanalyse_PARAM!$G$2),-import_viscoanalyse_PARAM!$D$2),import_viscoanalyse_PARAM!$C$2)</f>
        <v>6.1191615574287-1.79551411819087i</v>
      </c>
      <c r="C1809" s="348" t="str">
        <f>IMPOWER(IMPRODUCT("i",A1809,import_viscoanalyse_PARAM!$G$2),-import_viscoanalyse_PARAM!$E$2)</f>
        <v>6.6956034578413-7.30172229138946i</v>
      </c>
      <c r="D1809" s="348" t="str">
        <f>IMPOWER(IMPRODUCT("i",A1809,import_viscoanalyse_PARAM!$F$2,import_viscoanalyse_PARAM!$G$2),-1)</f>
        <v>4.27687993744204E-17-0.698181501238728i</v>
      </c>
      <c r="E1809" s="348" t="str">
        <f t="shared" si="87"/>
        <v>13.81476501527-9.79541791081906i</v>
      </c>
      <c r="F1809" s="348" t="str">
        <f>IMSUM(import_viscoanalyse_PARAM!$A$2,IMDIV((import_viscoanalyse_PARAM!$B$2-import_viscoanalyse_PARAM!$A$2),E1809))</f>
        <v>1257.16612366444+854.390114659297i</v>
      </c>
      <c r="G1809" s="348">
        <f t="shared" si="88"/>
        <v>1257.16612366444</v>
      </c>
      <c r="H1809" s="348">
        <f t="shared" si="89"/>
        <v>854.39011465929696</v>
      </c>
    </row>
    <row r="1810" spans="1:8" x14ac:dyDescent="0.25">
      <c r="A1810" s="349">
        <v>0.14685223</v>
      </c>
      <c r="B1810" s="348" t="str">
        <f>IMPRODUCT(IMPOWER(IMPRODUCT("i",A1810,import_viscoanalyse_PARAM!$G$2),-import_viscoanalyse_PARAM!$D$2),import_viscoanalyse_PARAM!$C$2)</f>
        <v>6.0861133728899-1.78581695929694i</v>
      </c>
      <c r="C1810" s="348" t="str">
        <f>IMPOWER(IMPRODUCT("i",A1810,import_viscoanalyse_PARAM!$G$2),-import_viscoanalyse_PARAM!$E$2)</f>
        <v>6.59115073739613-7.1878139988699i</v>
      </c>
      <c r="D1810" s="348" t="str">
        <f>IMPOWER(IMPRODUCT("i",A1810,import_viscoanalyse_PARAM!$F$2,import_viscoanalyse_PARAM!$G$2),-1)</f>
        <v>4.15129214620568E-17-0.677679856604041i</v>
      </c>
      <c r="E1810" s="348" t="str">
        <f t="shared" si="87"/>
        <v>13.677264110286-9.65131081477088i</v>
      </c>
      <c r="F1810" s="348" t="str">
        <f>IMSUM(import_viscoanalyse_PARAM!$A$2,IMDIV((import_viscoanalyse_PARAM!$B$2-import_viscoanalyse_PARAM!$A$2),E1810))</f>
        <v>1273.19728952141+861.595959695543i</v>
      </c>
      <c r="G1810" s="348">
        <f t="shared" si="88"/>
        <v>1273.1972895214101</v>
      </c>
      <c r="H1810" s="348">
        <f t="shared" si="89"/>
        <v>861.595959695543</v>
      </c>
    </row>
    <row r="1811" spans="1:8" x14ac:dyDescent="0.25">
      <c r="A1811" s="349">
        <v>0.15129491</v>
      </c>
      <c r="B1811" s="348" t="str">
        <f>IMPRODUCT(IMPOWER(IMPRODUCT("i",A1811,import_viscoanalyse_PARAM!$G$2),-import_viscoanalyse_PARAM!$D$2),import_viscoanalyse_PARAM!$C$2)</f>
        <v>6.05324364704882-1.77617216462126i</v>
      </c>
      <c r="C1811" s="348" t="str">
        <f>IMPOWER(IMPRODUCT("i",A1811,import_viscoanalyse_PARAM!$G$2),-import_viscoanalyse_PARAM!$E$2)</f>
        <v>6.48832741590704-7.075682606484i</v>
      </c>
      <c r="D1811" s="348" t="str">
        <f>IMPOWER(IMPRODUCT("i",A1811,import_viscoanalyse_PARAM!$F$2,import_viscoanalyse_PARAM!$G$2),-1)</f>
        <v>4.02939205986368E-17-0.657780213282678i</v>
      </c>
      <c r="E1811" s="348" t="str">
        <f t="shared" si="87"/>
        <v>13.5415710629559-9.50963498438794i</v>
      </c>
      <c r="F1811" s="348" t="str">
        <f>IMSUM(import_viscoanalyse_PARAM!$A$2,IMDIV((import_viscoanalyse_PARAM!$B$2-import_viscoanalyse_PARAM!$A$2),E1811))</f>
        <v>1289.37587546626+868.8165747935i</v>
      </c>
      <c r="G1811" s="348">
        <f t="shared" si="88"/>
        <v>1289.3758754662599</v>
      </c>
      <c r="H1811" s="348">
        <f t="shared" si="89"/>
        <v>868.81657479349997</v>
      </c>
    </row>
    <row r="1812" spans="1:8" x14ac:dyDescent="0.25">
      <c r="A1812" s="349">
        <v>0.15587198999999999</v>
      </c>
      <c r="B1812" s="348" t="str">
        <f>IMPRODUCT(IMPOWER(IMPRODUCT("i",A1812,import_viscoanalyse_PARAM!$G$2),-import_viscoanalyse_PARAM!$D$2),import_viscoanalyse_PARAM!$C$2)</f>
        <v>6.02055146544873-1.76657946583949i</v>
      </c>
      <c r="C1812" s="348" t="str">
        <f>IMPOWER(IMPRODUCT("i",A1812,import_viscoanalyse_PARAM!$G$2),-import_viscoanalyse_PARAM!$E$2)</f>
        <v>6.38710822818316-6.96530056191202i</v>
      </c>
      <c r="D1812" s="348" t="str">
        <f>IMPOWER(IMPRODUCT("i",A1812,import_viscoanalyse_PARAM!$F$2,import_viscoanalyse_PARAM!$G$2),-1)</f>
        <v>3.91107157258843E-17-0.638464923482296i</v>
      </c>
      <c r="E1812" s="348" t="str">
        <f t="shared" si="87"/>
        <v>13.4076596936319-9.37034495123381i</v>
      </c>
      <c r="F1812" s="348" t="str">
        <f>IMSUM(import_viscoanalyse_PARAM!$A$2,IMDIV((import_viscoanalyse_PARAM!$B$2-import_viscoanalyse_PARAM!$A$2),E1812))</f>
        <v>1305.70222315032+876.051313896637i</v>
      </c>
      <c r="G1812" s="348">
        <f t="shared" si="88"/>
        <v>1305.7022231503199</v>
      </c>
      <c r="H1812" s="348">
        <f t="shared" si="89"/>
        <v>876.051313896637</v>
      </c>
    </row>
    <row r="1813" spans="1:8" x14ac:dyDescent="0.25">
      <c r="A1813" s="349">
        <v>0.16058755</v>
      </c>
      <c r="B1813" s="348" t="str">
        <f>IMPRODUCT(IMPOWER(IMPRODUCT("i",A1813,import_viscoanalyse_PARAM!$G$2),-import_viscoanalyse_PARAM!$D$2),import_viscoanalyse_PARAM!$C$2)</f>
        <v>5.98803577258879-1.75703855324143i</v>
      </c>
      <c r="C1813" s="348" t="str">
        <f>IMPOWER(IMPRODUCT("i",A1813,import_viscoanalyse_PARAM!$G$2),-import_viscoanalyse_PARAM!$E$2)</f>
        <v>6.2874678534287-6.85664025219564i</v>
      </c>
      <c r="D1813" s="348" t="str">
        <f>IMPOWER(IMPRODUCT("i",A1813,import_viscoanalyse_PARAM!$F$2,import_viscoanalyse_PARAM!$G$2),-1)</f>
        <v>3.79622523073419E-17-0.619716772367367i</v>
      </c>
      <c r="E1813" s="348" t="str">
        <f t="shared" si="87"/>
        <v>13.2755036260175-9.23339557780444i</v>
      </c>
      <c r="F1813" s="348" t="str">
        <f>IMSUM(import_viscoanalyse_PARAM!$A$2,IMDIV((import_viscoanalyse_PARAM!$B$2-import_viscoanalyse_PARAM!$A$2),E1813))</f>
        <v>1322.17673206662+883.299557524414i</v>
      </c>
      <c r="G1813" s="348">
        <f t="shared" si="88"/>
        <v>1322.1767320666199</v>
      </c>
      <c r="H1813" s="348">
        <f t="shared" si="89"/>
        <v>883.29955752441401</v>
      </c>
    </row>
    <row r="1814" spans="1:8" x14ac:dyDescent="0.25">
      <c r="A1814" s="349">
        <v>0.16544576</v>
      </c>
      <c r="B1814" s="348" t="str">
        <f>IMPRODUCT(IMPOWER(IMPRODUCT("i",A1814,import_viscoanalyse_PARAM!$G$2),-import_viscoanalyse_PARAM!$D$2),import_viscoanalyse_PARAM!$C$2)</f>
        <v>5.9556957472868-1.74754918587184i</v>
      </c>
      <c r="C1814" s="348" t="str">
        <f>IMPOWER(IMPRODUCT("i",A1814,import_viscoanalyse_PARAM!$G$2),-import_viscoanalyse_PARAM!$E$2)</f>
        <v>6.1893820647591-6.74967525731403i</v>
      </c>
      <c r="D1814" s="348" t="str">
        <f>IMPOWER(IMPRODUCT("i",A1814,import_viscoanalyse_PARAM!$F$2,import_viscoanalyse_PARAM!$G$2),-1)</f>
        <v>3.6847514801938E-17-0.60151918168458i</v>
      </c>
      <c r="E1814" s="348" t="str">
        <f t="shared" si="87"/>
        <v>13.1450778120459-9.09874362487045i</v>
      </c>
      <c r="F1814" s="348" t="str">
        <f>IMSUM(import_viscoanalyse_PARAM!$A$2,IMDIV((import_viscoanalyse_PARAM!$B$2-import_viscoanalyse_PARAM!$A$2),E1814))</f>
        <v>1338.79967038916+890.560629570971i</v>
      </c>
      <c r="G1814" s="348">
        <f t="shared" si="88"/>
        <v>1338.7996703891599</v>
      </c>
      <c r="H1814" s="348">
        <f t="shared" si="89"/>
        <v>890.56062957097095</v>
      </c>
    </row>
    <row r="1815" spans="1:8" x14ac:dyDescent="0.25">
      <c r="A1815" s="349">
        <v>0.17045094</v>
      </c>
      <c r="B1815" s="348" t="str">
        <f>IMPRODUCT(IMPOWER(IMPRODUCT("i",A1815,import_viscoanalyse_PARAM!$G$2),-import_viscoanalyse_PARAM!$D$2),import_viscoanalyse_PARAM!$C$2)</f>
        <v>5.92353040878294-1.73811107595137i</v>
      </c>
      <c r="C1815" s="348" t="str">
        <f>IMPOWER(IMPRODUCT("i",A1815,import_viscoanalyse_PARAM!$G$2),-import_viscoanalyse_PARAM!$E$2)</f>
        <v>6.09282651110363-6.64437902181819i</v>
      </c>
      <c r="D1815" s="348" t="str">
        <f>IMPOWER(IMPRODUCT("i",A1815,import_viscoanalyse_PARAM!$F$2,import_viscoanalyse_PARAM!$G$2),-1)</f>
        <v>3.57655117098085E-17-0.583855965642566i</v>
      </c>
      <c r="E1815" s="348" t="str">
        <f t="shared" si="87"/>
        <v>13.0163569198866-8.96634606341213i</v>
      </c>
      <c r="F1815" s="348" t="str">
        <f>IMSUM(import_viscoanalyse_PARAM!$A$2,IMDIV((import_viscoanalyse_PARAM!$B$2-import_viscoanalyse_PARAM!$A$2),E1815))</f>
        <v>1355.57137317625+897.833885057518i</v>
      </c>
      <c r="G1815" s="348">
        <f t="shared" si="88"/>
        <v>1355.5713731762501</v>
      </c>
      <c r="H1815" s="348">
        <f t="shared" si="89"/>
        <v>897.83388505751805</v>
      </c>
    </row>
    <row r="1816" spans="1:8" x14ac:dyDescent="0.25">
      <c r="A1816" s="349">
        <v>0.17560754000000001</v>
      </c>
      <c r="B1816" s="348" t="str">
        <f>IMPRODUCT(IMPOWER(IMPRODUCT("i",A1816,import_viscoanalyse_PARAM!$G$2),-import_viscoanalyse_PARAM!$D$2),import_viscoanalyse_PARAM!$C$2)</f>
        <v>5.89153878895038-1.72872393940757i</v>
      </c>
      <c r="C1816" s="348" t="str">
        <f>IMPOWER(IMPRODUCT("i",A1816,import_viscoanalyse_PARAM!$G$2),-import_viscoanalyse_PARAM!$E$2)</f>
        <v>5.99777724595438-6.54072543144498i</v>
      </c>
      <c r="D1816" s="348" t="str">
        <f>IMPOWER(IMPRODUCT("i",A1816,import_viscoanalyse_PARAM!$F$2,import_viscoanalyse_PARAM!$G$2),-1)</f>
        <v>3.47152809641197E-17-0.566711418931006i</v>
      </c>
      <c r="E1816" s="348" t="str">
        <f t="shared" si="87"/>
        <v>12.8893160349048-8.83616078978356i</v>
      </c>
      <c r="F1816" s="348" t="str">
        <f>IMSUM(import_viscoanalyse_PARAM!$A$2,IMDIV((import_viscoanalyse_PARAM!$B$2-import_viscoanalyse_PARAM!$A$2),E1816))</f>
        <v>1372.49215655705+905.118672308709i</v>
      </c>
      <c r="G1816" s="348">
        <f t="shared" si="88"/>
        <v>1372.4921565570501</v>
      </c>
      <c r="H1816" s="348">
        <f t="shared" si="89"/>
        <v>905.11867230870905</v>
      </c>
    </row>
    <row r="1817" spans="1:8" x14ac:dyDescent="0.25">
      <c r="A1817" s="349">
        <v>0.18092015</v>
      </c>
      <c r="B1817" s="348" t="str">
        <f>IMPRODUCT(IMPOWER(IMPRODUCT("i",A1817,import_viscoanalyse_PARAM!$G$2),-import_viscoanalyse_PARAM!$D$2),import_viscoanalyse_PARAM!$C$2)</f>
        <v>5.85971989572736-1.71938748514485i</v>
      </c>
      <c r="C1817" s="348" t="str">
        <f>IMPOWER(IMPRODUCT("i",A1817,import_viscoanalyse_PARAM!$G$2),-import_viscoanalyse_PARAM!$E$2)</f>
        <v>5.90421061332542-6.43868868875273i</v>
      </c>
      <c r="D1817" s="348" t="str">
        <f>IMPOWER(IMPRODUCT("i",A1817,import_viscoanalyse_PARAM!$F$2,import_viscoanalyse_PARAM!$G$2),-1)</f>
        <v>3.36958878848922E-17-0.550070283317714i</v>
      </c>
      <c r="E1817" s="348" t="str">
        <f t="shared" si="87"/>
        <v>12.7639305090528-8.70814645721529i</v>
      </c>
      <c r="F1817" s="348" t="str">
        <f>IMSUM(import_viscoanalyse_PARAM!$A$2,IMDIV((import_viscoanalyse_PARAM!$B$2-import_viscoanalyse_PARAM!$A$2),E1817))</f>
        <v>1389.56233705289+912.414341517812i</v>
      </c>
      <c r="G1817" s="348">
        <f t="shared" si="88"/>
        <v>1389.5623370528899</v>
      </c>
      <c r="H1817" s="348">
        <f t="shared" si="89"/>
        <v>912.41434151781198</v>
      </c>
    </row>
    <row r="1818" spans="1:8" x14ac:dyDescent="0.25">
      <c r="A1818" s="349">
        <v>0.18639348</v>
      </c>
      <c r="B1818" s="348" t="str">
        <f>IMPRODUCT(IMPOWER(IMPRODUCT("i",A1818,import_viscoanalyse_PARAM!$G$2),-import_viscoanalyse_PARAM!$D$2),import_viscoanalyse_PARAM!$C$2)</f>
        <v>5.82807285514535-1.71010145671911i</v>
      </c>
      <c r="C1818" s="348" t="str">
        <f>IMPOWER(IMPRODUCT("i",A1818,import_viscoanalyse_PARAM!$G$2),-import_viscoanalyse_PARAM!$E$2)</f>
        <v>5.81210365753652-6.33824376000053i</v>
      </c>
      <c r="D1818" s="348" t="str">
        <f>IMPOWER(IMPRODUCT("i",A1818,import_viscoanalyse_PARAM!$F$2,import_viscoanalyse_PARAM!$G$2),-1)</f>
        <v>3.27064288435297E-17-0.533917807470428i</v>
      </c>
      <c r="E1818" s="348" t="str">
        <f t="shared" si="87"/>
        <v>12.6401765126819-8.58226302419007i</v>
      </c>
      <c r="F1818" s="348" t="str">
        <f>IMSUM(import_viscoanalyse_PARAM!$A$2,IMDIV((import_viscoanalyse_PARAM!$B$2-import_viscoanalyse_PARAM!$A$2),E1818))</f>
        <v>1406.78215471487+919.720212290337i</v>
      </c>
      <c r="G1818" s="348">
        <f t="shared" si="88"/>
        <v>1406.7821547148701</v>
      </c>
      <c r="H1818" s="348">
        <f t="shared" si="89"/>
        <v>919.72021229033703</v>
      </c>
    </row>
    <row r="1819" spans="1:8" x14ac:dyDescent="0.25">
      <c r="A1819" s="349">
        <v>0.19203238</v>
      </c>
      <c r="B1819" s="348" t="str">
        <f>IMPRODUCT(IMPOWER(IMPRODUCT("i",A1819,import_viscoanalyse_PARAM!$G$2),-import_viscoanalyse_PARAM!$D$2),import_viscoanalyse_PARAM!$C$2)</f>
        <v>5.79659680568959-1.70086560134051i</v>
      </c>
      <c r="C1819" s="348" t="str">
        <f>IMPOWER(IMPRODUCT("i",A1819,import_viscoanalyse_PARAM!$G$2),-import_viscoanalyse_PARAM!$E$2)</f>
        <v>5.72143379788915-6.23936602037439i</v>
      </c>
      <c r="D1819" s="348" t="str">
        <f>IMPOWER(IMPRODUCT("i",A1819,import_viscoanalyse_PARAM!$F$2,import_viscoanalyse_PARAM!$G$2),-1)</f>
        <v>3.17460268446284E-17-0.518239674831835i</v>
      </c>
      <c r="E1819" s="348" t="str">
        <f t="shared" si="87"/>
        <v>12.5180306035787-8.45847129654674i</v>
      </c>
      <c r="F1819" s="348" t="str">
        <f>IMSUM(import_viscoanalyse_PARAM!$A$2,IMDIV((import_viscoanalyse_PARAM!$B$2-import_viscoanalyse_PARAM!$A$2),E1819))</f>
        <v>1424.15182732669+927.035597617724i</v>
      </c>
      <c r="G1819" s="348">
        <f t="shared" si="88"/>
        <v>1424.15182732669</v>
      </c>
      <c r="H1819" s="348">
        <f t="shared" si="89"/>
        <v>927.03559761772397</v>
      </c>
    </row>
    <row r="1820" spans="1:8" x14ac:dyDescent="0.25">
      <c r="A1820" s="349">
        <v>0.19784188999999999</v>
      </c>
      <c r="B1820" s="348" t="str">
        <f>IMPRODUCT(IMPOWER(IMPRODUCT("i",A1820,import_viscoanalyse_PARAM!$G$2),-import_viscoanalyse_PARAM!$D$2),import_viscoanalyse_PARAM!$C$2)</f>
        <v>5.7652906544278-1.69167959831555i</v>
      </c>
      <c r="C1820" s="348" t="str">
        <f>IMPOWER(IMPRODUCT("i",A1820,import_viscoanalyse_PARAM!$G$2),-import_viscoanalyse_PARAM!$E$2)</f>
        <v>5.63217813049558-6.14203049261442i</v>
      </c>
      <c r="D1820" s="348" t="str">
        <f>IMPOWER(IMPRODUCT("i",A1820,import_viscoanalyse_PARAM!$F$2,import_viscoanalyse_PARAM!$G$2),-1)</f>
        <v>3.08138235563656E-17-0.50302187351922i</v>
      </c>
      <c r="E1820" s="348" t="str">
        <f t="shared" si="87"/>
        <v>12.3974687849234-8.33673196444919i</v>
      </c>
      <c r="F1820" s="348" t="str">
        <f>IMSUM(import_viscoanalyse_PARAM!$A$2,IMDIV((import_viscoanalyse_PARAM!$B$2-import_viscoanalyse_PARAM!$A$2),E1820))</f>
        <v>1441.6716873495+934.359861296053i</v>
      </c>
      <c r="G1820" s="348">
        <f t="shared" si="88"/>
        <v>1441.6716873495</v>
      </c>
      <c r="H1820" s="348">
        <f t="shared" si="89"/>
        <v>934.35986129605305</v>
      </c>
    </row>
    <row r="1821" spans="1:8" x14ac:dyDescent="0.25">
      <c r="A1821" s="349">
        <v>0.20382713999999999</v>
      </c>
      <c r="B1821" s="348" t="str">
        <f>IMPRODUCT(IMPOWER(IMPRODUCT("i",A1821,import_viscoanalyse_PARAM!$G$2),-import_viscoanalyse_PARAM!$D$2),import_viscoanalyse_PARAM!$C$2)</f>
        <v>5.73415365100678-1.68254322747195i</v>
      </c>
      <c r="C1821" s="348" t="str">
        <f>IMPOWER(IMPRODUCT("i",A1821,import_viscoanalyse_PARAM!$G$2),-import_viscoanalyse_PARAM!$E$2)</f>
        <v>5.54431506877359-6.04621363601521i</v>
      </c>
      <c r="D1821" s="348" t="str">
        <f>IMPOWER(IMPRODUCT("i",A1821,import_viscoanalyse_PARAM!$F$2,import_viscoanalyse_PARAM!$G$2),-1)</f>
        <v>2.9908995880126E-17-0.488250966816211i</v>
      </c>
      <c r="E1821" s="348" t="str">
        <f t="shared" si="87"/>
        <v>12.2784687197804-8.21700783030337i</v>
      </c>
      <c r="F1821" s="348" t="str">
        <f>IMSUM(import_viscoanalyse_PARAM!$A$2,IMDIV((import_viscoanalyse_PARAM!$B$2-import_viscoanalyse_PARAM!$A$2),E1821))</f>
        <v>1459.34186305234+941.692284361422i</v>
      </c>
      <c r="G1821" s="348">
        <f t="shared" si="88"/>
        <v>1459.3418630523399</v>
      </c>
      <c r="H1821" s="348">
        <f t="shared" si="89"/>
        <v>941.69228436142203</v>
      </c>
    </row>
    <row r="1822" spans="1:8" x14ac:dyDescent="0.25">
      <c r="A1822" s="349">
        <v>0.20999346999999999</v>
      </c>
      <c r="B1822" s="348" t="str">
        <f>IMPRODUCT(IMPOWER(IMPRODUCT("i",A1822,import_viscoanalyse_PARAM!$G$2),-import_viscoanalyse_PARAM!$D$2),import_viscoanalyse_PARAM!$C$2)</f>
        <v>5.70318476166725-1.67345618547903i</v>
      </c>
      <c r="C1822" s="348" t="str">
        <f>IMPOWER(IMPRODUCT("i",A1822,import_viscoanalyse_PARAM!$G$2),-import_viscoanalyse_PARAM!$E$2)</f>
        <v>5.45782254966231-5.9518913902595i</v>
      </c>
      <c r="D1822" s="348" t="str">
        <f>IMPOWER(IMPRODUCT("i",A1822,import_viscoanalyse_PARAM!$F$2,import_viscoanalyse_PARAM!$G$2),-1)</f>
        <v>2.90307364820338E-17-0.473913775358744i</v>
      </c>
      <c r="E1822" s="348" t="str">
        <f t="shared" si="87"/>
        <v>12.1610073113296-8.09926135109727i</v>
      </c>
      <c r="F1822" s="348" t="str">
        <f>IMSUM(import_viscoanalyse_PARAM!$A$2,IMDIV((import_viscoanalyse_PARAM!$B$2-import_viscoanalyse_PARAM!$A$2),E1822))</f>
        <v>1477.16262774893+949.032211584799i</v>
      </c>
      <c r="G1822" s="348">
        <f t="shared" si="88"/>
        <v>1477.1626277489299</v>
      </c>
      <c r="H1822" s="348">
        <f t="shared" si="89"/>
        <v>949.03221158479903</v>
      </c>
    </row>
    <row r="1823" spans="1:8" x14ac:dyDescent="0.25">
      <c r="A1823" s="349">
        <v>0.21634634</v>
      </c>
      <c r="B1823" s="348" t="str">
        <f>IMPRODUCT(IMPOWER(IMPRODUCT("i",A1823,import_viscoanalyse_PARAM!$G$2),-import_viscoanalyse_PARAM!$D$2),import_viscoanalyse_PARAM!$C$2)</f>
        <v>5.67238316840568-1.66441823231422i</v>
      </c>
      <c r="C1823" s="348" t="str">
        <f>IMPOWER(IMPRODUCT("i",A1823,import_viscoanalyse_PARAM!$G$2),-import_viscoanalyse_PARAM!$E$2)</f>
        <v>5.37267944260547-5.85904071194953i</v>
      </c>
      <c r="D1823" s="348" t="str">
        <f>IMPOWER(IMPRODUCT("i",A1823,import_viscoanalyse_PARAM!$F$2,import_viscoanalyse_PARAM!$G$2),-1)</f>
        <v>2.81782677281154E-17-0.459997604620366i</v>
      </c>
      <c r="E1823" s="348" t="str">
        <f t="shared" si="87"/>
        <v>12.0450626110112-7.98345654888412i</v>
      </c>
      <c r="F1823" s="348" t="str">
        <f>IMSUM(import_viscoanalyse_PARAM!$A$2,IMDIV((import_viscoanalyse_PARAM!$B$2-import_viscoanalyse_PARAM!$A$2),E1823))</f>
        <v>1495.13411789615+956.378934461923i</v>
      </c>
      <c r="G1823" s="348">
        <f t="shared" si="88"/>
        <v>1495.13411789615</v>
      </c>
      <c r="H1823" s="348">
        <f t="shared" si="89"/>
        <v>956.378934461923</v>
      </c>
    </row>
    <row r="1824" spans="1:8" x14ac:dyDescent="0.25">
      <c r="A1824" s="349">
        <v>0.22289139999999999</v>
      </c>
      <c r="B1824" s="348" t="str">
        <f>IMPRODUCT(IMPOWER(IMPRODUCT("i",A1824,import_viscoanalyse_PARAM!$G$2),-import_viscoanalyse_PARAM!$D$2),import_viscoanalyse_PARAM!$C$2)</f>
        <v>5.64174793432545-1.65542909306877i</v>
      </c>
      <c r="C1824" s="348" t="str">
        <f>IMPOWER(IMPRODUCT("i",A1824,import_viscoanalyse_PARAM!$G$2),-import_viscoanalyse_PARAM!$E$2)</f>
        <v>5.28886460340614-5.76763854281207i</v>
      </c>
      <c r="D1824" s="348" t="str">
        <f>IMPOWER(IMPRODUCT("i",A1824,import_viscoanalyse_PARAM!$F$2,import_viscoanalyse_PARAM!$G$2),-1)</f>
        <v>2.73508313488896E-17-0.44649007619129i</v>
      </c>
      <c r="E1824" s="348" t="str">
        <f t="shared" si="87"/>
        <v>11.9306125377316-7.86955771207213i</v>
      </c>
      <c r="F1824" s="348" t="str">
        <f>IMSUM(import_viscoanalyse_PARAM!$A$2,IMDIV((import_viscoanalyse_PARAM!$B$2-import_viscoanalyse_PARAM!$A$2),E1824))</f>
        <v>1513.25652381264+963.731770438086i</v>
      </c>
      <c r="G1824" s="348">
        <f t="shared" si="88"/>
        <v>1513.2565238126399</v>
      </c>
      <c r="H1824" s="348">
        <f t="shared" si="89"/>
        <v>963.73177043808596</v>
      </c>
    </row>
    <row r="1825" spans="1:8" x14ac:dyDescent="0.25">
      <c r="A1825" s="349">
        <v>0.22963447000000001</v>
      </c>
      <c r="B1825" s="348" t="str">
        <f>IMPRODUCT(IMPOWER(IMPRODUCT("i",A1825,import_viscoanalyse_PARAM!$G$2),-import_viscoanalyse_PARAM!$D$2),import_viscoanalyse_PARAM!$C$2)</f>
        <v>5.6112781350308-1.64648849650199i</v>
      </c>
      <c r="C1825" s="348" t="str">
        <f>IMPOWER(IMPRODUCT("i",A1825,import_viscoanalyse_PARAM!$G$2),-import_viscoanalyse_PARAM!$E$2)</f>
        <v>5.20635724059497-5.67766220923208i</v>
      </c>
      <c r="D1825" s="348" t="str">
        <f>IMPOWER(IMPRODUCT("i",A1825,import_viscoanalyse_PARAM!$F$2,import_viscoanalyse_PARAM!$G$2),-1)</f>
        <v>2.65476916009947E-17-0.433379179390547i</v>
      </c>
      <c r="E1825" s="348" t="str">
        <f t="shared" si="87"/>
        <v>11.8176353756258-7.75752988512462i</v>
      </c>
      <c r="F1825" s="348" t="str">
        <f>IMSUM(import_viscoanalyse_PARAM!$A$2,IMDIV((import_viscoanalyse_PARAM!$B$2-import_viscoanalyse_PARAM!$A$2),E1825))</f>
        <v>1531.53001523067+971.090032248899i</v>
      </c>
      <c r="G1825" s="348">
        <f t="shared" si="88"/>
        <v>1531.53001523067</v>
      </c>
      <c r="H1825" s="348">
        <f t="shared" si="89"/>
        <v>971.09003224889898</v>
      </c>
    </row>
    <row r="1826" spans="1:8" x14ac:dyDescent="0.25">
      <c r="A1826" s="349">
        <v>0.23658154000000001</v>
      </c>
      <c r="B1826" s="348" t="str">
        <f>IMPRODUCT(IMPOWER(IMPRODUCT("i",A1826,import_viscoanalyse_PARAM!$G$2),-import_viscoanalyse_PARAM!$D$2),import_viscoanalyse_PARAM!$C$2)</f>
        <v>5.58097287980671-1.63759618125592i</v>
      </c>
      <c r="C1826" s="348" t="str">
        <f>IMPOWER(IMPRODUCT("i",A1826,import_viscoanalyse_PARAM!$G$2),-import_viscoanalyse_PARAM!$E$2)</f>
        <v>5.12513696569913-5.58908947707227i</v>
      </c>
      <c r="D1826" s="348" t="str">
        <f>IMPOWER(IMPRODUCT("i",A1826,import_viscoanalyse_PARAM!$F$2,import_viscoanalyse_PARAM!$G$2),-1)</f>
        <v>2.5768135123805E-17-0.420653268925308i</v>
      </c>
      <c r="E1826" s="348" t="str">
        <f t="shared" si="87"/>
        <v>11.7061098455058-7.6473389272535i</v>
      </c>
      <c r="F1826" s="348" t="str">
        <f>IMSUM(import_viscoanalyse_PARAM!$A$2,IMDIV((import_viscoanalyse_PARAM!$B$2-import_viscoanalyse_PARAM!$A$2),E1826))</f>
        <v>1549.95472792878+978.453022945227i</v>
      </c>
      <c r="G1826" s="348">
        <f t="shared" si="88"/>
        <v>1549.9547279287799</v>
      </c>
      <c r="H1826" s="348">
        <f t="shared" si="89"/>
        <v>978.45302294522696</v>
      </c>
    </row>
    <row r="1827" spans="1:8" x14ac:dyDescent="0.25">
      <c r="A1827" s="349">
        <v>0.24373877999999999</v>
      </c>
      <c r="B1827" s="348" t="str">
        <f>IMPRODUCT(IMPOWER(IMPRODUCT("i",A1827,import_viscoanalyse_PARAM!$G$2),-import_viscoanalyse_PARAM!$D$2),import_viscoanalyse_PARAM!$C$2)</f>
        <v>5.5508312875526-1.62875188879377i</v>
      </c>
      <c r="C1827" s="348" t="str">
        <f>IMPOWER(IMPRODUCT("i",A1827,import_viscoanalyse_PARAM!$G$2),-import_viscoanalyse_PARAM!$E$2)</f>
        <v>5.04518372074461-5.50189847261252i</v>
      </c>
      <c r="D1827" s="348" t="str">
        <f>IMPOWER(IMPRODUCT("i",A1827,import_viscoanalyse_PARAM!$F$2,import_viscoanalyse_PARAM!$G$2),-1)</f>
        <v>2.50114696172595E-17-0.408301043307033i</v>
      </c>
      <c r="E1827" s="348" t="str">
        <f t="shared" si="87"/>
        <v>11.5960150082972-7.53895140471332i</v>
      </c>
      <c r="F1827" s="348" t="str">
        <f>IMSUM(import_viscoanalyse_PARAM!$A$2,IMDIV((import_viscoanalyse_PARAM!$B$2-import_viscoanalyse_PARAM!$A$2),E1827))</f>
        <v>1568.53077737417+985.820041829709i</v>
      </c>
      <c r="G1827" s="348">
        <f t="shared" si="88"/>
        <v>1568.5307773741699</v>
      </c>
      <c r="H1827" s="348">
        <f t="shared" si="89"/>
        <v>985.820041829709</v>
      </c>
    </row>
    <row r="1828" spans="1:8" x14ac:dyDescent="0.25">
      <c r="A1828" s="349">
        <v>0.25111254</v>
      </c>
      <c r="B1828" s="348" t="str">
        <f>IMPRODUCT(IMPOWER(IMPRODUCT("i",A1828,import_viscoanalyse_PARAM!$G$2),-import_viscoanalyse_PARAM!$D$2),import_viscoanalyse_PARAM!$C$2)</f>
        <v>5.52085250780235-1.61995536956765i</v>
      </c>
      <c r="C1828" s="348" t="str">
        <f>IMPOWER(IMPRODUCT("i",A1828,import_viscoanalyse_PARAM!$G$2),-import_viscoanalyse_PARAM!$E$2)</f>
        <v>4.96647782762202-5.41606773638457i</v>
      </c>
      <c r="D1828" s="348" t="str">
        <f>IMPOWER(IMPRODUCT("i",A1828,import_viscoanalyse_PARAM!$F$2,import_viscoanalyse_PARAM!$G$2),-1)</f>
        <v>2.4277023722184E-17-0.396311542897791i</v>
      </c>
      <c r="E1828" s="348" t="str">
        <f t="shared" si="87"/>
        <v>11.4873303354244-7.43233464885001i</v>
      </c>
      <c r="F1828" s="348" t="str">
        <f>IMSUM(import_viscoanalyse_PARAM!$A$2,IMDIV((import_viscoanalyse_PARAM!$B$2-import_viscoanalyse_PARAM!$A$2),E1828))</f>
        <v>1587.25824520159+993.19037949184i</v>
      </c>
      <c r="G1828" s="348">
        <f t="shared" si="88"/>
        <v>1587.2582452015899</v>
      </c>
      <c r="H1828" s="348">
        <f t="shared" si="89"/>
        <v>993.19037949183996</v>
      </c>
    </row>
    <row r="1829" spans="1:8" x14ac:dyDescent="0.25">
      <c r="A1829" s="349">
        <v>0.25870936999999999</v>
      </c>
      <c r="B1829" s="348" t="str">
        <f>IMPRODUCT(IMPOWER(IMPRODUCT("i",A1829,import_viscoanalyse_PARAM!$G$2),-import_viscoanalyse_PARAM!$D$2),import_viscoanalyse_PARAM!$C$2)</f>
        <v>5.49103566079534-1.6112063654339i</v>
      </c>
      <c r="C1829" s="348" t="str">
        <f>IMPOWER(IMPRODUCT("i",A1829,import_viscoanalyse_PARAM!$G$2),-import_viscoanalyse_PARAM!$E$2)</f>
        <v>4.88899982490769-5.33157604522131i</v>
      </c>
      <c r="D1829" s="348" t="str">
        <f>IMPOWER(IMPRODUCT("i",A1829,import_viscoanalyse_PARAM!$F$2,import_viscoanalyse_PARAM!$G$2),-1)</f>
        <v>2.35641449342089E-17-0.384674115855886i</v>
      </c>
      <c r="E1829" s="348" t="str">
        <f t="shared" si="87"/>
        <v>11.380035485703-7.3274565265111i</v>
      </c>
      <c r="F1829" s="348" t="str">
        <f>IMSUM(import_viscoanalyse_PARAM!$A$2,IMDIV((import_viscoanalyse_PARAM!$B$2-import_viscoanalyse_PARAM!$A$2),E1829))</f>
        <v>1606.13721621903+1000.56333274156i</v>
      </c>
      <c r="G1829" s="348">
        <f t="shared" si="88"/>
        <v>1606.1372162190301</v>
      </c>
      <c r="H1829" s="348">
        <f t="shared" si="89"/>
        <v>1000.56333274156</v>
      </c>
    </row>
    <row r="1830" spans="1:8" x14ac:dyDescent="0.25">
      <c r="A1830" s="349">
        <v>0.26653602999999998</v>
      </c>
      <c r="B1830" s="348" t="str">
        <f>IMPRODUCT(IMPOWER(IMPRODUCT("i",A1830,import_viscoanalyse_PARAM!$G$2),-import_viscoanalyse_PARAM!$D$2),import_viscoanalyse_PARAM!$C$2)</f>
        <v>5.46137982738265-1.60250460669139i</v>
      </c>
      <c r="C1830" s="348" t="str">
        <f>IMPOWER(IMPRODUCT("i",A1830,import_viscoanalyse_PARAM!$G$2),-import_viscoanalyse_PARAM!$E$2)</f>
        <v>4.81273044190146-5.24840238394438i</v>
      </c>
      <c r="D1830" s="348" t="str">
        <f>IMPOWER(IMPRODUCT("i",A1830,import_viscoanalyse_PARAM!$F$2,import_viscoanalyse_PARAM!$G$2),-1)</f>
        <v>2.28721988937777E-17-0.373378406545575i</v>
      </c>
      <c r="E1830" s="348" t="str">
        <f t="shared" si="87"/>
        <v>11.2741102692841-7.22428539718134i</v>
      </c>
      <c r="F1830" s="348" t="str">
        <f>IMSUM(import_viscoanalyse_PARAM!$A$2,IMDIV((import_viscoanalyse_PARAM!$B$2-import_viscoanalyse_PARAM!$A$2),E1830))</f>
        <v>1625.16778628425+1007.93820762622i</v>
      </c>
      <c r="G1830" s="348">
        <f t="shared" si="88"/>
        <v>1625.16778628425</v>
      </c>
      <c r="H1830" s="348">
        <f t="shared" si="89"/>
        <v>1007.93820762622</v>
      </c>
    </row>
    <row r="1831" spans="1:8" x14ac:dyDescent="0.25">
      <c r="A1831" s="349">
        <v>0.27459947000000001</v>
      </c>
      <c r="B1831" s="348" t="str">
        <f>IMPRODUCT(IMPOWER(IMPRODUCT("i",A1831,import_viscoanalyse_PARAM!$G$2),-import_viscoanalyse_PARAM!$D$2),import_viscoanalyse_PARAM!$C$2)</f>
        <v>5.43188415006803-1.59384984172939i</v>
      </c>
      <c r="C1831" s="348" t="str">
        <f>IMPOWER(IMPRODUCT("i",A1831,import_viscoanalyse_PARAM!$G$2),-import_viscoanalyse_PARAM!$E$2)</f>
        <v>4.73765085561373-5.16652622561494i</v>
      </c>
      <c r="D1831" s="348" t="str">
        <f>IMPOWER(IMPRODUCT("i",A1831,import_viscoanalyse_PARAM!$F$2,import_viscoanalyse_PARAM!$G$2),-1)</f>
        <v>2.22005712193031E-17-0.362414385462518i</v>
      </c>
      <c r="E1831" s="348" t="str">
        <f t="shared" si="87"/>
        <v>11.1695350056818-7.12279045280685i</v>
      </c>
      <c r="F1831" s="348" t="str">
        <f>IMSUM(import_viscoanalyse_PARAM!$A$2,IMDIV((import_viscoanalyse_PARAM!$B$2-import_viscoanalyse_PARAM!$A$2),E1831))</f>
        <v>1644.34999799368+1015.31429465653i</v>
      </c>
      <c r="G1831" s="348">
        <f t="shared" si="88"/>
        <v>1644.3499979936801</v>
      </c>
      <c r="H1831" s="348">
        <f t="shared" si="89"/>
        <v>1015.31429465653</v>
      </c>
    </row>
    <row r="1832" spans="1:8" x14ac:dyDescent="0.25">
      <c r="A1832" s="349">
        <v>0.28290684999999999</v>
      </c>
      <c r="B1832" s="348" t="str">
        <f>IMPRODUCT(IMPOWER(IMPRODUCT("i",A1832,import_viscoanalyse_PARAM!$G$2),-import_viscoanalyse_PARAM!$D$2),import_viscoanalyse_PARAM!$C$2)</f>
        <v>5.40254777569193-1.5852418202097i</v>
      </c>
      <c r="C1832" s="348" t="str">
        <f>IMPOWER(IMPRODUCT("i",A1832,import_viscoanalyse_PARAM!$G$2),-import_viscoanalyse_PARAM!$E$2)</f>
        <v>4.66374253500015-5.08592736166767i</v>
      </c>
      <c r="D1832" s="348" t="str">
        <f>IMPOWER(IMPRODUCT("i",A1832,import_viscoanalyse_PARAM!$F$2,import_viscoanalyse_PARAM!$G$2),-1)</f>
        <v>2.15486655431563E-17-0.351772317172183i</v>
      </c>
      <c r="E1832" s="348" t="str">
        <f t="shared" si="87"/>
        <v>11.0662903106921-7.02294149904955i</v>
      </c>
      <c r="F1832" s="348" t="str">
        <f>IMSUM(import_viscoanalyse_PARAM!$A$2,IMDIV((import_viscoanalyse_PARAM!$B$2-import_viscoanalyse_PARAM!$A$2),E1832))</f>
        <v>1663.68387618751+1022.69088312112i</v>
      </c>
      <c r="G1832" s="348">
        <f t="shared" si="88"/>
        <v>1663.6838761875099</v>
      </c>
      <c r="H1832" s="348">
        <f t="shared" si="89"/>
        <v>1022.69088312112</v>
      </c>
    </row>
    <row r="1833" spans="1:8" x14ac:dyDescent="0.25">
      <c r="A1833" s="349">
        <v>0.29146556000000001</v>
      </c>
      <c r="B1833" s="348" t="str">
        <f>IMPRODUCT(IMPOWER(IMPRODUCT("i",A1833,import_viscoanalyse_PARAM!$G$2),-import_viscoanalyse_PARAM!$D$2),import_viscoanalyse_PARAM!$C$2)</f>
        <v>5.3733698096513-1.57668027963353i</v>
      </c>
      <c r="C1833" s="348" t="str">
        <f>IMPOWER(IMPRODUCT("i",A1833,import_viscoanalyse_PARAM!$G$2),-import_viscoanalyse_PARAM!$E$2)</f>
        <v>4.59098712294952-5.00658577321575i</v>
      </c>
      <c r="D1833" s="348" t="str">
        <f>IMPOWER(IMPRODUCT("i",A1833,import_viscoanalyse_PARAM!$F$2,import_viscoanalyse_PARAM!$G$2),-1)</f>
        <v>2.0915902004058E-17-0.341442735698802i</v>
      </c>
      <c r="E1833" s="348" t="str">
        <f t="shared" si="87"/>
        <v>10.9643569326008-6.92470878854808i</v>
      </c>
      <c r="F1833" s="348" t="str">
        <f>IMSUM(import_viscoanalyse_PARAM!$A$2,IMDIV((import_viscoanalyse_PARAM!$B$2-import_viscoanalyse_PARAM!$A$2),E1833))</f>
        <v>1683.16945867371+1030.06727295669i</v>
      </c>
      <c r="G1833" s="348">
        <f t="shared" si="88"/>
        <v>1683.1694586737101</v>
      </c>
      <c r="H1833" s="348">
        <f t="shared" si="89"/>
        <v>1030.06727295669</v>
      </c>
    </row>
    <row r="1834" spans="1:8" x14ac:dyDescent="0.25">
      <c r="A1834" s="349">
        <v>0.30028317999999998</v>
      </c>
      <c r="B1834" s="348" t="str">
        <f>IMPRODUCT(IMPOWER(IMPRODUCT("i",A1834,import_viscoanalyse_PARAM!$G$2),-import_viscoanalyse_PARAM!$D$2),import_viscoanalyse_PARAM!$C$2)</f>
        <v>5.34434947426968-1.56816499181129i</v>
      </c>
      <c r="C1834" s="348" t="str">
        <f>IMPOWER(IMPRODUCT("i",A1834,import_viscoanalyse_PARAM!$G$2),-import_viscoanalyse_PARAM!$E$2)</f>
        <v>4.51936682656026-4.92848205665696i</v>
      </c>
      <c r="D1834" s="348" t="str">
        <f>IMPOWER(IMPRODUCT("i",A1834,import_viscoanalyse_PARAM!$F$2,import_viscoanalyse_PARAM!$G$2),-1)</f>
        <v>2.03017201646722E-17-0.331416492153784i</v>
      </c>
      <c r="E1834" s="348" t="str">
        <f t="shared" si="87"/>
        <v>10.8637163008299-6.82806354062203i</v>
      </c>
      <c r="F1834" s="348" t="str">
        <f>IMSUM(import_viscoanalyse_PARAM!$A$2,IMDIV((import_viscoanalyse_PARAM!$B$2-import_viscoanalyse_PARAM!$A$2),E1834))</f>
        <v>1702.80669034922+1037.44273496502i</v>
      </c>
      <c r="G1834" s="348">
        <f t="shared" si="88"/>
        <v>1702.8066903492199</v>
      </c>
      <c r="H1834" s="348">
        <f t="shared" si="89"/>
        <v>1037.44273496502</v>
      </c>
    </row>
    <row r="1835" spans="1:8" x14ac:dyDescent="0.25">
      <c r="A1835" s="349">
        <v>0.30936755999999999</v>
      </c>
      <c r="B1835" s="348" t="str">
        <f>IMPRODUCT(IMPOWER(IMPRODUCT("i",A1835,import_viscoanalyse_PARAM!$G$2),-import_viscoanalyse_PARAM!$D$2),import_viscoanalyse_PARAM!$C$2)</f>
        <v>5.3154858610849-1.55969569017758i</v>
      </c>
      <c r="C1835" s="348" t="str">
        <f>IMPOWER(IMPRODUCT("i",A1835,import_viscoanalyse_PARAM!$G$2),-import_viscoanalyse_PARAM!$E$2)</f>
        <v>4.44886379657734-4.85159674693421i</v>
      </c>
      <c r="D1835" s="348" t="str">
        <f>IMPOWER(IMPRODUCT("i",A1835,import_viscoanalyse_PARAM!$F$2,import_viscoanalyse_PARAM!$G$2),-1)</f>
        <v>1.97055731716599E-17-0.321684659401209i</v>
      </c>
      <c r="E1835" s="348" t="str">
        <f t="shared" si="87"/>
        <v>10.7643496576622-6.732977096513i</v>
      </c>
      <c r="F1835" s="348" t="str">
        <f>IMSUM(import_viscoanalyse_PARAM!$A$2,IMDIV((import_viscoanalyse_PARAM!$B$2-import_viscoanalyse_PARAM!$A$2),E1835))</f>
        <v>1722.59558909529+1044.8165737786i</v>
      </c>
      <c r="G1835" s="348">
        <f t="shared" si="88"/>
        <v>1722.5955890952901</v>
      </c>
      <c r="H1835" s="348">
        <f t="shared" si="89"/>
        <v>1044.8165737786001</v>
      </c>
    </row>
    <row r="1836" spans="1:8" x14ac:dyDescent="0.25">
      <c r="A1836" s="349">
        <v>0.31872676999999999</v>
      </c>
      <c r="B1836" s="348" t="str">
        <f>IMPRODUCT(IMPOWER(IMPRODUCT("i",A1836,import_viscoanalyse_PARAM!$G$2),-import_viscoanalyse_PARAM!$D$2),import_viscoanalyse_PARAM!$C$2)</f>
        <v>5.2867781249994-1.55127212675977i</v>
      </c>
      <c r="C1836" s="348" t="str">
        <f>IMPOWER(IMPRODUCT("i",A1836,import_viscoanalyse_PARAM!$G$2),-import_viscoanalyse_PARAM!$E$2)</f>
        <v>4.37946060710498-4.77591084067428i</v>
      </c>
      <c r="D1836" s="348" t="str">
        <f>IMPOWER(IMPRODUCT("i",A1836,import_viscoanalyse_PARAM!$F$2,import_viscoanalyse_PARAM!$G$2),-1)</f>
        <v>1.91269314796428E-17-0.312238592849867i</v>
      </c>
      <c r="E1836" s="348" t="str">
        <f t="shared" si="87"/>
        <v>10.6662387321044-6.63942156028392i</v>
      </c>
      <c r="F1836" s="348" t="str">
        <f>IMSUM(import_viscoanalyse_PARAM!$A$2,IMDIV((import_viscoanalyse_PARAM!$B$2-import_viscoanalyse_PARAM!$A$2),E1836))</f>
        <v>1742.53611606959+1052.18807903796i</v>
      </c>
      <c r="G1836" s="348">
        <f t="shared" si="88"/>
        <v>1742.53611606959</v>
      </c>
      <c r="H1836" s="348">
        <f t="shared" si="89"/>
        <v>1052.1880790379601</v>
      </c>
    </row>
    <row r="1837" spans="1:8" x14ac:dyDescent="0.25">
      <c r="A1837" s="349">
        <v>0.32836912000000001</v>
      </c>
      <c r="B1837" s="348" t="str">
        <f>IMPRODUCT(IMPOWER(IMPRODUCT("i",A1837,import_viscoanalyse_PARAM!$G$2),-import_viscoanalyse_PARAM!$D$2),import_viscoanalyse_PARAM!$C$2)</f>
        <v>5.25822543742177-1.54289405842855i</v>
      </c>
      <c r="C1837" s="348" t="str">
        <f>IMPOWER(IMPRODUCT("i",A1837,import_viscoanalyse_PARAM!$G$2),-import_viscoanalyse_PARAM!$E$2)</f>
        <v>4.31114013241696-4.70140566184628i</v>
      </c>
      <c r="D1837" s="348" t="str">
        <f>IMPOWER(IMPRODUCT("i",A1837,import_viscoanalyse_PARAM!$F$2,import_viscoanalyse_PARAM!$G$2),-1)</f>
        <v>1.85652813227927E-17-0.303069905502634i</v>
      </c>
      <c r="E1837" s="348" t="str">
        <f t="shared" si="87"/>
        <v>10.5693655698387-6.54736962577746i</v>
      </c>
      <c r="F1837" s="348" t="str">
        <f>IMSUM(import_viscoanalyse_PARAM!$A$2,IMDIV((import_viscoanalyse_PARAM!$B$2-import_viscoanalyse_PARAM!$A$2),E1837))</f>
        <v>1762.62820623298+1059.55653739326i</v>
      </c>
      <c r="G1837" s="348">
        <f t="shared" si="88"/>
        <v>1762.6282062329799</v>
      </c>
      <c r="H1837" s="348">
        <f t="shared" si="89"/>
        <v>1059.55653739326</v>
      </c>
    </row>
    <row r="1838" spans="1:8" x14ac:dyDescent="0.25">
      <c r="A1838" s="349">
        <v>0.33830317999999998</v>
      </c>
      <c r="B1838" s="348" t="str">
        <f>IMPRODUCT(IMPOWER(IMPRODUCT("i",A1838,import_viscoanalyse_PARAM!$G$2),-import_viscoanalyse_PARAM!$D$2),import_viscoanalyse_PARAM!$C$2)</f>
        <v>5.22982694873333-1.53456123588467i</v>
      </c>
      <c r="C1838" s="348" t="str">
        <f>IMPOWER(IMPRODUCT("i",A1838,import_viscoanalyse_PARAM!$G$2),-import_viscoanalyse_PARAM!$E$2)</f>
        <v>4.24388545288868-4.6280627591783i</v>
      </c>
      <c r="D1838" s="348" t="str">
        <f>IMPOWER(IMPRODUCT("i",A1838,import_viscoanalyse_PARAM!$F$2,import_viscoanalyse_PARAM!$G$2),-1)</f>
        <v>1.80201235191401E-17-0.294170448437355i</v>
      </c>
      <c r="E1838" s="348" t="str">
        <f t="shared" si="87"/>
        <v>10.473712401622-6.45679444350032i</v>
      </c>
      <c r="F1838" s="348" t="str">
        <f>IMSUM(import_viscoanalyse_PARAM!$A$2,IMDIV((import_viscoanalyse_PARAM!$B$2-import_viscoanalyse_PARAM!$A$2),E1838))</f>
        <v>1782.87179471141+1066.92124245223i</v>
      </c>
      <c r="G1838" s="348">
        <f t="shared" si="88"/>
        <v>1782.8717947114101</v>
      </c>
      <c r="H1838" s="348">
        <f t="shared" si="89"/>
        <v>1066.92124245223</v>
      </c>
    </row>
    <row r="1839" spans="1:8" x14ac:dyDescent="0.25">
      <c r="A1839" s="349">
        <v>0.34853777000000002</v>
      </c>
      <c r="B1839" s="348" t="str">
        <f>IMPRODUCT(IMPOWER(IMPRODUCT("i",A1839,import_viscoanalyse_PARAM!$G$2),-import_viscoanalyse_PARAM!$D$2),import_viscoanalyse_PARAM!$C$2)</f>
        <v>5.2015818402841-1.52627341891588i</v>
      </c>
      <c r="C1839" s="348" t="str">
        <f>IMPOWER(IMPRODUCT("i",A1839,import_viscoanalyse_PARAM!$G$2),-import_viscoanalyse_PARAM!$E$2)</f>
        <v>4.17767997525127-4.55586403729745i</v>
      </c>
      <c r="D1839" s="348" t="str">
        <f>IMPOWER(IMPRODUCT("i",A1839,import_viscoanalyse_PARAM!$F$2,import_viscoanalyse_PARAM!$G$2),-1)</f>
        <v>1.74909740500086E-17-0.285532320265845i</v>
      </c>
      <c r="E1839" s="348" t="str">
        <f t="shared" si="87"/>
        <v>10.3792618155354-6.36766977647917i</v>
      </c>
      <c r="F1839" s="348" t="str">
        <f>IMSUM(import_viscoanalyse_PARAM!$A$2,IMDIV((import_viscoanalyse_PARAM!$B$2-import_viscoanalyse_PARAM!$A$2),E1839))</f>
        <v>1803.26678017604+1074.28148162561i</v>
      </c>
      <c r="G1839" s="348">
        <f t="shared" si="88"/>
        <v>1803.2667801760399</v>
      </c>
      <c r="H1839" s="348">
        <f t="shared" si="89"/>
        <v>1074.28148162561</v>
      </c>
    </row>
    <row r="1840" spans="1:8" x14ac:dyDescent="0.25">
      <c r="A1840" s="349">
        <v>0.35908199000000002</v>
      </c>
      <c r="B1840" s="348" t="str">
        <f>IMPRODUCT(IMPOWER(IMPRODUCT("i",A1840,import_viscoanalyse_PARAM!$G$2),-import_viscoanalyse_PARAM!$D$2),import_viscoanalyse_PARAM!$C$2)</f>
        <v>5.17348926192488-1.51803035806726i</v>
      </c>
      <c r="C1840" s="348" t="str">
        <f>IMPOWER(IMPRODUCT("i",A1840,import_viscoanalyse_PARAM!$G$2),-import_viscoanalyse_PARAM!$E$2)</f>
        <v>4.11250728116996-4.48479159160084i</v>
      </c>
      <c r="D1840" s="348" t="str">
        <f>IMPOWER(IMPRODUCT("i",A1840,import_viscoanalyse_PARAM!$F$2,import_viscoanalyse_PARAM!$G$2),-1)</f>
        <v>1.69773624417027E-17-0.277147840715663i</v>
      </c>
      <c r="E1840" s="348" t="str">
        <f t="shared" si="87"/>
        <v>10.2859965430948-6.27996979038376i</v>
      </c>
      <c r="F1840" s="348" t="str">
        <f>IMSUM(import_viscoanalyse_PARAM!$A$2,IMDIV((import_viscoanalyse_PARAM!$B$2-import_viscoanalyse_PARAM!$A$2),E1840))</f>
        <v>1823.81306959693+1081.63655262227i</v>
      </c>
      <c r="G1840" s="348">
        <f t="shared" si="88"/>
        <v>1823.8130695969301</v>
      </c>
      <c r="H1840" s="348">
        <f t="shared" si="89"/>
        <v>1081.6365526222701</v>
      </c>
    </row>
    <row r="1841" spans="1:8" x14ac:dyDescent="0.25">
      <c r="A1841" s="349">
        <v>0.36994519999999997</v>
      </c>
      <c r="B1841" s="348" t="str">
        <f>IMPRODUCT(IMPOWER(IMPRODUCT("i",A1841,import_viscoanalyse_PARAM!$G$2),-import_viscoanalyse_PARAM!$D$2),import_viscoanalyse_PARAM!$C$2)</f>
        <v>5.14554840900224-1.50983181723352i</v>
      </c>
      <c r="C1841" s="348" t="str">
        <f>IMPOWER(IMPRODUCT("i",A1841,import_viscoanalyse_PARAM!$G$2),-import_viscoanalyse_PARAM!$E$2)</f>
        <v>4.04835130342855-4.41482790038914i</v>
      </c>
      <c r="D1841" s="348" t="str">
        <f>IMPOWER(IMPRODUCT("i",A1841,import_viscoanalyse_PARAM!$F$2,import_viscoanalyse_PARAM!$G$2),-1)</f>
        <v>1.64788327852825E-17-0.269009567277487i</v>
      </c>
      <c r="E1841" s="348" t="str">
        <f t="shared" si="87"/>
        <v>10.1938997124308-6.19366928490015i</v>
      </c>
      <c r="F1841" s="348" t="str">
        <f>IMSUM(import_viscoanalyse_PARAM!$A$2,IMDIV((import_viscoanalyse_PARAM!$B$2-import_viscoanalyse_PARAM!$A$2),E1841))</f>
        <v>1844.51052253736+1088.9857436358i</v>
      </c>
      <c r="G1841" s="348">
        <f t="shared" si="88"/>
        <v>1844.51052253736</v>
      </c>
      <c r="H1841" s="348">
        <f t="shared" si="89"/>
        <v>1088.9857436358</v>
      </c>
    </row>
    <row r="1842" spans="1:8" x14ac:dyDescent="0.25">
      <c r="A1842" s="349">
        <v>0.38113703999999998</v>
      </c>
      <c r="B1842" s="348" t="str">
        <f>IMPRODUCT(IMPOWER(IMPRODUCT("i",A1842,import_viscoanalyse_PARAM!$G$2),-import_viscoanalyse_PARAM!$D$2),import_viscoanalyse_PARAM!$C$2)</f>
        <v>5.11775848700089-1.50167756328409i</v>
      </c>
      <c r="C1842" s="348" t="str">
        <f>IMPOWER(IMPRODUCT("i",A1842,import_viscoanalyse_PARAM!$G$2),-import_viscoanalyse_PARAM!$E$2)</f>
        <v>3.98519623720308-4.3459557281083i</v>
      </c>
      <c r="D1842" s="348" t="str">
        <f>IMPOWER(IMPRODUCT("i",A1842,import_viscoanalyse_PARAM!$F$2,import_viscoanalyse_PARAM!$G$2),-1)</f>
        <v>1.59949426340664E-17-0.261110277207336i</v>
      </c>
      <c r="E1842" s="348" t="str">
        <f t="shared" si="87"/>
        <v>10.102954724204-6.10874356859973i</v>
      </c>
      <c r="F1842" s="348" t="str">
        <f>IMSUM(import_viscoanalyse_PARAM!$A$2,IMDIV((import_viscoanalyse_PARAM!$B$2-import_viscoanalyse_PARAM!$A$2),E1842))</f>
        <v>1865.35897593335+1096.32834272603i</v>
      </c>
      <c r="G1842" s="348">
        <f t="shared" si="88"/>
        <v>1865.3589759333499</v>
      </c>
      <c r="H1842" s="348">
        <f t="shared" si="89"/>
        <v>1096.3283427260301</v>
      </c>
    </row>
    <row r="1843" spans="1:8" x14ac:dyDescent="0.25">
      <c r="A1843" s="349">
        <v>0.39266747000000002</v>
      </c>
      <c r="B1843" s="348" t="str">
        <f>IMPRODUCT(IMPOWER(IMPRODUCT("i",A1843,import_viscoanalyse_PARAM!$G$2),-import_viscoanalyse_PARAM!$D$2),import_viscoanalyse_PARAM!$C$2)</f>
        <v>5.09011863628919-1.49356734398169i</v>
      </c>
      <c r="C1843" s="348" t="str">
        <f>IMPOWER(IMPRODUCT("i",A1843,import_viscoanalyse_PARAM!$G$2),-import_viscoanalyse_PARAM!$E$2)</f>
        <v>3.92302636718504-4.27815793682305i</v>
      </c>
      <c r="D1843" s="348" t="str">
        <f>IMPOWER(IMPRODUCT("i",A1843,import_viscoanalyse_PARAM!$F$2,import_viscoanalyse_PARAM!$G$2),-1)</f>
        <v>1.55252613375839E-17-0.253442940329086i</v>
      </c>
      <c r="E1843" s="348" t="str">
        <f t="shared" si="87"/>
        <v>10.0131450034742-6.02516822113383i</v>
      </c>
      <c r="F1843" s="348" t="str">
        <f>IMSUM(import_viscoanalyse_PARAM!$A$2,IMDIV((import_viscoanalyse_PARAM!$B$2-import_viscoanalyse_PARAM!$A$2),E1843))</f>
        <v>1886.35830136669+1103.66365806953i</v>
      </c>
      <c r="G1843" s="348">
        <f t="shared" si="88"/>
        <v>1886.3583013666901</v>
      </c>
      <c r="H1843" s="348">
        <f t="shared" si="89"/>
        <v>1103.6636580695299</v>
      </c>
    </row>
    <row r="1844" spans="1:8" x14ac:dyDescent="0.25">
      <c r="A1844" s="349">
        <v>0.40454673000000002</v>
      </c>
      <c r="B1844" s="348" t="str">
        <f>IMPRODUCT(IMPOWER(IMPRODUCT("i",A1844,import_viscoanalyse_PARAM!$G$2),-import_viscoanalyse_PARAM!$D$2),import_viscoanalyse_PARAM!$C$2)</f>
        <v>5.06262805486611-1.48550092399929i</v>
      </c>
      <c r="C1844" s="348" t="str">
        <f>IMPOWER(IMPRODUCT("i",A1844,import_viscoanalyse_PARAM!$G$2),-import_viscoanalyse_PARAM!$E$2)</f>
        <v>3.86182634366606-4.21141778729422i</v>
      </c>
      <c r="D1844" s="348" t="str">
        <f>IMPOWER(IMPRODUCT("i",A1844,import_viscoanalyse_PARAM!$F$2,import_viscoanalyse_PARAM!$G$2),-1)</f>
        <v>1.50693718140248E-17-0.246000747968927i</v>
      </c>
      <c r="E1844" s="348" t="str">
        <f t="shared" si="87"/>
        <v>9.92445439853217-5.94291945926244i</v>
      </c>
      <c r="F1844" s="348" t="str">
        <f>IMSUM(import_viscoanalyse_PARAM!$A$2,IMDIV((import_viscoanalyse_PARAM!$B$2-import_viscoanalyse_PARAM!$A$2),E1844))</f>
        <v>1907.50831340341+1110.99098583801i</v>
      </c>
      <c r="G1844" s="348">
        <f t="shared" si="88"/>
        <v>1907.5083134034101</v>
      </c>
      <c r="H1844" s="348">
        <f t="shared" si="89"/>
        <v>1110.9909858380099</v>
      </c>
    </row>
    <row r="1845" spans="1:8" x14ac:dyDescent="0.25">
      <c r="A1845" s="349">
        <v>0.41678536999999999</v>
      </c>
      <c r="B1845" s="348" t="str">
        <f>IMPRODUCT(IMPOWER(IMPRODUCT("i",A1845,import_viscoanalyse_PARAM!$G$2),-import_viscoanalyse_PARAM!$D$2),import_viscoanalyse_PARAM!$C$2)</f>
        <v>5.03528594376976-1.47747806890159i</v>
      </c>
      <c r="C1845" s="348" t="str">
        <f>IMPOWER(IMPRODUCT("i",A1845,import_viscoanalyse_PARAM!$G$2),-import_viscoanalyse_PARAM!$E$2)</f>
        <v>3.80158105297329-4.14571879768523i</v>
      </c>
      <c r="D1845" s="348" t="str">
        <f>IMPOWER(IMPRODUCT("i",A1845,import_viscoanalyse_PARAM!$F$2,import_viscoanalyse_PARAM!$G$2),-1)</f>
        <v>1.46268691977309E-17-0.238777090876254i</v>
      </c>
      <c r="E1845" s="348" t="str">
        <f t="shared" si="87"/>
        <v>9.83686699674305-5.86197395746307i</v>
      </c>
      <c r="F1845" s="348" t="str">
        <f>IMSUM(import_viscoanalyse_PARAM!$A$2,IMDIV((import_viscoanalyse_PARAM!$B$2-import_viscoanalyse_PARAM!$A$2),E1845))</f>
        <v>1928.80880987608+1118.30962479655i</v>
      </c>
      <c r="G1845" s="348">
        <f t="shared" si="88"/>
        <v>1928.80880987608</v>
      </c>
      <c r="H1845" s="348">
        <f t="shared" si="89"/>
        <v>1118.30962479655</v>
      </c>
    </row>
    <row r="1846" spans="1:8" x14ac:dyDescent="0.25">
      <c r="A1846" s="349">
        <v>0.42939426000000003</v>
      </c>
      <c r="B1846" s="348" t="str">
        <f>IMPRODUCT(IMPOWER(IMPRODUCT("i",A1846,import_viscoanalyse_PARAM!$G$2),-import_viscoanalyse_PARAM!$D$2),import_viscoanalyse_PARAM!$C$2)</f>
        <v>5.00809150586393-1.46949854478902i</v>
      </c>
      <c r="C1846" s="348" t="str">
        <f>IMPOWER(IMPRODUCT("i",A1846,import_viscoanalyse_PARAM!$G$2),-import_viscoanalyse_PARAM!$E$2)</f>
        <v>3.74227561131839-4.08104473685429i</v>
      </c>
      <c r="D1846" s="348" t="str">
        <f>IMPOWER(IMPRODUCT("i",A1846,import_viscoanalyse_PARAM!$F$2,import_viscoanalyse_PARAM!$G$2),-1)</f>
        <v>1.41973604642919E-17-0.231765553103535i</v>
      </c>
      <c r="E1846" s="348" t="str">
        <f t="shared" si="87"/>
        <v>9.75036711718232-5.78230883474684i</v>
      </c>
      <c r="F1846" s="348" t="str">
        <f>IMSUM(import_viscoanalyse_PARAM!$A$2,IMDIV((import_viscoanalyse_PARAM!$B$2-import_viscoanalyse_PARAM!$A$2),E1846))</f>
        <v>1950.25957295509+1125.61887690055i</v>
      </c>
      <c r="G1846" s="348">
        <f t="shared" si="88"/>
        <v>1950.2595729550901</v>
      </c>
      <c r="H1846" s="348">
        <f t="shared" si="89"/>
        <v>1125.61887690055</v>
      </c>
    </row>
    <row r="1847" spans="1:8" x14ac:dyDescent="0.25">
      <c r="A1847" s="349">
        <v>0.44238460000000002</v>
      </c>
      <c r="B1847" s="348" t="str">
        <f>IMPRODUCT(IMPOWER(IMPRODUCT("i",A1847,import_viscoanalyse_PARAM!$G$2),-import_viscoanalyse_PARAM!$D$2),import_viscoanalyse_PARAM!$C$2)</f>
        <v>4.98104394546929-1.4615621181895i</v>
      </c>
      <c r="C1847" s="348" t="str">
        <f>IMPOWER(IMPRODUCT("i",A1847,import_viscoanalyse_PARAM!$G$2),-import_viscoanalyse_PARAM!$E$2)</f>
        <v>3.68389536067219-4.01737961985561i</v>
      </c>
      <c r="D1847" s="348" t="str">
        <f>IMPOWER(IMPRODUCT("i",A1847,import_viscoanalyse_PARAM!$F$2,import_viscoanalyse_PARAM!$G$2),-1)</f>
        <v>1.37804640815206E-17-0.224959906308636i</v>
      </c>
      <c r="E1847" s="348" t="str">
        <f t="shared" si="87"/>
        <v>9.66493930614148-5.70390164435375i</v>
      </c>
      <c r="F1847" s="348" t="str">
        <f>IMSUM(import_viscoanalyse_PARAM!$A$2,IMDIV((import_viscoanalyse_PARAM!$B$2-import_viscoanalyse_PARAM!$A$2),E1847))</f>
        <v>1971.86036962161+1132.91804767013i</v>
      </c>
      <c r="G1847" s="348">
        <f t="shared" si="88"/>
        <v>1971.8603696216101</v>
      </c>
      <c r="H1847" s="348">
        <f t="shared" si="89"/>
        <v>1132.9180476701299</v>
      </c>
    </row>
    <row r="1848" spans="1:8" x14ac:dyDescent="0.25">
      <c r="A1848" s="349">
        <v>0.45576793999999998</v>
      </c>
      <c r="B1848" s="348" t="str">
        <f>IMPRODUCT(IMPOWER(IMPRODUCT("i",A1848,import_viscoanalyse_PARAM!$G$2),-import_viscoanalyse_PARAM!$D$2),import_viscoanalyse_PARAM!$C$2)</f>
        <v>4.95414244893274-1.45366855035696i</v>
      </c>
      <c r="C1848" s="348" t="str">
        <f>IMPOWER(IMPRODUCT("i",A1848,import_viscoanalyse_PARAM!$G$2),-import_viscoanalyse_PARAM!$E$2)</f>
        <v>3.6264258242206-3.95470765936293i</v>
      </c>
      <c r="D1848" s="348" t="str">
        <f>IMPOWER(IMPRODUCT("i",A1848,import_viscoanalyse_PARAM!$F$2,import_viscoanalyse_PARAM!$G$2),-1)</f>
        <v>1.33758093878167E-17-0.218354099606882i</v>
      </c>
      <c r="E1848" s="348" t="str">
        <f t="shared" si="87"/>
        <v>9.58056827315334-5.62673030932677i</v>
      </c>
      <c r="F1848" s="348" t="str">
        <f>IMSUM(import_viscoanalyse_PARAM!$A$2,IMDIV((import_viscoanalyse_PARAM!$B$2-import_viscoanalyse_PARAM!$A$2),E1848))</f>
        <v>1993.61096767935+1140.20645173859i</v>
      </c>
      <c r="G1848" s="348">
        <f t="shared" si="88"/>
        <v>1993.6109676793501</v>
      </c>
      <c r="H1848" s="348">
        <f t="shared" si="89"/>
        <v>1140.20645173859</v>
      </c>
    </row>
    <row r="1849" spans="1:8" x14ac:dyDescent="0.25">
      <c r="A1849" s="349">
        <v>0.46955616</v>
      </c>
      <c r="B1849" s="348" t="str">
        <f>IMPRODUCT(IMPOWER(IMPRODUCT("i",A1849,import_viscoanalyse_PARAM!$G$2),-import_viscoanalyse_PARAM!$D$2),import_viscoanalyse_PARAM!$C$2)</f>
        <v>4.92738624611616-1.44581761531373i</v>
      </c>
      <c r="C1849" s="348" t="str">
        <f>IMPOWER(IMPRODUCT("i",A1849,import_viscoanalyse_PARAM!$G$2),-import_viscoanalyse_PARAM!$E$2)</f>
        <v>3.56985283461953-3.89301340553479i</v>
      </c>
      <c r="D1849" s="348" t="str">
        <f>IMPOWER(IMPRODUCT("i",A1849,import_viscoanalyse_PARAM!$F$2,import_viscoanalyse_PARAM!$G$2),-1)</f>
        <v>1.29830371952055E-17-0.211942269415406i</v>
      </c>
      <c r="E1849" s="348" t="str">
        <f t="shared" si="87"/>
        <v>9.49723908073569-5.55077329026393i</v>
      </c>
      <c r="F1849" s="348" t="str">
        <f>IMSUM(import_viscoanalyse_PARAM!$A$2,IMDIV((import_viscoanalyse_PARAM!$B$2-import_viscoanalyse_PARAM!$A$2),E1849))</f>
        <v>2015.51108630459+1147.48339646861i</v>
      </c>
      <c r="G1849" s="348">
        <f t="shared" si="88"/>
        <v>2015.51108630459</v>
      </c>
      <c r="H1849" s="348">
        <f t="shared" si="89"/>
        <v>1147.48339646861</v>
      </c>
    </row>
    <row r="1850" spans="1:8" x14ac:dyDescent="0.25">
      <c r="A1850" s="349">
        <v>0.48376151000000001</v>
      </c>
      <c r="B1850" s="348" t="str">
        <f>IMPRODUCT(IMPOWER(IMPRODUCT("i",A1850,import_viscoanalyse_PARAM!$G$2),-import_viscoanalyse_PARAM!$D$2),import_viscoanalyse_PARAM!$C$2)</f>
        <v>4.9007745496395-1.43800908202295i</v>
      </c>
      <c r="C1850" s="348" t="str">
        <f>IMPOWER(IMPRODUCT("i",A1850,import_viscoanalyse_PARAM!$G$2),-import_viscoanalyse_PARAM!$E$2)</f>
        <v>3.51416239976165-3.83228159962971i</v>
      </c>
      <c r="D1850" s="348" t="str">
        <f>IMPOWER(IMPRODUCT("i",A1850,import_viscoanalyse_PARAM!$F$2,import_viscoanalyse_PARAM!$G$2),-1)</f>
        <v>1.26017985401895E-17-0.205718719061348i</v>
      </c>
      <c r="E1850" s="348" t="str">
        <f t="shared" si="87"/>
        <v>9.41493694940115-5.47600940071401i</v>
      </c>
      <c r="F1850" s="348" t="str">
        <f>IMSUM(import_viscoanalyse_PARAM!$A$2,IMDIV((import_viscoanalyse_PARAM!$B$2-import_viscoanalyse_PARAM!$A$2),E1850))</f>
        <v>2037.56044481129+1154.74819862003i</v>
      </c>
      <c r="G1850" s="348">
        <f t="shared" si="88"/>
        <v>2037.5604448112899</v>
      </c>
      <c r="H1850" s="348">
        <f t="shared" si="89"/>
        <v>1154.7481986200301</v>
      </c>
    </row>
    <row r="1851" spans="1:8" x14ac:dyDescent="0.25">
      <c r="A1851" s="349">
        <v>0.49839661000000002</v>
      </c>
      <c r="B1851" s="348" t="str">
        <f>IMPRODUCT(IMPOWER(IMPRODUCT("i",A1851,import_viscoanalyse_PARAM!$G$2),-import_viscoanalyse_PARAM!$D$2),import_viscoanalyse_PARAM!$C$2)</f>
        <v>4.87430657769524-1.43024272108285i</v>
      </c>
      <c r="C1851" s="348" t="str">
        <f>IMPOWER(IMPRODUCT("i",A1851,import_viscoanalyse_PARAM!$G$2),-import_viscoanalyse_PARAM!$E$2)</f>
        <v>3.45934074871439-3.77249722410286i</v>
      </c>
      <c r="D1851" s="348" t="str">
        <f>IMPOWER(IMPRODUCT("i",A1851,import_viscoanalyse_PARAM!$F$2,import_viscoanalyse_PARAM!$G$2),-1)</f>
        <v>1.22317547274607E-17-0.199677919495446i</v>
      </c>
      <c r="E1851" s="348" t="str">
        <f t="shared" si="87"/>
        <v>9.33364732640963-5.40241786468116i</v>
      </c>
      <c r="F1851" s="348" t="str">
        <f>IMSUM(import_viscoanalyse_PARAM!$A$2,IMDIV((import_viscoanalyse_PARAM!$B$2-import_viscoanalyse_PARAM!$A$2),E1851))</f>
        <v>2059.75874456861+1162.0001784491i</v>
      </c>
      <c r="G1851" s="348">
        <f t="shared" si="88"/>
        <v>2059.7587445686099</v>
      </c>
      <c r="H1851" s="348">
        <f t="shared" si="89"/>
        <v>1162.0001784491001</v>
      </c>
    </row>
    <row r="1852" spans="1:8" x14ac:dyDescent="0.25">
      <c r="A1852" s="349">
        <v>0.51347445999999997</v>
      </c>
      <c r="B1852" s="348" t="str">
        <f>IMPRODUCT(IMPOWER(IMPRODUCT("i",A1852,import_viscoanalyse_PARAM!$G$2),-import_viscoanalyse_PARAM!$D$2),import_viscoanalyse_PARAM!$C$2)</f>
        <v>4.8479815559015-1.42251830527053i</v>
      </c>
      <c r="C1852" s="348" t="str">
        <f>IMPOWER(IMPRODUCT("i",A1852,import_viscoanalyse_PARAM!$G$2),-import_viscoanalyse_PARAM!$E$2)</f>
        <v>3.40537433199529-3.71364550290619i</v>
      </c>
      <c r="D1852" s="348" t="str">
        <f>IMPOWER(IMPRODUCT("i",A1852,import_viscoanalyse_PARAM!$F$2,import_viscoanalyse_PARAM!$G$2),-1)</f>
        <v>1.1872577051871E-17-0.193814504753329i</v>
      </c>
      <c r="E1852" s="348" t="str">
        <f t="shared" si="87"/>
        <v>9.25335588789679-5.32997831293005i</v>
      </c>
      <c r="F1852" s="348" t="str">
        <f>IMSUM(import_viscoanalyse_PARAM!$A$2,IMDIV((import_viscoanalyse_PARAM!$B$2-import_viscoanalyse_PARAM!$A$2),E1852))</f>
        <v>2082.10566744876+1169.23865943947i</v>
      </c>
      <c r="G1852" s="348">
        <f t="shared" si="88"/>
        <v>2082.10566744876</v>
      </c>
      <c r="H1852" s="348">
        <f t="shared" si="89"/>
        <v>1169.23865943947</v>
      </c>
    </row>
    <row r="1853" spans="1:8" x14ac:dyDescent="0.25">
      <c r="A1853" s="349">
        <v>0.52900846000000001</v>
      </c>
      <c r="B1853" s="348" t="str">
        <f>IMPRODUCT(IMPOWER(IMPRODUCT("i",A1853,import_viscoanalyse_PARAM!$G$2),-import_viscoanalyse_PARAM!$D$2),import_viscoanalyse_PARAM!$C$2)</f>
        <v>4.82179870274406-1.4148356052703i</v>
      </c>
      <c r="C1853" s="348" t="str">
        <f>IMPOWER(IMPRODUCT("i",A1853,import_viscoanalyse_PARAM!$G$2),-import_viscoanalyse_PARAM!$E$2)</f>
        <v>3.35224978854261-3.65571186546922i</v>
      </c>
      <c r="D1853" s="348" t="str">
        <f>IMPOWER(IMPRODUCT("i",A1853,import_viscoanalyse_PARAM!$F$2,import_viscoanalyse_PARAM!$G$2),-1)</f>
        <v>1.15239463098905E-17-0.188123263980284i</v>
      </c>
      <c r="E1853" s="348" t="str">
        <f t="shared" si="87"/>
        <v>9.17404849128667-5.2586707347198i</v>
      </c>
      <c r="F1853" s="348" t="str">
        <f>IMSUM(import_viscoanalyse_PARAM!$A$2,IMDIV((import_viscoanalyse_PARAM!$B$2-import_viscoanalyse_PARAM!$A$2),E1853))</f>
        <v>2104.60088834979+1176.46297255609i</v>
      </c>
      <c r="G1853" s="348">
        <f t="shared" si="88"/>
        <v>2104.6008883497898</v>
      </c>
      <c r="H1853" s="348">
        <f t="shared" si="89"/>
        <v>1176.4629725560901</v>
      </c>
    </row>
    <row r="1854" spans="1:8" x14ac:dyDescent="0.25">
      <c r="A1854" s="349">
        <v>0.54501241</v>
      </c>
      <c r="B1854" s="348" t="str">
        <f>IMPRODUCT(IMPOWER(IMPRODUCT("i",A1854,import_viscoanalyse_PARAM!$G$2),-import_viscoanalyse_PARAM!$D$2),import_viscoanalyse_PARAM!$C$2)</f>
        <v>4.79575725051557-1.40719439581772i</v>
      </c>
      <c r="C1854" s="348" t="str">
        <f>IMPOWER(IMPRODUCT("i",A1854,import_viscoanalyse_PARAM!$G$2),-import_viscoanalyse_PARAM!$E$2)</f>
        <v>3.29995398547114-3.59868199005361i</v>
      </c>
      <c r="D1854" s="348" t="str">
        <f>IMPOWER(IMPRODUCT("i",A1854,import_viscoanalyse_PARAM!$F$2,import_viscoanalyse_PARAM!$G$2),-1)</f>
        <v>1.11855528033167E-17-0.182599141491812i</v>
      </c>
      <c r="E1854" s="348" t="str">
        <f t="shared" si="87"/>
        <v>9.09571123598671-5.18847552736314i</v>
      </c>
      <c r="F1854" s="348" t="str">
        <f>IMSUM(import_viscoanalyse_PARAM!$A$2,IMDIV((import_viscoanalyse_PARAM!$B$2-import_viscoanalyse_PARAM!$A$2),E1854))</f>
        <v>2127.24405757853+1183.67245073374i</v>
      </c>
      <c r="G1854" s="348">
        <f t="shared" si="88"/>
        <v>2127.2440575785299</v>
      </c>
      <c r="H1854" s="348">
        <f t="shared" si="89"/>
        <v>1183.6724507337401</v>
      </c>
    </row>
    <row r="1855" spans="1:8" x14ac:dyDescent="0.25">
      <c r="A1855" s="349">
        <v>0.56150051000000001</v>
      </c>
      <c r="B1855" s="348" t="str">
        <f>IMPRODUCT(IMPOWER(IMPRODUCT("i",A1855,import_viscoanalyse_PARAM!$G$2),-import_viscoanalyse_PARAM!$D$2),import_viscoanalyse_PARAM!$C$2)</f>
        <v>4.76985646265966-1.39959446078886i</v>
      </c>
      <c r="C1855" s="348" t="str">
        <f>IMPOWER(IMPRODUCT("i",A1855,import_viscoanalyse_PARAM!$G$2),-import_viscoanalyse_PARAM!$E$2)</f>
        <v>3.24847404815803-3.54254183656254i</v>
      </c>
      <c r="D1855" s="348" t="str">
        <f>IMPOWER(IMPRODUCT("i",A1855,import_viscoanalyse_PARAM!$F$2,import_viscoanalyse_PARAM!$G$2),-1)</f>
        <v>1.08570962660709E-17-0.177237235578616i</v>
      </c>
      <c r="E1855" s="348" t="str">
        <f t="shared" si="87"/>
        <v>9.01833051081769-5.11937353293002i</v>
      </c>
      <c r="F1855" s="348" t="str">
        <f>IMSUM(import_viscoanalyse_PARAM!$A$2,IMDIV((import_viscoanalyse_PARAM!$B$2-import_viscoanalyse_PARAM!$A$2),E1855))</f>
        <v>2150.03478512064+1190.86642424602i</v>
      </c>
      <c r="G1855" s="348">
        <f t="shared" si="88"/>
        <v>2150.0347851206402</v>
      </c>
      <c r="H1855" s="348">
        <f t="shared" si="89"/>
        <v>1190.86642424602</v>
      </c>
    </row>
    <row r="1856" spans="1:8" x14ac:dyDescent="0.25">
      <c r="A1856" s="349">
        <v>0.57848743000000002</v>
      </c>
      <c r="B1856" s="348" t="str">
        <f>IMPRODUCT(IMPOWER(IMPRODUCT("i",A1856,import_viscoanalyse_PARAM!$G$2),-import_viscoanalyse_PARAM!$D$2),import_viscoanalyse_PARAM!$C$2)</f>
        <v>4.74409554359002-1.39203556673891i</v>
      </c>
      <c r="C1856" s="348" t="str">
        <f>IMPOWER(IMPRODUCT("i",A1856,import_viscoanalyse_PARAM!$G$2),-import_viscoanalyse_PARAM!$E$2)</f>
        <v>3.19779717786231-3.48727744765033i</v>
      </c>
      <c r="D1856" s="348" t="str">
        <f>IMPOWER(IMPRODUCT("i",A1856,import_viscoanalyse_PARAM!$F$2,import_viscoanalyse_PARAM!$G$2),-1)</f>
        <v>1.05382844541979E-17-0.172032775488973i</v>
      </c>
      <c r="E1856" s="348" t="str">
        <f t="shared" si="87"/>
        <v>8.94189272145233-5.05134578987821i</v>
      </c>
      <c r="F1856" s="348" t="str">
        <f>IMSUM(import_viscoanalyse_PARAM!$A$2,IMDIV((import_viscoanalyse_PARAM!$B$2-import_viscoanalyse_PARAM!$A$2),E1856))</f>
        <v>2172.97272012012+1198.04424599047i</v>
      </c>
      <c r="G1856" s="348">
        <f t="shared" si="88"/>
        <v>2172.9727201201199</v>
      </c>
      <c r="H1856" s="348">
        <f t="shared" si="89"/>
        <v>1198.04424599047</v>
      </c>
    </row>
    <row r="1857" spans="1:8" x14ac:dyDescent="0.25">
      <c r="A1857" s="349">
        <v>0.59598825</v>
      </c>
      <c r="B1857" s="348" t="str">
        <f>IMPRODUCT(IMPOWER(IMPRODUCT("i",A1857,import_viscoanalyse_PARAM!$G$2),-import_viscoanalyse_PARAM!$D$2),import_viscoanalyse_PARAM!$C$2)</f>
        <v>4.71847375430322-1.38451749682591i</v>
      </c>
      <c r="C1857" s="348" t="str">
        <f>IMPOWER(IMPRODUCT("i",A1857,import_viscoanalyse_PARAM!$G$2),-import_viscoanalyse_PARAM!$E$2)</f>
        <v>3.14791087895786-3.43287519652554i</v>
      </c>
      <c r="D1857" s="348" t="str">
        <f>IMPOWER(IMPRODUCT("i",A1857,import_viscoanalyse_PARAM!$F$2,import_viscoanalyse_PARAM!$G$2),-1)</f>
        <v>1.02288343612779E-17-0.166981141269787i</v>
      </c>
      <c r="E1857" s="348" t="str">
        <f t="shared" si="87"/>
        <v>8.86638463326108-4.98437383462124i</v>
      </c>
      <c r="F1857" s="348" t="str">
        <f>IMSUM(import_viscoanalyse_PARAM!$A$2,IMDIV((import_viscoanalyse_PARAM!$B$2-import_viscoanalyse_PARAM!$A$2),E1857))</f>
        <v>2196.05744956198+1205.20525963305i</v>
      </c>
      <c r="G1857" s="348">
        <f t="shared" si="88"/>
        <v>2196.0574495619799</v>
      </c>
      <c r="H1857" s="348">
        <f t="shared" si="89"/>
        <v>1205.20525963305</v>
      </c>
    </row>
    <row r="1858" spans="1:8" x14ac:dyDescent="0.25">
      <c r="A1858" s="349">
        <v>0.61401850999999996</v>
      </c>
      <c r="B1858" s="348" t="str">
        <f>IMPRODUCT(IMPOWER(IMPRODUCT("i",A1858,import_viscoanalyse_PARAM!$G$2),-import_viscoanalyse_PARAM!$D$2),import_viscoanalyse_PARAM!$C$2)</f>
        <v>4.6929903528781-1.37704003335171i</v>
      </c>
      <c r="C1858" s="348" t="str">
        <f>IMPOWER(IMPRODUCT("i",A1858,import_viscoanalyse_PARAM!$G$2),-import_viscoanalyse_PARAM!$E$2)</f>
        <v>3.0988028365208-3.37932165345702i</v>
      </c>
      <c r="D1858" s="348" t="str">
        <f>IMPOWER(IMPRODUCT("i",A1858,import_viscoanalyse_PARAM!$F$2,import_viscoanalyse_PARAM!$G$2),-1)</f>
        <v>9.9284711962802E-18-0.162077847080511i</v>
      </c>
      <c r="E1858" s="348" t="str">
        <f t="shared" si="87"/>
        <v>8.7917931893989-4.91843953388924i</v>
      </c>
      <c r="F1858" s="348" t="str">
        <f>IMSUM(import_viscoanalyse_PARAM!$A$2,IMDIV((import_viscoanalyse_PARAM!$B$2-import_viscoanalyse_PARAM!$A$2),E1858))</f>
        <v>2219.28855019878+1212.34881631635i</v>
      </c>
      <c r="G1858" s="348">
        <f t="shared" si="88"/>
        <v>2219.2885501987798</v>
      </c>
      <c r="H1858" s="348">
        <f t="shared" si="89"/>
        <v>1212.3488163163499</v>
      </c>
    </row>
    <row r="1859" spans="1:8" x14ac:dyDescent="0.25">
      <c r="A1859" s="349">
        <v>0.63259423999999997</v>
      </c>
      <c r="B1859" s="348" t="str">
        <f>IMPRODUCT(IMPOWER(IMPRODUCT("i",A1859,import_viscoanalyse_PARAM!$G$2),-import_viscoanalyse_PARAM!$D$2),import_viscoanalyse_PARAM!$C$2)</f>
        <v>4.66764457376925-1.3696029516863i</v>
      </c>
      <c r="C1859" s="348" t="str">
        <f>IMPOWER(IMPRODUCT("i",A1859,import_viscoanalyse_PARAM!$G$2),-import_viscoanalyse_PARAM!$E$2)</f>
        <v>3.05046087475415-3.32660354043501i</v>
      </c>
      <c r="D1859" s="348" t="str">
        <f>IMPOWER(IMPRODUCT("i",A1859,import_viscoanalyse_PARAM!$F$2,import_viscoanalyse_PARAM!$G$2),-1)</f>
        <v>9.63692791530615E-18-0.157318533549062i</v>
      </c>
      <c r="E1859" s="348" t="str">
        <f t="shared" ref="E1859:E1922" si="90">IMSUM(1,B1859,C1859,D1859)</f>
        <v>8.7181054485234-4.85352502567037i</v>
      </c>
      <c r="F1859" s="348" t="str">
        <f>IMSUM(import_viscoanalyse_PARAM!$A$2,IMDIV((import_viscoanalyse_PARAM!$B$2-import_viscoanalyse_PARAM!$A$2),E1859))</f>
        <v>2242.66560827222+1219.47428074557i</v>
      </c>
      <c r="G1859" s="348">
        <f t="shared" ref="G1859:G1922" si="91">IMREAL(F1859)</f>
        <v>2242.6656082722202</v>
      </c>
      <c r="H1859" s="348">
        <f t="shared" ref="H1859:H1922" si="92">IMAGINARY(F1859)</f>
        <v>1219.47428074557</v>
      </c>
    </row>
    <row r="1860" spans="1:8" x14ac:dyDescent="0.25">
      <c r="A1860" s="349">
        <v>0.65173192999999996</v>
      </c>
      <c r="B1860" s="348" t="str">
        <f>IMPRODUCT(IMPOWER(IMPRODUCT("i",A1860,import_viscoanalyse_PARAM!$G$2),-import_viscoanalyse_PARAM!$D$2),import_viscoanalyse_PARAM!$C$2)</f>
        <v>4.64243568970638-1.36220603843047i</v>
      </c>
      <c r="C1860" s="348" t="str">
        <f>IMPOWER(IMPRODUCT("i",A1860,import_viscoanalyse_PARAM!$G$2),-import_viscoanalyse_PARAM!$E$2)</f>
        <v>3.00287307298779-3.27470785767191i</v>
      </c>
      <c r="D1860" s="348" t="str">
        <f>IMPOWER(IMPRODUCT("i",A1860,import_viscoanalyse_PARAM!$F$2,import_viscoanalyse_PARAM!$G$2),-1)</f>
        <v>9.3539457097305E-18-0.152698975740506i</v>
      </c>
      <c r="E1860" s="348" t="str">
        <f t="shared" si="90"/>
        <v>8.64530876269417-4.78961287184289i</v>
      </c>
      <c r="F1860" s="348" t="str">
        <f>IMSUM(import_viscoanalyse_PARAM!$A$2,IMDIV((import_viscoanalyse_PARAM!$B$2-import_viscoanalyse_PARAM!$A$2),E1860))</f>
        <v>2266.18816306425+1226.58101404396i</v>
      </c>
      <c r="G1860" s="348">
        <f t="shared" si="91"/>
        <v>2266.1881630642501</v>
      </c>
      <c r="H1860" s="348">
        <f t="shared" si="92"/>
        <v>1226.5810140439601</v>
      </c>
    </row>
    <row r="1861" spans="1:8" x14ac:dyDescent="0.25">
      <c r="A1861" s="349">
        <v>0.67144859999999995</v>
      </c>
      <c r="B1861" s="348" t="str">
        <f>IMPRODUCT(IMPOWER(IMPRODUCT("i",A1861,import_viscoanalyse_PARAM!$G$2),-import_viscoanalyse_PARAM!$D$2),import_viscoanalyse_PARAM!$C$2)</f>
        <v>4.61736293681354-1.35484906944403i</v>
      </c>
      <c r="C1861" s="348" t="str">
        <f>IMPOWER(IMPRODUCT("i",A1861,import_viscoanalyse_PARAM!$G$2),-import_viscoanalyse_PARAM!$E$2)</f>
        <v>2.95602762024572-3.22362172500429i</v>
      </c>
      <c r="D1861" s="348" t="str">
        <f>IMPOWER(IMPRODUCT("i",A1861,import_viscoanalyse_PARAM!$F$2,import_viscoanalyse_PARAM!$G$2),-1)</f>
        <v>9.07927291905573E-18-0.148215065409896i</v>
      </c>
      <c r="E1861" s="348" t="str">
        <f t="shared" si="90"/>
        <v>8.57339055705926-4.72668585985822i</v>
      </c>
      <c r="F1861" s="348" t="str">
        <f>IMSUM(import_viscoanalyse_PARAM!$A$2,IMDIV((import_viscoanalyse_PARAM!$B$2-import_viscoanalyse_PARAM!$A$2),E1861))</f>
        <v>2289.85577630026+1233.66839503127i</v>
      </c>
      <c r="G1861" s="348">
        <f t="shared" si="91"/>
        <v>2289.85577630026</v>
      </c>
      <c r="H1861" s="348">
        <f t="shared" si="92"/>
        <v>1233.6683950312699</v>
      </c>
    </row>
    <row r="1862" spans="1:8" x14ac:dyDescent="0.25">
      <c r="A1862" s="349">
        <v>0.69176174000000001</v>
      </c>
      <c r="B1862" s="348" t="str">
        <f>IMPRODUCT(IMPOWER(IMPRODUCT("i",A1862,import_viscoanalyse_PARAM!$G$2),-import_viscoanalyse_PARAM!$D$2),import_viscoanalyse_PARAM!$C$2)</f>
        <v>4.59242561202073-1.34753183842877i</v>
      </c>
      <c r="C1862" s="348" t="str">
        <f>IMPOWER(IMPRODUCT("i",A1862,import_viscoanalyse_PARAM!$G$2),-import_viscoanalyse_PARAM!$E$2)</f>
        <v>2.90991299548846-3.17333257845175i</v>
      </c>
      <c r="D1862" s="348" t="str">
        <f>IMPOWER(IMPRODUCT("i",A1862,import_viscoanalyse_PARAM!$F$2,import_viscoanalyse_PARAM!$G$2),-1)</f>
        <v>8.81266589059679E-18-0.143862825036238i</v>
      </c>
      <c r="E1862" s="348" t="str">
        <f t="shared" si="90"/>
        <v>8.50233860750919-4.66472724191676i</v>
      </c>
      <c r="F1862" s="348" t="str">
        <f>IMSUM(import_viscoanalyse_PARAM!$A$2,IMDIV((import_viscoanalyse_PARAM!$B$2-import_viscoanalyse_PARAM!$A$2),E1862))</f>
        <v>2313.66794098003+1240.73579294389i</v>
      </c>
      <c r="G1862" s="348">
        <f t="shared" si="91"/>
        <v>2313.6679409800299</v>
      </c>
      <c r="H1862" s="348">
        <f t="shared" si="92"/>
        <v>1240.7357929438899</v>
      </c>
    </row>
    <row r="1863" spans="1:8" x14ac:dyDescent="0.25">
      <c r="A1863" s="349">
        <v>0.71268940999999997</v>
      </c>
      <c r="B1863" s="348" t="str">
        <f>IMPRODUCT(IMPOWER(IMPRODUCT("i",A1863,import_viscoanalyse_PARAM!$G$2),-import_viscoanalyse_PARAM!$D$2),import_viscoanalyse_PARAM!$C$2)</f>
        <v>4.56762296517098-1.34025412526998i</v>
      </c>
      <c r="C1863" s="348" t="str">
        <f>IMPOWER(IMPRODUCT("i",A1863,import_viscoanalyse_PARAM!$G$2),-import_viscoanalyse_PARAM!$E$2)</f>
        <v>2.86451776292678-3.12382794700135i</v>
      </c>
      <c r="D1863" s="348" t="str">
        <f>IMPOWER(IMPRODUCT("i",A1863,import_viscoanalyse_PARAM!$F$2,import_viscoanalyse_PARAM!$G$2),-1)</f>
        <v>8.55388757708338E-18-0.139638384928974i</v>
      </c>
      <c r="E1863" s="348" t="str">
        <f t="shared" si="90"/>
        <v>8.43214072809776-4.6037204572003i</v>
      </c>
      <c r="F1863" s="348" t="str">
        <f>IMSUM(import_viscoanalyse_PARAM!$A$2,IMDIV((import_viscoanalyse_PARAM!$B$2-import_viscoanalyse_PARAM!$A$2),E1863))</f>
        <v>2337.62418324361+1247.78259812925i</v>
      </c>
      <c r="G1863" s="348">
        <f t="shared" si="91"/>
        <v>2337.6241832436099</v>
      </c>
      <c r="H1863" s="348">
        <f t="shared" si="92"/>
        <v>1247.7825981292499</v>
      </c>
    </row>
    <row r="1864" spans="1:8" x14ac:dyDescent="0.25">
      <c r="A1864" s="349">
        <v>0.73425021000000001</v>
      </c>
      <c r="B1864" s="348" t="str">
        <f>IMPRODUCT(IMPOWER(IMPRODUCT("i",A1864,import_viscoanalyse_PARAM!$G$2),-import_viscoanalyse_PARAM!$D$2),import_viscoanalyse_PARAM!$C$2)</f>
        <v>4.54295425920236-1.33301571369538i</v>
      </c>
      <c r="C1864" s="348" t="str">
        <f>IMPOWER(IMPRODUCT("i",A1864,import_viscoanalyse_PARAM!$G$2),-import_viscoanalyse_PARAM!$E$2)</f>
        <v>2.8198306825293-3.07509557311901i</v>
      </c>
      <c r="D1864" s="348" t="str">
        <f>IMPOWER(IMPRODUCT("i",A1864,import_viscoanalyse_PARAM!$F$2,import_viscoanalyse_PARAM!$G$2),-1)</f>
        <v>8.30270799720695E-18-0.135537990746211i</v>
      </c>
      <c r="E1864" s="348" t="str">
        <f t="shared" si="90"/>
        <v>8.36278494173166-4.5436492775606i</v>
      </c>
      <c r="F1864" s="348" t="str">
        <f>IMSUM(import_viscoanalyse_PARAM!$A$2,IMDIV((import_viscoanalyse_PARAM!$B$2-import_viscoanalyse_PARAM!$A$2),E1864))</f>
        <v>2361.72400623363+1254.80820526763i</v>
      </c>
      <c r="G1864" s="348">
        <f t="shared" si="91"/>
        <v>2361.72400623363</v>
      </c>
      <c r="H1864" s="348">
        <f t="shared" si="92"/>
        <v>1254.80820526763</v>
      </c>
    </row>
    <row r="1865" spans="1:8" x14ac:dyDescent="0.25">
      <c r="A1865" s="349">
        <v>0.75646327000000002</v>
      </c>
      <c r="B1865" s="348" t="str">
        <f>IMPRODUCT(IMPOWER(IMPRODUCT("i",A1865,import_viscoanalyse_PARAM!$G$2),-import_viscoanalyse_PARAM!$D$2),import_viscoanalyse_PARAM!$C$2)</f>
        <v>4.51841879754085-1.32581639931282i</v>
      </c>
      <c r="C1865" s="348" t="str">
        <f>IMPOWER(IMPRODUCT("i",A1865,import_viscoanalyse_PARAM!$G$2),-import_viscoanalyse_PARAM!$E$2)</f>
        <v>2.77584075526433-3.02712346208681i</v>
      </c>
      <c r="D1865" s="348" t="str">
        <f>IMPOWER(IMPRODUCT("i",A1865,import_viscoanalyse_PARAM!$F$2,import_viscoanalyse_PARAM!$G$2),-1)</f>
        <v>8.05890428826489E-18-0.131558004354109i</v>
      </c>
      <c r="E1865" s="348" t="str">
        <f t="shared" si="90"/>
        <v>8.29425955280518-4.48449786575374i</v>
      </c>
      <c r="F1865" s="348" t="str">
        <f>IMSUM(import_viscoanalyse_PARAM!$A$2,IMDIV((import_viscoanalyse_PARAM!$B$2-import_viscoanalyse_PARAM!$A$2),E1865))</f>
        <v>2385.96686256497+1261.81200570682i</v>
      </c>
      <c r="G1865" s="348">
        <f t="shared" si="91"/>
        <v>2385.9668625649701</v>
      </c>
      <c r="H1865" s="348">
        <f t="shared" si="92"/>
        <v>1261.8120057068199</v>
      </c>
    </row>
    <row r="1866" spans="1:8" x14ac:dyDescent="0.25">
      <c r="A1866" s="349">
        <v>0.77934833999999997</v>
      </c>
      <c r="B1866" s="348" t="str">
        <f>IMPRODUCT(IMPOWER(IMPRODUCT("i",A1866,import_viscoanalyse_PARAM!$G$2),-import_viscoanalyse_PARAM!$D$2),import_viscoanalyse_PARAM!$C$2)</f>
        <v>4.49401584140007-1.31865596534403i</v>
      </c>
      <c r="C1866" s="348" t="str">
        <f>IMPOWER(IMPRODUCT("i",A1866,import_viscoanalyse_PARAM!$G$2),-import_viscoanalyse_PARAM!$E$2)</f>
        <v>2.73253707104656-2.97989971618502i</v>
      </c>
      <c r="D1866" s="348" t="str">
        <f>IMPOWER(IMPRODUCT("i",A1866,import_viscoanalyse_PARAM!$F$2,import_viscoanalyse_PARAM!$G$2),-1)</f>
        <v>7.82225967212284E-18-0.127694886946681i</v>
      </c>
      <c r="E1866" s="348" t="str">
        <f t="shared" si="90"/>
        <v>8.22655291244663-4.42625056847573i</v>
      </c>
      <c r="F1866" s="348" t="str">
        <f>IMSUM(import_viscoanalyse_PARAM!$A$2,IMDIV((import_viscoanalyse_PARAM!$B$2-import_viscoanalyse_PARAM!$A$2),E1866))</f>
        <v>2410.3522355751+1268.7934112236i</v>
      </c>
      <c r="G1866" s="348">
        <f t="shared" si="91"/>
        <v>2410.3522355751002</v>
      </c>
      <c r="H1866" s="348">
        <f t="shared" si="92"/>
        <v>1268.7934112236001</v>
      </c>
    </row>
    <row r="1867" spans="1:8" x14ac:dyDescent="0.25">
      <c r="A1867" s="349">
        <v>0.80292574999999999</v>
      </c>
      <c r="B1867" s="348" t="str">
        <f>IMPRODUCT(IMPOWER(IMPRODUCT("i",A1867,import_viscoanalyse_PARAM!$G$2),-import_viscoanalyse_PARAM!$D$2),import_viscoanalyse_PARAM!$C$2)</f>
        <v>4.46974467561488-1.31153420194176i</v>
      </c>
      <c r="C1867" s="348" t="str">
        <f>IMPOWER(IMPRODUCT("i",A1867,import_viscoanalyse_PARAM!$G$2),-import_viscoanalyse_PARAM!$E$2)</f>
        <v>2.68990892534013-2.93341266185078i</v>
      </c>
      <c r="D1867" s="348" t="str">
        <f>IMPOWER(IMPRODUCT("i",A1867,import_viscoanalyse_PARAM!$F$2,import_viscoanalyse_PARAM!$G$2),-1)</f>
        <v>7.59256393323777E-18-0.123945206849305i</v>
      </c>
      <c r="E1867" s="348" t="str">
        <f t="shared" si="90"/>
        <v>8.15965360095501-4.36889207064185i</v>
      </c>
      <c r="F1867" s="348" t="str">
        <f>IMSUM(import_viscoanalyse_PARAM!$A$2,IMDIV((import_viscoanalyse_PARAM!$B$2-import_viscoanalyse_PARAM!$A$2),E1867))</f>
        <v>2434.87957520999+1275.75183546086i</v>
      </c>
      <c r="G1867" s="348">
        <f t="shared" si="91"/>
        <v>2434.87957520999</v>
      </c>
      <c r="H1867" s="348">
        <f t="shared" si="92"/>
        <v>1275.7518354608601</v>
      </c>
    </row>
    <row r="1868" spans="1:8" x14ac:dyDescent="0.25">
      <c r="A1868" s="349">
        <v>0.82721643</v>
      </c>
      <c r="B1868" s="348" t="str">
        <f>IMPRODUCT(IMPOWER(IMPRODUCT("i",A1868,import_viscoanalyse_PARAM!$G$2),-import_viscoanalyse_PARAM!$D$2),import_viscoanalyse_PARAM!$C$2)</f>
        <v>4.44560460353572-1.30445090469172i</v>
      </c>
      <c r="C1868" s="348" t="str">
        <f>IMPOWER(IMPRODUCT("i",A1868,import_viscoanalyse_PARAM!$G$2),-import_viscoanalyse_PARAM!$E$2)</f>
        <v>2.64794580591517-2.88765083523563i</v>
      </c>
      <c r="D1868" s="348" t="str">
        <f>IMPOWER(IMPRODUCT("i",A1868,import_viscoanalyse_PARAM!$F$2,import_viscoanalyse_PARAM!$G$2),-1)</f>
        <v>7.36961316220216E-18-0.120305635332199i</v>
      </c>
      <c r="E1868" s="348" t="str">
        <f t="shared" si="90"/>
        <v>8.09355040945089-4.31240737525955i</v>
      </c>
      <c r="F1868" s="348" t="str">
        <f>IMSUM(import_viscoanalyse_PARAM!$A$2,IMDIV((import_viscoanalyse_PARAM!$B$2-import_viscoanalyse_PARAM!$A$2),E1868))</f>
        <v>2459.54830236424+1282.68669551631i</v>
      </c>
      <c r="G1868" s="348">
        <f t="shared" si="91"/>
        <v>2459.54830236424</v>
      </c>
      <c r="H1868" s="348">
        <f t="shared" si="92"/>
        <v>1282.68669551631</v>
      </c>
    </row>
    <row r="1869" spans="1:8" x14ac:dyDescent="0.25">
      <c r="A1869" s="349">
        <v>0.85224197999999995</v>
      </c>
      <c r="B1869" s="348" t="str">
        <f>IMPRODUCT(IMPOWER(IMPRODUCT("i",A1869,import_viscoanalyse_PARAM!$G$2),-import_viscoanalyse_PARAM!$D$2),import_viscoanalyse_PARAM!$C$2)</f>
        <v>4.42159489602071-1.29740585964557i</v>
      </c>
      <c r="C1869" s="348" t="str">
        <f>IMPOWER(IMPRODUCT("i",A1869,import_viscoanalyse_PARAM!$G$2),-import_viscoanalyse_PARAM!$E$2)</f>
        <v>2.60663730167282-2.84260288277706i</v>
      </c>
      <c r="D1869" s="348" t="str">
        <f>IMPOWER(IMPRODUCT("i",A1869,import_viscoanalyse_PARAM!$F$2,import_viscoanalyse_PARAM!$G$2),-1)</f>
        <v>7.1532091044352E-18-0.116772935978093i</v>
      </c>
      <c r="E1869" s="348" t="str">
        <f t="shared" si="90"/>
        <v>8.02823219769353-4.25678167840072i</v>
      </c>
      <c r="F1869" s="348" t="str">
        <f>IMSUM(import_viscoanalyse_PARAM!$A$2,IMDIV((import_viscoanalyse_PARAM!$B$2-import_viscoanalyse_PARAM!$A$2),E1869))</f>
        <v>2484.35786125041+1289.59742677427i</v>
      </c>
      <c r="G1869" s="348">
        <f t="shared" si="91"/>
        <v>2484.3578612504102</v>
      </c>
      <c r="H1869" s="348">
        <f t="shared" si="92"/>
        <v>1289.5974267742699</v>
      </c>
    </row>
    <row r="1870" spans="1:8" x14ac:dyDescent="0.25">
      <c r="A1870" s="349">
        <v>0.87802460999999998</v>
      </c>
      <c r="B1870" s="348" t="str">
        <f>IMPRODUCT(IMPOWER(IMPRODUCT("i",A1870,import_viscoanalyse_PARAM!$G$2),-import_viscoanalyse_PARAM!$D$2),import_viscoanalyse_PARAM!$C$2)</f>
        <v>4.39771486957256-1.29039886624818i</v>
      </c>
      <c r="C1870" s="348" t="str">
        <f>IMPOWER(IMPRODUCT("i",A1870,import_viscoanalyse_PARAM!$G$2),-import_viscoanalyse_PARAM!$E$2)</f>
        <v>2.56597323570262-2.79825770630078i</v>
      </c>
      <c r="D1870" s="348" t="str">
        <f>IMPOWER(IMPRODUCT("i",A1870,import_viscoanalyse_PARAM!$F$2,import_viscoanalyse_PARAM!$G$2),-1)</f>
        <v>6.94315970314076E-18-0.113343973545779i</v>
      </c>
      <c r="E1870" s="348" t="str">
        <f t="shared" si="90"/>
        <v>7.96368810527518-4.20200054609474i</v>
      </c>
      <c r="F1870" s="348" t="str">
        <f>IMSUM(import_viscoanalyse_PARAM!$A$2,IMDIV((import_viscoanalyse_PARAM!$B$2-import_viscoanalyse_PARAM!$A$2),E1870))</f>
        <v>2509.30763960657+1296.48346062223i</v>
      </c>
      <c r="G1870" s="348">
        <f t="shared" si="91"/>
        <v>2509.3076396065699</v>
      </c>
      <c r="H1870" s="348">
        <f t="shared" si="92"/>
        <v>1296.48346062223</v>
      </c>
    </row>
    <row r="1871" spans="1:8" x14ac:dyDescent="0.25">
      <c r="A1871" s="349">
        <v>0.90458724000000001</v>
      </c>
      <c r="B1871" s="348" t="str">
        <f>IMPRODUCT(IMPOWER(IMPRODUCT("i",A1871,import_viscoanalyse_PARAM!$G$2),-import_viscoanalyse_PARAM!$D$2),import_viscoanalyse_PARAM!$C$2)</f>
        <v>4.37396380882454-1.28342971459319i</v>
      </c>
      <c r="C1871" s="348" t="str">
        <f>IMPOWER(IMPRODUCT("i",A1871,import_viscoanalyse_PARAM!$G$2),-import_viscoanalyse_PARAM!$E$2)</f>
        <v>2.52594352915308-2.75460431456829i</v>
      </c>
      <c r="D1871" s="348" t="str">
        <f>IMPOWER(IMPRODUCT("i",A1871,import_viscoanalyse_PARAM!$F$2,import_viscoanalyse_PARAM!$G$2),-1)</f>
        <v>6.73927822651786E-18-0.110015699722211i</v>
      </c>
      <c r="E1871" s="348" t="str">
        <f t="shared" si="90"/>
        <v>7.89990733797762-4.14804972888369i</v>
      </c>
      <c r="F1871" s="348" t="str">
        <f>IMSUM(import_viscoanalyse_PARAM!$A$2,IMDIV((import_viscoanalyse_PARAM!$B$2-import_viscoanalyse_PARAM!$A$2),E1871))</f>
        <v>2534.39704883825+1303.34424691731i</v>
      </c>
      <c r="G1871" s="348">
        <f t="shared" si="91"/>
        <v>2534.3970488382502</v>
      </c>
      <c r="H1871" s="348">
        <f t="shared" si="92"/>
        <v>1303.3442469173101</v>
      </c>
    </row>
    <row r="1872" spans="1:8" x14ac:dyDescent="0.25">
      <c r="A1872" s="349">
        <v>0.93195346999999995</v>
      </c>
      <c r="B1872" s="348" t="str">
        <f>IMPRODUCT(IMPOWER(IMPRODUCT("i",A1872,import_viscoanalyse_PARAM!$G$2),-import_viscoanalyse_PARAM!$D$2),import_viscoanalyse_PARAM!$C$2)</f>
        <v>4.35034101515251-1.27649819968691i</v>
      </c>
      <c r="C1872" s="348" t="str">
        <f>IMPOWER(IMPRODUCT("i",A1872,import_viscoanalyse_PARAM!$G$2),-import_viscoanalyse_PARAM!$E$2)</f>
        <v>2.48653828255637-2.71163191196343i</v>
      </c>
      <c r="D1872" s="348" t="str">
        <f>IMPOWER(IMPRODUCT("i",A1872,import_viscoanalyse_PARAM!$F$2,import_viscoanalyse_PARAM!$G$2),-1)</f>
        <v>6.54138354194645E-18-0.106785157598462i</v>
      </c>
      <c r="E1872" s="348" t="str">
        <f t="shared" si="90"/>
        <v>7.83687929770888-4.0949152692488i</v>
      </c>
      <c r="F1872" s="348" t="str">
        <f>IMSUM(import_viscoanalyse_PARAM!$A$2,IMDIV((import_viscoanalyse_PARAM!$B$2-import_viscoanalyse_PARAM!$A$2),E1872))</f>
        <v>2559.62547410606+1310.1792401566i</v>
      </c>
      <c r="G1872" s="348">
        <f t="shared" si="91"/>
        <v>2559.6254741060602</v>
      </c>
      <c r="H1872" s="348">
        <f t="shared" si="92"/>
        <v>1310.1792401565999</v>
      </c>
    </row>
    <row r="1873" spans="1:8" x14ac:dyDescent="0.25">
      <c r="A1873" s="349">
        <v>0.96014759000000005</v>
      </c>
      <c r="B1873" s="348" t="str">
        <f>IMPRODUCT(IMPOWER(IMPRODUCT("i",A1873,import_viscoanalyse_PARAM!$G$2),-import_viscoanalyse_PARAM!$D$2),import_viscoanalyse_PARAM!$C$2)</f>
        <v>4.32684581356421-1.26960412346984i</v>
      </c>
      <c r="C1873" s="348" t="str">
        <f>IMPOWER(IMPRODUCT("i",A1873,import_viscoanalyse_PARAM!$G$2),-import_viscoanalyse_PARAM!$E$2)</f>
        <v>2.44774778360139-2.66932990696909i</v>
      </c>
      <c r="D1873" s="348" t="str">
        <f>IMPOWER(IMPRODUCT("i",A1873,import_viscoanalyse_PARAM!$F$2,import_viscoanalyse_PARAM!$G$2),-1)</f>
        <v>6.3492999972201E-18-0.103649479730906i</v>
      </c>
      <c r="E1873" s="348" t="str">
        <f t="shared" si="90"/>
        <v>7.7745935971656-4.04258351016984i</v>
      </c>
      <c r="F1873" s="348" t="str">
        <f>IMSUM(import_viscoanalyse_PARAM!$A$2,IMDIV((import_viscoanalyse_PARAM!$B$2-import_viscoanalyse_PARAM!$A$2),E1873))</f>
        <v>2584.9922663253+1316.98789759993i</v>
      </c>
      <c r="G1873" s="348">
        <f t="shared" si="91"/>
        <v>2584.9922663253001</v>
      </c>
      <c r="H1873" s="348">
        <f t="shared" si="92"/>
        <v>1316.98789759993</v>
      </c>
    </row>
    <row r="1874" spans="1:8" x14ac:dyDescent="0.25">
      <c r="A1874" s="349">
        <v>0.98919467000000005</v>
      </c>
      <c r="B1874" s="348" t="str">
        <f>IMPRODUCT(IMPOWER(IMPRODUCT("i",A1874,import_viscoanalyse_PARAM!$G$2),-import_viscoanalyse_PARAM!$D$2),import_viscoanalyse_PARAM!$C$2)</f>
        <v>4.30347749519599-1.26274727794374i</v>
      </c>
      <c r="C1874" s="348" t="str">
        <f>IMPOWER(IMPRODUCT("i",A1874,import_viscoanalyse_PARAM!$G$2),-import_viscoanalyse_PARAM!$E$2)</f>
        <v>2.4095624096011-2.62768780580546i</v>
      </c>
      <c r="D1874" s="348" t="str">
        <f>IMPOWER(IMPRODUCT("i",A1874,import_viscoanalyse_PARAM!$F$2,import_viscoanalyse_PARAM!$G$2),-1)</f>
        <v>6.16285679189707E-18-0.100605877878803i</v>
      </c>
      <c r="E1874" s="348" t="str">
        <f t="shared" si="90"/>
        <v>7.71303990479709-3.991040961628i</v>
      </c>
      <c r="F1874" s="348" t="str">
        <f>IMSUM(import_viscoanalyse_PARAM!$A$2,IMDIV((import_viscoanalyse_PARAM!$B$2-import_viscoanalyse_PARAM!$A$2),E1874))</f>
        <v>2610.49680432721+1323.76969607518i</v>
      </c>
      <c r="G1874" s="348">
        <f t="shared" si="91"/>
        <v>2610.4968043272102</v>
      </c>
      <c r="H1874" s="348">
        <f t="shared" si="92"/>
        <v>1323.76969607518</v>
      </c>
    </row>
    <row r="1875" spans="1:8" x14ac:dyDescent="0.25">
      <c r="A1875" s="349">
        <v>1.0191205000000001</v>
      </c>
      <c r="B1875" s="348" t="str">
        <f>IMPRODUCT(IMPOWER(IMPRODUCT("i",A1875,import_viscoanalyse_PARAM!$G$2),-import_viscoanalyse_PARAM!$D$2),import_viscoanalyse_PARAM!$C$2)</f>
        <v>4.28023538635785-1.25592746543123i</v>
      </c>
      <c r="C1875" s="348" t="str">
        <f>IMPOWER(IMPRODUCT("i",A1875,import_viscoanalyse_PARAM!$G$2),-import_viscoanalyse_PARAM!$E$2)</f>
        <v>2.3719727394125-2.58669533448152i</v>
      </c>
      <c r="D1875" s="348" t="str">
        <f>IMPOWER(IMPRODUCT("i",A1875,import_viscoanalyse_PARAM!$F$2,import_viscoanalyse_PARAM!$G$2),-1)</f>
        <v>5.98188839349015E-18-0.0976516497984127i</v>
      </c>
      <c r="E1875" s="348" t="str">
        <f t="shared" si="90"/>
        <v>7.65220812577035-3.94027444971116i</v>
      </c>
      <c r="F1875" s="348" t="str">
        <f>IMSUM(import_viscoanalyse_PARAM!$A$2,IMDIV((import_viscoanalyse_PARAM!$B$2-import_viscoanalyse_PARAM!$A$2),E1875))</f>
        <v>2636.13842072925+1330.52411211778i</v>
      </c>
      <c r="G1875" s="348">
        <f t="shared" si="91"/>
        <v>2636.1384207292499</v>
      </c>
      <c r="H1875" s="348">
        <f t="shared" si="92"/>
        <v>1330.5241121177801</v>
      </c>
    </row>
    <row r="1876" spans="1:8" x14ac:dyDescent="0.25">
      <c r="A1876" s="349">
        <v>1.0499517</v>
      </c>
      <c r="B1876" s="348" t="str">
        <f>IMPRODUCT(IMPOWER(IMPRODUCT("i",A1876,import_viscoanalyse_PARAM!$G$2),-import_viscoanalyse_PARAM!$D$2),import_viscoanalyse_PARAM!$C$2)</f>
        <v>4.25711877915291-1.24914447821777i</v>
      </c>
      <c r="C1876" s="348" t="str">
        <f>IMPOWER(IMPRODUCT("i",A1876,import_viscoanalyse_PARAM!$G$2),-import_viscoanalyse_PARAM!$E$2)</f>
        <v>2.33496943801876-2.54634231292895i</v>
      </c>
      <c r="D1876" s="348" t="str">
        <f>IMPOWER(IMPRODUCT("i",A1876,import_viscoanalyse_PARAM!$F$2,import_viscoanalyse_PARAM!$G$2),-1)</f>
        <v>5.80623383963078E-18-0.0947841678511335i</v>
      </c>
      <c r="E1876" s="348" t="str">
        <f t="shared" si="90"/>
        <v>7.59208821717167-3.89027095899785i</v>
      </c>
      <c r="F1876" s="348" t="str">
        <f>IMSUM(import_viscoanalyse_PARAM!$A$2,IMDIV((import_viscoanalyse_PARAM!$B$2-import_viscoanalyse_PARAM!$A$2),E1876))</f>
        <v>2661.91647809551+1337.25064224443i</v>
      </c>
      <c r="G1876" s="348">
        <f t="shared" si="91"/>
        <v>2661.9164780955098</v>
      </c>
      <c r="H1876" s="348">
        <f t="shared" si="92"/>
        <v>1337.2506422444301</v>
      </c>
    </row>
    <row r="1877" spans="1:8" x14ac:dyDescent="0.25">
      <c r="A1877" s="349">
        <v>1.0817156000000001</v>
      </c>
      <c r="B1877" s="348" t="str">
        <f>IMPRODUCT(IMPOWER(IMPRODUCT("i",A1877,import_viscoanalyse_PARAM!$G$2),-import_viscoanalyse_PARAM!$D$2),import_viscoanalyse_PARAM!$C$2)</f>
        <v>4.23412704002476-1.24239813040216i</v>
      </c>
      <c r="C1877" s="348" t="str">
        <f>IMPOWER(IMPRODUCT("i",A1877,import_viscoanalyse_PARAM!$G$2),-import_viscoanalyse_PARAM!$E$2)</f>
        <v>2.29854342846504-2.5066188425025i</v>
      </c>
      <c r="D1877" s="348" t="str">
        <f>IMPOWER(IMPRODUCT("i",A1877,import_viscoanalyse_PARAM!$F$2,import_viscoanalyse_PARAM!$G$2),-1)</f>
        <v>5.63573742536197E-18-0.0920008902232557i</v>
      </c>
      <c r="E1877" s="348" t="str">
        <f t="shared" si="90"/>
        <v>7.5326704684898-3.84101786312792i</v>
      </c>
      <c r="F1877" s="348" t="str">
        <f>IMSUM(import_viscoanalyse_PARAM!$A$2,IMDIV((import_viscoanalyse_PARAM!$B$2-import_viscoanalyse_PARAM!$A$2),E1877))</f>
        <v>2687.8302484503+1343.94877150682i</v>
      </c>
      <c r="G1877" s="348">
        <f t="shared" si="91"/>
        <v>2687.8302484503001</v>
      </c>
      <c r="H1877" s="348">
        <f t="shared" si="92"/>
        <v>1343.9487715068201</v>
      </c>
    </row>
    <row r="1878" spans="1:8" x14ac:dyDescent="0.25">
      <c r="A1878" s="349">
        <v>1.1144404000000001</v>
      </c>
      <c r="B1878" s="348" t="str">
        <f>IMPRODUCT(IMPOWER(IMPRODUCT("i",A1878,import_viscoanalyse_PARAM!$G$2),-import_viscoanalyse_PARAM!$D$2),import_viscoanalyse_PARAM!$C$2)</f>
        <v>4.21125950467311-1.23568822706217i</v>
      </c>
      <c r="C1878" s="348" t="str">
        <f>IMPOWER(IMPRODUCT("i",A1878,import_viscoanalyse_PARAM!$G$2),-import_viscoanalyse_PARAM!$E$2)</f>
        <v>2.26268571994359-2.46751511850245i</v>
      </c>
      <c r="D1878" s="348" t="str">
        <f>IMPOWER(IMPRODUCT("i",A1878,import_viscoanalyse_PARAM!$F$2,import_viscoanalyse_PARAM!$G$2),-1)</f>
        <v>5.47024774991813E-18-0.0892993453650666i</v>
      </c>
      <c r="E1878" s="348" t="str">
        <f t="shared" si="90"/>
        <v>7.4739452246167-3.79250269092969i</v>
      </c>
      <c r="F1878" s="348" t="str">
        <f>IMSUM(import_viscoanalyse_PARAM!$A$2,IMDIV((import_viscoanalyse_PARAM!$B$2-import_viscoanalyse_PARAM!$A$2),E1878))</f>
        <v>2713.87902961961+1350.61800416198i</v>
      </c>
      <c r="G1878" s="348">
        <f t="shared" si="91"/>
        <v>2713.8790296196098</v>
      </c>
      <c r="H1878" s="348">
        <f t="shared" si="92"/>
        <v>1350.61800416198</v>
      </c>
    </row>
    <row r="1879" spans="1:8" x14ac:dyDescent="0.25">
      <c r="A1879" s="349">
        <v>1.1481551999999999</v>
      </c>
      <c r="B1879" s="348" t="str">
        <f>IMPRODUCT(IMPOWER(IMPRODUCT("i",A1879,import_viscoanalyse_PARAM!$G$2),-import_viscoanalyse_PARAM!$D$2),import_viscoanalyse_PARAM!$C$2)</f>
        <v>4.18851548019591-1.22901456488312i</v>
      </c>
      <c r="C1879" s="348" t="str">
        <f>IMPOWER(IMPRODUCT("i",A1879,import_viscoanalyse_PARAM!$G$2),-import_viscoanalyse_PARAM!$E$2)</f>
        <v>2.22738741173114-2.42902143446844i</v>
      </c>
      <c r="D1879" s="348" t="str">
        <f>IMPOWER(IMPRODUCT("i",A1879,import_viscoanalyse_PARAM!$F$2,import_viscoanalyse_PARAM!$G$2),-1)</f>
        <v>5.30961762879954E-18-0.0866771305555059i</v>
      </c>
      <c r="E1879" s="348" t="str">
        <f t="shared" si="90"/>
        <v>7.41590289192705-3.74471312990707i</v>
      </c>
      <c r="F1879" s="348" t="str">
        <f>IMSUM(import_viscoanalyse_PARAM!$A$2,IMDIV((import_viscoanalyse_PARAM!$B$2-import_viscoanalyse_PARAM!$A$2),E1879))</f>
        <v>2740.0621450581+1357.25786322201i</v>
      </c>
      <c r="G1879" s="348">
        <f t="shared" si="91"/>
        <v>2740.0621450581002</v>
      </c>
      <c r="H1879" s="348">
        <f t="shared" si="92"/>
        <v>1357.25786322201</v>
      </c>
    </row>
    <row r="1880" spans="1:8" x14ac:dyDescent="0.25">
      <c r="A1880" s="349">
        <v>1.1828901000000001</v>
      </c>
      <c r="B1880" s="348" t="str">
        <f>IMPRODUCT(IMPOWER(IMPRODUCT("i",A1880,import_viscoanalyse_PARAM!$G$2),-import_viscoanalyse_PARAM!$D$2),import_viscoanalyse_PARAM!$C$2)</f>
        <v>4.16589420305595-1.22237691982422i</v>
      </c>
      <c r="C1880" s="348" t="str">
        <f>IMPOWER(IMPRODUCT("i",A1880,import_viscoanalyse_PARAM!$G$2),-import_viscoanalyse_PARAM!$E$2)</f>
        <v>2.19263962936241-2.39112811257511i</v>
      </c>
      <c r="D1880" s="348" t="str">
        <f>IMPOWER(IMPRODUCT("i",A1880,import_viscoanalyse_PARAM!$F$2,import_viscoanalyse_PARAM!$G$2),-1)</f>
        <v>5.15370370461118E-18-0.0841319055492842i</v>
      </c>
      <c r="E1880" s="348" t="str">
        <f t="shared" si="90"/>
        <v>7.35853383241836-3.69763693794861i</v>
      </c>
      <c r="F1880" s="348" t="str">
        <f>IMSUM(import_viscoanalyse_PARAM!$A$2,IMDIV((import_viscoanalyse_PARAM!$B$2-import_viscoanalyse_PARAM!$A$2),E1880))</f>
        <v>2766.37899521744+1363.86790289414i</v>
      </c>
      <c r="G1880" s="348">
        <f t="shared" si="91"/>
        <v>2766.3789952174402</v>
      </c>
      <c r="H1880" s="348">
        <f t="shared" si="92"/>
        <v>1363.8679028941399</v>
      </c>
    </row>
    <row r="1881" spans="1:8" x14ac:dyDescent="0.25">
      <c r="A1881" s="349">
        <v>1.2186756999999999</v>
      </c>
      <c r="B1881" s="348" t="str">
        <f>IMPRODUCT(IMPOWER(IMPRODUCT("i",A1881,import_viscoanalyse_PARAM!$G$2),-import_viscoanalyse_PARAM!$D$2),import_viscoanalyse_PARAM!$C$2)</f>
        <v>4.14339517748349-1.21577514641428i</v>
      </c>
      <c r="C1881" s="348" t="str">
        <f>IMPOWER(IMPRODUCT("i",A1881,import_viscoanalyse_PARAM!$G$2),-import_viscoanalyse_PARAM!$E$2)</f>
        <v>2.1584340401128-2.35382606577879i</v>
      </c>
      <c r="D1881" s="348" t="str">
        <f>IMPOWER(IMPRODUCT("i",A1881,import_viscoanalyse_PARAM!$F$2,import_viscoanalyse_PARAM!$G$2),-1)</f>
        <v>5.00236862892885E-18-0.0816614281948707i</v>
      </c>
      <c r="E1881" s="348" t="str">
        <f t="shared" si="90"/>
        <v>7.30182921759629-3.65126264038794i</v>
      </c>
      <c r="F1881" s="348" t="str">
        <f>IMSUM(import_viscoanalyse_PARAM!$A$2,IMDIV((import_viscoanalyse_PARAM!$B$2-import_viscoanalyse_PARAM!$A$2),E1881))</f>
        <v>2792.82866246638+1370.44760976018i</v>
      </c>
      <c r="G1881" s="348">
        <f t="shared" si="91"/>
        <v>2792.8286624663801</v>
      </c>
      <c r="H1881" s="348">
        <f t="shared" si="92"/>
        <v>1370.4476097601801</v>
      </c>
    </row>
    <row r="1882" spans="1:8" x14ac:dyDescent="0.25">
      <c r="A1882" s="349">
        <v>1.2555438999999999</v>
      </c>
      <c r="B1882" s="348" t="str">
        <f>IMPRODUCT(IMPOWER(IMPRODUCT("i",A1882,import_viscoanalyse_PARAM!$G$2),-import_viscoanalyse_PARAM!$D$2),import_viscoanalyse_PARAM!$C$2)</f>
        <v>4.12101767013878-1.20920902947322i</v>
      </c>
      <c r="C1882" s="348" t="str">
        <f>IMPOWER(IMPRODUCT("i",A1882,import_viscoanalyse_PARAM!$G$2),-import_viscoanalyse_PARAM!$E$2)</f>
        <v>2.12476207378499-2.31710594806591i</v>
      </c>
      <c r="D1882" s="348" t="str">
        <f>IMPOWER(IMPRODUCT("i",A1882,import_viscoanalyse_PARAM!$F$2,import_viscoanalyse_PARAM!$G$2),-1)</f>
        <v>4.85547744727832E-18-0.0792634954208953i</v>
      </c>
      <c r="E1882" s="348" t="str">
        <f t="shared" si="90"/>
        <v>7.24577974392377-3.60557847296003i</v>
      </c>
      <c r="F1882" s="348" t="str">
        <f>IMSUM(import_viscoanalyse_PARAM!$A$2,IMDIV((import_viscoanalyse_PARAM!$B$2-import_viscoanalyse_PARAM!$A$2),E1882))</f>
        <v>2819.41049853535+1376.99655052321i</v>
      </c>
      <c r="G1882" s="348">
        <f t="shared" si="91"/>
        <v>2819.4104985353501</v>
      </c>
      <c r="H1882" s="348">
        <f t="shared" si="92"/>
        <v>1376.9965505232101</v>
      </c>
    </row>
    <row r="1883" spans="1:8" x14ac:dyDescent="0.25">
      <c r="A1883" s="349">
        <v>1.2935276</v>
      </c>
      <c r="B1883" s="348" t="str">
        <f>IMPRODUCT(IMPOWER(IMPRODUCT("i",A1883,import_viscoanalyse_PARAM!$G$2),-import_viscoanalyse_PARAM!$D$2),import_viscoanalyse_PARAM!$C$2)</f>
        <v>4.0987609388328-1.20267835122431i</v>
      </c>
      <c r="C1883" s="348" t="str">
        <f>IMPOWER(IMPRODUCT("i",A1883,import_viscoanalyse_PARAM!$G$2),-import_viscoanalyse_PARAM!$E$2)</f>
        <v>2.09161527830267-2.2809585422368i</v>
      </c>
      <c r="D1883" s="348" t="str">
        <f>IMPOWER(IMPRODUCT("i",A1883,import_viscoanalyse_PARAM!$F$2,import_viscoanalyse_PARAM!$G$2),-1)</f>
        <v>4.71289912215083E-18-0.0769359680986963i</v>
      </c>
      <c r="E1883" s="348" t="str">
        <f t="shared" si="90"/>
        <v>7.19037621713547-3.56057286155981i</v>
      </c>
      <c r="F1883" s="348" t="str">
        <f>IMSUM(import_viscoanalyse_PARAM!$A$2,IMDIV((import_viscoanalyse_PARAM!$B$2-import_viscoanalyse_PARAM!$A$2),E1883))</f>
        <v>2846.12386366586+1383.51430535192i</v>
      </c>
      <c r="G1883" s="348">
        <f t="shared" si="91"/>
        <v>2846.12386366586</v>
      </c>
      <c r="H1883" s="348">
        <f t="shared" si="92"/>
        <v>1383.51430535192</v>
      </c>
    </row>
    <row r="1884" spans="1:8" x14ac:dyDescent="0.25">
      <c r="A1884" s="349">
        <v>1.3326602999999999</v>
      </c>
      <c r="B1884" s="348" t="str">
        <f>IMPRODUCT(IMPOWER(IMPRODUCT("i",A1884,import_viscoanalyse_PARAM!$G$2),-import_viscoanalyse_PARAM!$D$2),import_viscoanalyse_PARAM!$C$2)</f>
        <v>4.07662447400437-1.19618296214964i</v>
      </c>
      <c r="C1884" s="348" t="str">
        <f>IMPOWER(IMPRODUCT("i",A1884,import_viscoanalyse_PARAM!$G$2),-import_viscoanalyse_PARAM!$E$2)</f>
        <v>2.05898567261626-2.24537514475816i</v>
      </c>
      <c r="D1884" s="348" t="str">
        <f>IMPOWER(IMPRODUCT("i",A1884,import_viscoanalyse_PARAM!$F$2,import_viscoanalyse_PARAM!$G$2),-1)</f>
        <v>4.57450791512128E-18-0.0746767936047796i</v>
      </c>
      <c r="E1884" s="348" t="str">
        <f t="shared" si="90"/>
        <v>7.13561014662063-3.51623490051258i</v>
      </c>
      <c r="F1884" s="348" t="str">
        <f>IMSUM(import_viscoanalyse_PARAM!$A$2,IMDIV((import_viscoanalyse_PARAM!$B$2-import_viscoanalyse_PARAM!$A$2),E1884))</f>
        <v>2872.96783335762+1390.00039718224i</v>
      </c>
      <c r="G1884" s="348">
        <f t="shared" si="91"/>
        <v>2872.9678333576198</v>
      </c>
      <c r="H1884" s="348">
        <f t="shared" si="92"/>
        <v>1390.00039718224</v>
      </c>
    </row>
    <row r="1885" spans="1:8" x14ac:dyDescent="0.25">
      <c r="A1885" s="349">
        <v>1.3729769000000001</v>
      </c>
      <c r="B1885" s="348" t="str">
        <f>IMPRODUCT(IMPOWER(IMPRODUCT("i",A1885,import_viscoanalyse_PARAM!$G$2),-import_viscoanalyse_PARAM!$D$2),import_viscoanalyse_PARAM!$C$2)</f>
        <v>4.05460754690311-1.18972264841572i</v>
      </c>
      <c r="C1885" s="348" t="str">
        <f>IMPOWER(IMPRODUCT("i",A1885,import_viscoanalyse_PARAM!$G$2),-import_viscoanalyse_PARAM!$E$2)</f>
        <v>2.0268650715823-2.21034682952725i</v>
      </c>
      <c r="D1885" s="348" t="str">
        <f>IMPOWER(IMPRODUCT("i",A1885,import_viscoanalyse_PARAM!$F$2,import_viscoanalyse_PARAM!$G$2),-1)</f>
        <v>4.44018037777465E-18-0.0724839566990408i</v>
      </c>
      <c r="E1885" s="348" t="str">
        <f t="shared" si="90"/>
        <v>7.08147261848541-3.47255343464201i</v>
      </c>
      <c r="F1885" s="348" t="str">
        <f>IMSUM(import_viscoanalyse_PARAM!$A$2,IMDIV((import_viscoanalyse_PARAM!$B$2-import_viscoanalyse_PARAM!$A$2),E1885))</f>
        <v>2899.94174072349+1396.4544241041i</v>
      </c>
      <c r="G1885" s="348">
        <f t="shared" si="91"/>
        <v>2899.9417407234901</v>
      </c>
      <c r="H1885" s="348">
        <f t="shared" si="92"/>
        <v>1396.4544241041001</v>
      </c>
    </row>
    <row r="1886" spans="1:8" x14ac:dyDescent="0.25">
      <c r="A1886" s="349">
        <v>1.4145132</v>
      </c>
      <c r="B1886" s="348" t="str">
        <f>IMPRODUCT(IMPOWER(IMPRODUCT("i",A1886,import_viscoanalyse_PARAM!$G$2),-import_viscoanalyse_PARAM!$D$2),import_viscoanalyse_PARAM!$C$2)</f>
        <v>4.03270952143233-1.18329722337599i</v>
      </c>
      <c r="C1886" s="348" t="str">
        <f>IMPOWER(IMPRODUCT("i",A1886,import_viscoanalyse_PARAM!$G$2),-import_viscoanalyse_PARAM!$E$2)</f>
        <v>1.99524554875761-2.17586495256039i</v>
      </c>
      <c r="D1886" s="348" t="str">
        <f>IMPOWER(IMPRODUCT("i",A1886,import_viscoanalyse_PARAM!$F$2,import_viscoanalyse_PARAM!$G$2),-1)</f>
        <v>4.3097972436863E-18-0.0703555104104957i</v>
      </c>
      <c r="E1886" s="348" t="str">
        <f t="shared" si="90"/>
        <v>7.02795507018994-3.42951768634688i</v>
      </c>
      <c r="F1886" s="348" t="str">
        <f>IMSUM(import_viscoanalyse_PARAM!$A$2,IMDIV((import_viscoanalyse_PARAM!$B$2-import_viscoanalyse_PARAM!$A$2),E1886))</f>
        <v>2927.04480274229+1402.87596811349i</v>
      </c>
      <c r="G1886" s="348">
        <f t="shared" si="91"/>
        <v>2927.0448027422899</v>
      </c>
      <c r="H1886" s="348">
        <f t="shared" si="92"/>
        <v>1402.87596811349</v>
      </c>
    </row>
    <row r="1887" spans="1:8" x14ac:dyDescent="0.25">
      <c r="A1887" s="349">
        <v>1.457306</v>
      </c>
      <c r="B1887" s="348" t="str">
        <f>IMPRODUCT(IMPOWER(IMPRODUCT("i",A1887,import_viscoanalyse_PARAM!$G$2),-import_viscoanalyse_PARAM!$D$2),import_viscoanalyse_PARAM!$C$2)</f>
        <v>4.01092980553373-1.17690651330581i</v>
      </c>
      <c r="C1887" s="348" t="str">
        <f>IMPOWER(IMPRODUCT("i",A1887,import_viscoanalyse_PARAM!$G$2),-import_viscoanalyse_PARAM!$E$2)</f>
        <v>1.96411935865421-2.14192106721009i</v>
      </c>
      <c r="D1887" s="348" t="str">
        <f>IMPOWER(IMPRODUCT("i",A1887,import_viscoanalyse_PARAM!$F$2,import_viscoanalyse_PARAM!$G$2),-1)</f>
        <v>4.1832429774652E-18-0.0682895686756135i</v>
      </c>
      <c r="E1887" s="348" t="str">
        <f t="shared" si="90"/>
        <v>6.97504916418794-3.38711714919151i</v>
      </c>
      <c r="F1887" s="348" t="str">
        <f>IMSUM(import_viscoanalyse_PARAM!$A$2,IMDIV((import_viscoanalyse_PARAM!$B$2-import_viscoanalyse_PARAM!$A$2),E1887))</f>
        <v>2954.27617603165+1409.26460938605i</v>
      </c>
      <c r="G1887" s="348">
        <f t="shared" si="91"/>
        <v>2954.2761760316498</v>
      </c>
      <c r="H1887" s="348">
        <f t="shared" si="92"/>
        <v>1409.2646093860501</v>
      </c>
    </row>
    <row r="1888" spans="1:8" x14ac:dyDescent="0.25">
      <c r="A1888" s="349">
        <v>1.5013935</v>
      </c>
      <c r="B1888" s="348" t="str">
        <f>IMPRODUCT(IMPOWER(IMPRODUCT("i",A1888,import_viscoanalyse_PARAM!$G$2),-import_viscoanalyse_PARAM!$D$2),import_viscoanalyse_PARAM!$C$2)</f>
        <v>3.98926766675512-1.1705503032855i</v>
      </c>
      <c r="C1888" s="348" t="str">
        <f>IMPOWER(IMPRODUCT("i",A1888,import_viscoanalyse_PARAM!$G$2),-import_viscoanalyse_PARAM!$E$2)</f>
        <v>1.93347867235926-2.10850663585196i</v>
      </c>
      <c r="D1888" s="348" t="str">
        <f>IMPOWER(IMPRODUCT("i",A1888,import_viscoanalyse_PARAM!$F$2,import_viscoanalyse_PARAM!$G$2),-1)</f>
        <v>4.06040461112819E-18-0.0662842873426477i</v>
      </c>
      <c r="E1888" s="348" t="str">
        <f t="shared" si="90"/>
        <v>6.92274633911438-3.34534122648011i</v>
      </c>
      <c r="F1888" s="348" t="str">
        <f>IMSUM(import_viscoanalyse_PARAM!$A$2,IMDIV((import_viscoanalyse_PARAM!$B$2-import_viscoanalyse_PARAM!$A$2),E1888))</f>
        <v>2981.63518864228+1415.61998044099i</v>
      </c>
      <c r="G1888" s="348">
        <f t="shared" si="91"/>
        <v>2981.6351886422799</v>
      </c>
      <c r="H1888" s="348">
        <f t="shared" si="92"/>
        <v>1415.61998044099</v>
      </c>
    </row>
    <row r="1889" spans="1:8" x14ac:dyDescent="0.25">
      <c r="A1889" s="349">
        <v>1.5468147000000001</v>
      </c>
      <c r="B1889" s="348" t="str">
        <f>IMPRODUCT(IMPOWER(IMPRODUCT("i",A1889,import_viscoanalyse_PARAM!$G$2),-import_viscoanalyse_PARAM!$D$2),import_viscoanalyse_PARAM!$C$2)</f>
        <v>3.96772255191305-1.16422843099729i</v>
      </c>
      <c r="C1889" s="348" t="str">
        <f>IMPOWER(IMPRODUCT("i",A1889,import_viscoanalyse_PARAM!$G$2),-import_viscoanalyse_PARAM!$E$2)</f>
        <v>1.90331603132931-2.07561352475865i</v>
      </c>
      <c r="D1889" s="348" t="str">
        <f>IMPOWER(IMPRODUCT("i",A1889,import_viscoanalyse_PARAM!$F$2,import_viscoanalyse_PARAM!$G$2),-1)</f>
        <v>3.94117349060485E-18-0.0643378926825453i</v>
      </c>
      <c r="E1889" s="348" t="str">
        <f t="shared" si="90"/>
        <v>6.87103858324236-3.30417984843849i</v>
      </c>
      <c r="F1889" s="348" t="str">
        <f>IMSUM(import_viscoanalyse_PARAM!$A$2,IMDIV((import_viscoanalyse_PARAM!$B$2-import_viscoanalyse_PARAM!$A$2),E1889))</f>
        <v>3009.12093963496+1421.94167242041i</v>
      </c>
      <c r="G1889" s="348">
        <f t="shared" si="91"/>
        <v>3009.12093963496</v>
      </c>
      <c r="H1889" s="348">
        <f t="shared" si="92"/>
        <v>1421.94167242041</v>
      </c>
    </row>
    <row r="1890" spans="1:8" x14ac:dyDescent="0.25">
      <c r="A1890" s="349">
        <v>1.5936101</v>
      </c>
      <c r="B1890" s="348" t="str">
        <f>IMPRODUCT(IMPOWER(IMPRODUCT("i",A1890,import_viscoanalyse_PARAM!$G$2),-import_viscoanalyse_PARAM!$D$2),import_viscoanalyse_PARAM!$C$2)</f>
        <v>3.94629375844756-1.15794069029263i</v>
      </c>
      <c r="C1890" s="348" t="str">
        <f>IMPOWER(IMPRODUCT("i",A1890,import_viscoanalyse_PARAM!$G$2),-import_viscoanalyse_PARAM!$E$2)</f>
        <v>1.87362387981585-2.04323349419826i</v>
      </c>
      <c r="D1890" s="348" t="str">
        <f>IMPOWER(IMPRODUCT("i",A1890,import_viscoanalyse_PARAM!$F$2,import_viscoanalyse_PARAM!$G$2),-1)</f>
        <v>3.82544330668955E-18-0.0624486492451216i</v>
      </c>
      <c r="E1890" s="348" t="str">
        <f t="shared" si="90"/>
        <v>6.81991763826341-3.26362283373601i</v>
      </c>
      <c r="F1890" s="348" t="str">
        <f>IMSUM(import_viscoanalyse_PARAM!$A$2,IMDIV((import_viscoanalyse_PARAM!$B$2-import_viscoanalyse_PARAM!$A$2),E1890))</f>
        <v>3036.73271370831+1428.22933154539i</v>
      </c>
      <c r="G1890" s="348">
        <f t="shared" si="91"/>
        <v>3036.7327137083098</v>
      </c>
      <c r="H1890" s="348">
        <f t="shared" si="92"/>
        <v>1428.2293315453901</v>
      </c>
    </row>
    <row r="1891" spans="1:8" x14ac:dyDescent="0.25">
      <c r="A1891" s="349">
        <v>1.6418211</v>
      </c>
      <c r="B1891" s="348" t="str">
        <f>IMPRODUCT(IMPOWER(IMPRODUCT("i",A1891,import_viscoanalyse_PARAM!$G$2),-import_viscoanalyse_PARAM!$D$2),import_viscoanalyse_PARAM!$C$2)</f>
        <v>3.92498073607807-1.1516869197055i</v>
      </c>
      <c r="C1891" s="348" t="str">
        <f>IMPOWER(IMPRODUCT("i",A1891,import_viscoanalyse_PARAM!$G$2),-import_viscoanalyse_PARAM!$E$2)</f>
        <v>1.84439498553224-2.01135865718213i</v>
      </c>
      <c r="D1891" s="348" t="str">
        <f>IMPOWER(IMPRODUCT("i",A1891,import_viscoanalyse_PARAM!$F$2,import_viscoanalyse_PARAM!$G$2),-1)</f>
        <v>3.71311167247021E-18-0.0606148856098776i</v>
      </c>
      <c r="E1891" s="348" t="str">
        <f t="shared" si="90"/>
        <v>6.76937572161031-3.22366046249751i</v>
      </c>
      <c r="F1891" s="348" t="str">
        <f>IMSUM(import_viscoanalyse_PARAM!$A$2,IMDIV((import_viscoanalyse_PARAM!$B$2-import_viscoanalyse_PARAM!$A$2),E1891))</f>
        <v>3064.46959674763+1434.4825706482i</v>
      </c>
      <c r="G1891" s="348">
        <f t="shared" si="91"/>
        <v>3064.46959674763</v>
      </c>
      <c r="H1891" s="348">
        <f t="shared" si="92"/>
        <v>1434.4825706482</v>
      </c>
    </row>
    <row r="1892" spans="1:8" x14ac:dyDescent="0.25">
      <c r="A1892" s="349">
        <v>1.6914906999999999</v>
      </c>
      <c r="B1892" s="348" t="str">
        <f>IMPRODUCT(IMPOWER(IMPRODUCT("i",A1892,import_viscoanalyse_PARAM!$G$2),-import_viscoanalyse_PARAM!$D$2),import_viscoanalyse_PARAM!$C$2)</f>
        <v>3.90378278380495-1.14546691354518i</v>
      </c>
      <c r="C1892" s="348" t="str">
        <f>IMPOWER(IMPRODUCT("i",A1892,import_viscoanalyse_PARAM!$G$2),-import_viscoanalyse_PARAM!$E$2)</f>
        <v>1.81562201819074-1.97998101984896i</v>
      </c>
      <c r="D1892" s="348" t="str">
        <f>IMPOWER(IMPRODUCT("i",A1892,import_viscoanalyse_PARAM!$F$2,import_viscoanalyse_PARAM!$G$2),-1)</f>
        <v>3.60407839695358E-18-0.0588349662037063i</v>
      </c>
      <c r="E1892" s="348" t="str">
        <f t="shared" si="90"/>
        <v>6.71940480199569-3.18428289959785i</v>
      </c>
      <c r="F1892" s="348" t="str">
        <f>IMSUM(import_viscoanalyse_PARAM!$A$2,IMDIV((import_viscoanalyse_PARAM!$B$2-import_viscoanalyse_PARAM!$A$2),E1892))</f>
        <v>3092.33086669983+1440.70105810503i</v>
      </c>
      <c r="G1892" s="348">
        <f t="shared" si="91"/>
        <v>3092.33086669983</v>
      </c>
      <c r="H1892" s="348">
        <f t="shared" si="92"/>
        <v>1440.7010581050299</v>
      </c>
    </row>
    <row r="1893" spans="1:8" x14ac:dyDescent="0.25">
      <c r="A1893" s="349">
        <v>1.7426629</v>
      </c>
      <c r="B1893" s="348" t="str">
        <f>IMPRODUCT(IMPOWER(IMPRODUCT("i",A1893,import_viscoanalyse_PARAM!$G$2),-import_viscoanalyse_PARAM!$D$2),import_viscoanalyse_PARAM!$C$2)</f>
        <v>3.88269933393971-1.13928050523779i</v>
      </c>
      <c r="C1893" s="348" t="str">
        <f>IMPOWER(IMPRODUCT("i",A1893,import_viscoanalyse_PARAM!$G$2),-import_viscoanalyse_PARAM!$E$2)</f>
        <v>1.78729793813293-1.94909290527596i</v>
      </c>
      <c r="D1893" s="348" t="str">
        <f>IMPOWER(IMPRODUCT("i",A1893,import_viscoanalyse_PARAM!$F$2,import_viscoanalyse_PARAM!$G$2),-1)</f>
        <v>3.4982469016342E-18-0.0571073144257465i</v>
      </c>
      <c r="E1893" s="348" t="str">
        <f t="shared" si="90"/>
        <v>6.66999727207264-3.1454807249395i</v>
      </c>
      <c r="F1893" s="348" t="str">
        <f>IMSUM(import_viscoanalyse_PARAM!$A$2,IMDIV((import_viscoanalyse_PARAM!$B$2-import_viscoanalyse_PARAM!$A$2),E1893))</f>
        <v>3120.3156249764+1446.8844345266i</v>
      </c>
      <c r="G1893" s="348">
        <f t="shared" si="91"/>
        <v>3120.3156249764002</v>
      </c>
      <c r="H1893" s="348">
        <f t="shared" si="92"/>
        <v>1446.8844345266</v>
      </c>
    </row>
    <row r="1894" spans="1:8" x14ac:dyDescent="0.25">
      <c r="A1894" s="349">
        <v>1.7953832000000001</v>
      </c>
      <c r="B1894" s="348" t="str">
        <f>IMPRODUCT(IMPOWER(IMPRODUCT("i",A1894,import_viscoanalyse_PARAM!$G$2),-import_viscoanalyse_PARAM!$D$2),import_viscoanalyse_PARAM!$C$2)</f>
        <v>3.86172975040562-1.13312750814257i</v>
      </c>
      <c r="C1894" s="348" t="str">
        <f>IMPOWER(IMPRODUCT("i",A1894,import_viscoanalyse_PARAM!$G$2),-import_viscoanalyse_PARAM!$E$2)</f>
        <v>1.75941571877349-1.91868665079686i</v>
      </c>
      <c r="D1894" s="348" t="str">
        <f>IMPOWER(IMPRODUCT("i",A1894,import_viscoanalyse_PARAM!$F$2,import_viscoanalyse_PARAM!$G$2),-1)</f>
        <v>3.39552307859285E-18-0.055430394006351i</v>
      </c>
      <c r="E1894" s="348" t="str">
        <f t="shared" si="90"/>
        <v>6.62114546917911-3.10724455294578i</v>
      </c>
      <c r="F1894" s="348" t="str">
        <f>IMSUM(import_viscoanalyse_PARAM!$A$2,IMDIV((import_viscoanalyse_PARAM!$B$2-import_viscoanalyse_PARAM!$A$2),E1894))</f>
        <v>3148.42305994587+1453.03237195162i</v>
      </c>
      <c r="G1894" s="348">
        <f t="shared" si="91"/>
        <v>3148.4230599458701</v>
      </c>
      <c r="H1894" s="348">
        <f t="shared" si="92"/>
        <v>1453.03237195162</v>
      </c>
    </row>
    <row r="1895" spans="1:8" x14ac:dyDescent="0.25">
      <c r="A1895" s="349">
        <v>1.8496984000000001</v>
      </c>
      <c r="B1895" s="348" t="str">
        <f>IMPRODUCT(IMPOWER(IMPRODUCT("i",A1895,import_viscoanalyse_PARAM!$G$2),-import_viscoanalyse_PARAM!$D$2),import_viscoanalyse_PARAM!$C$2)</f>
        <v>3.8408734311984-1.12700774561651i</v>
      </c>
      <c r="C1895" s="348" t="str">
        <f>IMPOWER(IMPRODUCT("i",A1895,import_viscoanalyse_PARAM!$G$2),-import_viscoanalyse_PARAM!$E$2)</f>
        <v>1.73196848398135-1.88875475781953i</v>
      </c>
      <c r="D1895" s="348" t="str">
        <f>IMPOWER(IMPRODUCT("i",A1895,import_viscoanalyse_PARAM!$F$2,import_viscoanalyse_PARAM!$G$2),-1)</f>
        <v>3.29581573434777E-18-0.0538027162527596i</v>
      </c>
      <c r="E1895" s="348" t="str">
        <f t="shared" si="90"/>
        <v>6.57284191517975-3.0695652196888i</v>
      </c>
      <c r="F1895" s="348" t="str">
        <f>IMSUM(import_viscoanalyse_PARAM!$A$2,IMDIV((import_viscoanalyse_PARAM!$B$2-import_viscoanalyse_PARAM!$A$2),E1895))</f>
        <v>3176.65231253051+1459.14454380321i</v>
      </c>
      <c r="G1895" s="348">
        <f t="shared" si="91"/>
        <v>3176.6523125305098</v>
      </c>
      <c r="H1895" s="348">
        <f t="shared" si="92"/>
        <v>1459.1445438032099</v>
      </c>
    </row>
    <row r="1896" spans="1:8" x14ac:dyDescent="0.25">
      <c r="A1896" s="349">
        <v>1.9056568</v>
      </c>
      <c r="B1896" s="348" t="str">
        <f>IMPRODUCT(IMPOWER(IMPRODUCT("i",A1896,import_viscoanalyse_PARAM!$G$2),-import_viscoanalyse_PARAM!$D$2),import_viscoanalyse_PARAM!$C$2)</f>
        <v>3.82012974556266-1.1209210325803i</v>
      </c>
      <c r="C1896" s="348" t="str">
        <f>IMPOWER(IMPRODUCT("i",A1896,import_viscoanalyse_PARAM!$G$2),-import_viscoanalyse_PARAM!$E$2)</f>
        <v>1.70494942290289-1.85928979893849i</v>
      </c>
      <c r="D1896" s="348" t="str">
        <f>IMPOWER(IMPRODUCT("i",A1896,import_viscoanalyse_PARAM!$F$2,import_viscoanalyse_PARAM!$G$2),-1)</f>
        <v>3.19903620133378E-18-0.0522228337066693i</v>
      </c>
      <c r="E1896" s="348" t="str">
        <f t="shared" si="90"/>
        <v>6.52507916846555-3.03243366522546i</v>
      </c>
      <c r="F1896" s="348" t="str">
        <f>IMSUM(import_viscoanalyse_PARAM!$A$2,IMDIV((import_viscoanalyse_PARAM!$B$2-import_viscoanalyse_PARAM!$A$2),E1896))</f>
        <v>3205.00256073264+1465.22064331082i</v>
      </c>
      <c r="G1896" s="348">
        <f t="shared" si="91"/>
        <v>3205.0025607326402</v>
      </c>
      <c r="H1896" s="348">
        <f t="shared" si="92"/>
        <v>1465.2206433108199</v>
      </c>
    </row>
    <row r="1897" spans="1:8" x14ac:dyDescent="0.25">
      <c r="A1897" s="349">
        <v>1.9633080999999999</v>
      </c>
      <c r="B1897" s="348" t="str">
        <f>IMPRODUCT(IMPOWER(IMPRODUCT("i",A1897,import_viscoanalyse_PARAM!$G$2),-import_viscoanalyse_PARAM!$D$2),import_viscoanalyse_PARAM!$C$2)</f>
        <v>3.79949808960435-1.11486719183641i</v>
      </c>
      <c r="C1897" s="348" t="str">
        <f>IMPOWER(IMPRODUCT("i",A1897,import_viscoanalyse_PARAM!$G$2),-import_viscoanalyse_PARAM!$E$2)</f>
        <v>1.67835186178076-1.83028449625519i</v>
      </c>
      <c r="D1897" s="348" t="str">
        <f>IMPOWER(IMPRODUCT("i",A1897,import_viscoanalyse_PARAM!$F$2,import_viscoanalyse_PARAM!$G$2),-1)</f>
        <v>3.10509852759121E-18-0.0506893432408207i</v>
      </c>
      <c r="E1897" s="348" t="str">
        <f t="shared" si="90"/>
        <v>6.47784995138511-2.99584103133242i</v>
      </c>
      <c r="F1897" s="348" t="str">
        <f>IMSUM(import_viscoanalyse_PARAM!$A$2,IMDIV((import_viscoanalyse_PARAM!$B$2-import_viscoanalyse_PARAM!$A$2),E1897))</f>
        <v>3233.47294491196+1471.26036720788i</v>
      </c>
      <c r="G1897" s="348">
        <f t="shared" si="91"/>
        <v>3233.47294491196</v>
      </c>
      <c r="H1897" s="348">
        <f t="shared" si="92"/>
        <v>1471.2603672078801</v>
      </c>
    </row>
    <row r="1898" spans="1:8" x14ac:dyDescent="0.25">
      <c r="A1898" s="349">
        <v>2.0227035</v>
      </c>
      <c r="B1898" s="348" t="str">
        <f>IMPRODUCT(IMPOWER(IMPRODUCT("i",A1898,import_viscoanalyse_PARAM!$G$2),-import_viscoanalyse_PARAM!$D$2),import_viscoanalyse_PARAM!$C$2)</f>
        <v>3.7789778634648-1.10884604737139i</v>
      </c>
      <c r="C1898" s="348" t="str">
        <f>IMPOWER(IMPRODUCT("i",A1898,import_viscoanalyse_PARAM!$G$2),-import_viscoanalyse_PARAM!$E$2)</f>
        <v>1.65216923177503-1.80173168628611i</v>
      </c>
      <c r="D1898" s="348" t="str">
        <f>IMPOWER(IMPRODUCT("i",A1898,import_viscoanalyse_PARAM!$F$2,import_viscoanalyse_PARAM!$G$2),-1)</f>
        <v>3.01391928699282E-18-0.0492008829610387i</v>
      </c>
      <c r="E1898" s="348" t="str">
        <f t="shared" si="90"/>
        <v>6.43114709523983-2.95977861661854i</v>
      </c>
      <c r="F1898" s="348" t="str">
        <f>IMSUM(import_viscoanalyse_PARAM!$A$2,IMDIV((import_viscoanalyse_PARAM!$B$2-import_viscoanalyse_PARAM!$A$2),E1898))</f>
        <v>3262.06259844837+1477.26342241959i</v>
      </c>
      <c r="G1898" s="348">
        <f t="shared" si="91"/>
        <v>3262.06259844837</v>
      </c>
      <c r="H1898" s="348">
        <f t="shared" si="92"/>
        <v>1477.2634224195899</v>
      </c>
    </row>
    <row r="1899" spans="1:8" x14ac:dyDescent="0.25">
      <c r="A1899" s="349">
        <v>2.0838958000000001</v>
      </c>
      <c r="B1899" s="348" t="str">
        <f>IMPRODUCT(IMPOWER(IMPRODUCT("i",A1899,import_viscoanalyse_PARAM!$G$2),-import_viscoanalyse_PARAM!$D$2),import_viscoanalyse_PARAM!$C$2)</f>
        <v>3.75856845326094-1.1028574190567i</v>
      </c>
      <c r="C1899" s="348" t="str">
        <f>IMPOWER(IMPRODUCT("i",A1899,import_viscoanalyse_PARAM!$G$2),-import_viscoanalyse_PARAM!$E$2)</f>
        <v>1.62639504462761-1.77362429342425i</v>
      </c>
      <c r="D1899" s="348" t="str">
        <f>IMPOWER(IMPRODUCT("i",A1899,import_viscoanalyse_PARAM!$F$2,import_viscoanalyse_PARAM!$G$2),-1)</f>
        <v>2.92541742754982E-18-0.047756129729895i</v>
      </c>
      <c r="E1899" s="348" t="str">
        <f t="shared" si="90"/>
        <v>6.38496349788855-2.92423784221084i</v>
      </c>
      <c r="F1899" s="348" t="str">
        <f>IMSUM(import_viscoanalyse_PARAM!$A$2,IMDIV((import_viscoanalyse_PARAM!$B$2-import_viscoanalyse_PARAM!$A$2),E1899))</f>
        <v>3290.77067347934+1483.22953132854i</v>
      </c>
      <c r="G1899" s="348">
        <f t="shared" si="91"/>
        <v>3290.7706734793401</v>
      </c>
      <c r="H1899" s="348">
        <f t="shared" si="92"/>
        <v>1483.2295313285399</v>
      </c>
    </row>
    <row r="1900" spans="1:8" x14ac:dyDescent="0.25">
      <c r="A1900" s="349">
        <v>2.1469393000000001</v>
      </c>
      <c r="B1900" s="348" t="str">
        <f>IMPRODUCT(IMPOWER(IMPRODUCT("i",A1900,import_viscoanalyse_PARAM!$G$2),-import_viscoanalyse_PARAM!$D$2),import_viscoanalyse_PARAM!$C$2)</f>
        <v>3.73826928046568-1.09690113713811i</v>
      </c>
      <c r="C1900" s="348" t="str">
        <f>IMPOWER(IMPRODUCT("i",A1900,import_viscoanalyse_PARAM!$G$2),-import_viscoanalyse_PARAM!$E$2)</f>
        <v>1.60102295360798-1.74595539640195i</v>
      </c>
      <c r="D1900" s="348" t="str">
        <f>IMPOWER(IMPRODUCT("i",A1900,import_viscoanalyse_PARAM!$F$2,import_viscoanalyse_PARAM!$G$2),-1)</f>
        <v>2.83951441501764E-18-0.0463538015110085i</v>
      </c>
      <c r="E1900" s="348" t="str">
        <f t="shared" si="90"/>
        <v>6.33929223407366-2.88921033505107i</v>
      </c>
      <c r="F1900" s="348" t="str">
        <f>IMSUM(import_viscoanalyse_PARAM!$A$2,IMDIV((import_viscoanalyse_PARAM!$B$2-import_viscoanalyse_PARAM!$A$2),E1900))</f>
        <v>3319.59627187016+1489.15841731799i</v>
      </c>
      <c r="G1900" s="348">
        <f t="shared" si="91"/>
        <v>3319.5962718701599</v>
      </c>
      <c r="H1900" s="348">
        <f t="shared" si="92"/>
        <v>1489.1584173179899</v>
      </c>
    </row>
    <row r="1901" spans="1:8" x14ac:dyDescent="0.25">
      <c r="A1901" s="349">
        <v>2.2118899999999999</v>
      </c>
      <c r="B1901" s="348" t="str">
        <f>IMPRODUCT(IMPOWER(IMPRODUCT("i",A1901,import_viscoanalyse_PARAM!$G$2),-import_viscoanalyse_PARAM!$D$2),import_viscoanalyse_PARAM!$C$2)</f>
        <v>3.71807975014234-1.09097702704639i</v>
      </c>
      <c r="C1901" s="348" t="str">
        <f>IMPOWER(IMPRODUCT("i",A1901,import_viscoanalyse_PARAM!$G$2),-import_viscoanalyse_PARAM!$E$2)</f>
        <v>1.57604668618757-1.71871815487061i</v>
      </c>
      <c r="D1901" s="348" t="str">
        <f>IMPOWER(IMPRODUCT("i",A1901,import_viscoanalyse_PARAM!$F$2,import_viscoanalyse_PARAM!$G$2),-1)</f>
        <v>2.756133935466E-18-0.0449926525136347i</v>
      </c>
      <c r="E1901" s="348" t="str">
        <f t="shared" si="90"/>
        <v>6.29412643632991-2.85468783443064i</v>
      </c>
      <c r="F1901" s="348" t="str">
        <f>IMSUM(import_viscoanalyse_PARAM!$A$2,IMDIV((import_viscoanalyse_PARAM!$B$2-import_viscoanalyse_PARAM!$A$2),E1901))</f>
        <v>3348.53851787208+1495.04981988685i</v>
      </c>
      <c r="G1901" s="348">
        <f t="shared" si="91"/>
        <v>3348.5385178720799</v>
      </c>
      <c r="H1901" s="348">
        <f t="shared" si="92"/>
        <v>1495.0498198868499</v>
      </c>
    </row>
    <row r="1902" spans="1:8" x14ac:dyDescent="0.25">
      <c r="A1902" s="349">
        <v>2.2788056999999999</v>
      </c>
      <c r="B1902" s="348" t="str">
        <f>IMPRODUCT(IMPOWER(IMPRODUCT("i",A1902,import_viscoanalyse_PARAM!$G$2),-import_viscoanalyse_PARAM!$D$2),import_viscoanalyse_PARAM!$C$2)</f>
        <v>3.69799923927394-1.08508490597289i</v>
      </c>
      <c r="C1902" s="348" t="str">
        <f>IMPOWER(IMPRODUCT("i",A1902,import_viscoanalyse_PARAM!$G$2),-import_viscoanalyse_PARAM!$E$2)</f>
        <v>1.55146002955998-1.69190579361015i</v>
      </c>
      <c r="D1902" s="348" t="str">
        <f>IMPOWER(IMPRODUCT("i",A1902,import_viscoanalyse_PARAM!$F$2,import_viscoanalyse_PARAM!$G$2),-1)</f>
        <v>2.67520179123559E-18-0.0436714714942056i</v>
      </c>
      <c r="E1902" s="348" t="str">
        <f t="shared" si="90"/>
        <v>6.24945926883392-2.82066217107725i</v>
      </c>
      <c r="F1902" s="348" t="str">
        <f>IMSUM(import_viscoanalyse_PARAM!$A$2,IMDIV((import_viscoanalyse_PARAM!$B$2-import_viscoanalyse_PARAM!$A$2),E1902))</f>
        <v>3377.59657667305+1500.90349799354i</v>
      </c>
      <c r="G1902" s="348">
        <f t="shared" si="91"/>
        <v>3377.5965766730501</v>
      </c>
      <c r="H1902" s="348">
        <f t="shared" si="92"/>
        <v>1500.90349799354</v>
      </c>
    </row>
    <row r="1903" spans="1:8" x14ac:dyDescent="0.25">
      <c r="A1903" s="349">
        <v>2.3477458000000002</v>
      </c>
      <c r="B1903" s="348" t="str">
        <f>IMPRODUCT(IMPOWER(IMPRODUCT("i",A1903,import_viscoanalyse_PARAM!$G$2),-import_viscoanalyse_PARAM!$D$2),import_viscoanalyse_PARAM!$C$2)</f>
        <v>3.67802717367365-1.0792246054369i</v>
      </c>
      <c r="C1903" s="348" t="str">
        <f>IMPOWER(IMPRODUCT("i",A1903,import_viscoanalyse_PARAM!$G$2),-import_viscoanalyse_PARAM!$E$2)</f>
        <v>1.52725692381421-1.66551170413674i</v>
      </c>
      <c r="D1903" s="348" t="str">
        <f>IMPOWER(IMPRODUCT("i",A1903,import_viscoanalyse_PARAM!$F$2,import_viscoanalyse_PARAM!$G$2),-1)</f>
        <v>2.59664614904982E-18-0.042389085806642i</v>
      </c>
      <c r="E1903" s="348" t="str">
        <f t="shared" si="90"/>
        <v>6.20528409748786-2.78712539538028i</v>
      </c>
      <c r="F1903" s="348" t="str">
        <f>IMSUM(import_viscoanalyse_PARAM!$A$2,IMDIV((import_viscoanalyse_PARAM!$B$2-import_viscoanalyse_PARAM!$A$2),E1903))</f>
        <v>3406.76954392389+1506.71920758458i</v>
      </c>
      <c r="G1903" s="348">
        <f t="shared" si="91"/>
        <v>3406.7695439238901</v>
      </c>
      <c r="H1903" s="348">
        <f t="shared" si="92"/>
        <v>1506.7192075845801</v>
      </c>
    </row>
    <row r="1904" spans="1:8" x14ac:dyDescent="0.25">
      <c r="A1904" s="349">
        <v>2.4187715000000001</v>
      </c>
      <c r="B1904" s="348" t="str">
        <f>IMPRODUCT(IMPOWER(IMPRODUCT("i",A1904,import_viscoanalyse_PARAM!$G$2),-import_viscoanalyse_PARAM!$D$2),import_viscoanalyse_PARAM!$C$2)</f>
        <v>3.65816297998824-1.07339595720236i</v>
      </c>
      <c r="C1904" s="348" t="str">
        <f>IMPOWER(IMPRODUCT("i",A1904,import_viscoanalyse_PARAM!$G$2),-import_viscoanalyse_PARAM!$E$2)</f>
        <v>1.50343140032033-1.63952937751082i</v>
      </c>
      <c r="D1904" s="348" t="str">
        <f>IMPOWER(IMPRODUCT("i",A1904,import_viscoanalyse_PARAM!$F$2,import_viscoanalyse_PARAM!$G$2),-1)</f>
        <v>2.52039727213501E-18-0.0411443570293364i</v>
      </c>
      <c r="E1904" s="348" t="str">
        <f t="shared" si="90"/>
        <v>6.16159438030857-2.75406969174252i</v>
      </c>
      <c r="F1904" s="348" t="str">
        <f>IMSUM(import_viscoanalyse_PARAM!$A$2,IMDIV((import_viscoanalyse_PARAM!$B$2-import_viscoanalyse_PARAM!$A$2),E1904))</f>
        <v>3436.0565139817+1512.49671557659i</v>
      </c>
      <c r="G1904" s="348">
        <f t="shared" si="91"/>
        <v>3436.0565139816999</v>
      </c>
      <c r="H1904" s="348">
        <f t="shared" si="92"/>
        <v>1512.4967155765901</v>
      </c>
    </row>
    <row r="1905" spans="1:8" x14ac:dyDescent="0.25">
      <c r="A1905" s="349">
        <v>2.4919459000000002</v>
      </c>
      <c r="B1905" s="348" t="str">
        <f>IMPRODUCT(IMPOWER(IMPRODUCT("i",A1905,import_viscoanalyse_PARAM!$G$2),-import_viscoanalyse_PARAM!$D$2),import_viscoanalyse_PARAM!$C$2)</f>
        <v>3.63840607382303-1.06759878979332i</v>
      </c>
      <c r="C1905" s="348" t="str">
        <f>IMPOWER(IMPRODUCT("i",A1905,import_viscoanalyse_PARAM!$G$2),-import_viscoanalyse_PARAM!$E$2)</f>
        <v>1.47997756640839-1.61395238762908i</v>
      </c>
      <c r="D1905" s="348" t="str">
        <f>IMPOWER(IMPRODUCT("i",A1905,import_viscoanalyse_PARAM!$F$2,import_viscoanalyse_PARAM!$G$2),-1)</f>
        <v>2.44638741576126E-18-0.0399361792599042i</v>
      </c>
      <c r="E1905" s="348" t="str">
        <f t="shared" si="90"/>
        <v>6.11838364023142-2.7214873566823i</v>
      </c>
      <c r="F1905" s="348" t="str">
        <f>IMSUM(import_viscoanalyse_PARAM!$A$2,IMDIV((import_viscoanalyse_PARAM!$B$2-import_viscoanalyse_PARAM!$A$2),E1905))</f>
        <v>3465.45659807069+1518.23580325432i</v>
      </c>
      <c r="G1905" s="348">
        <f t="shared" si="91"/>
        <v>3465.4565980706898</v>
      </c>
      <c r="H1905" s="348">
        <f t="shared" si="92"/>
        <v>1518.23580325432</v>
      </c>
    </row>
    <row r="1906" spans="1:8" x14ac:dyDescent="0.25">
      <c r="A1906" s="349">
        <v>2.5673339999999998</v>
      </c>
      <c r="B1906" s="348" t="str">
        <f>IMPRODUCT(IMPOWER(IMPRODUCT("i",A1906,import_viscoanalyse_PARAM!$G$2),-import_viscoanalyse_PARAM!$D$2),import_viscoanalyse_PARAM!$C$2)</f>
        <v>3.61875587639208-1.06183293337959i</v>
      </c>
      <c r="C1906" s="348" t="str">
        <f>IMPOWER(IMPRODUCT("i",A1906,import_viscoanalyse_PARAM!$G$2),-import_viscoanalyse_PARAM!$E$2)</f>
        <v>1.45688962427041-1.58877441183755i</v>
      </c>
      <c r="D1906" s="348" t="str">
        <f>IMPOWER(IMPRODUCT("i",A1906,import_viscoanalyse_PARAM!$F$2,import_viscoanalyse_PARAM!$G$2),-1)</f>
        <v>2.37455083386808E-18-0.0387634792233435i</v>
      </c>
      <c r="E1906" s="348" t="str">
        <f t="shared" si="90"/>
        <v>6.07564550066249-2.68937082444048i</v>
      </c>
      <c r="F1906" s="348" t="str">
        <f>IMSUM(import_viscoanalyse_PARAM!$A$2,IMDIV((import_viscoanalyse_PARAM!$B$2-import_viscoanalyse_PARAM!$A$2),E1906))</f>
        <v>3494.96890038707+1523.93626136479i</v>
      </c>
      <c r="G1906" s="348">
        <f t="shared" si="91"/>
        <v>3494.9689003870699</v>
      </c>
      <c r="H1906" s="348">
        <f t="shared" si="92"/>
        <v>1523.93626136479</v>
      </c>
    </row>
    <row r="1907" spans="1:8" x14ac:dyDescent="0.25">
      <c r="A1907" s="349">
        <v>2.6450027999999999</v>
      </c>
      <c r="B1907" s="348" t="str">
        <f>IMPRODUCT(IMPOWER(IMPRODUCT("i",A1907,import_viscoanalyse_PARAM!$G$2),-import_viscoanalyse_PARAM!$D$2),import_viscoanalyse_PARAM!$C$2)</f>
        <v>3.5992118036472-1.05609821658693i</v>
      </c>
      <c r="C1907" s="348" t="str">
        <f>IMPOWER(IMPRODUCT("i",A1907,import_viscoanalyse_PARAM!$G$2),-import_viscoanalyse_PARAM!$E$2)</f>
        <v>1.43416185681975-1.56398921551089i</v>
      </c>
      <c r="D1907" s="348" t="str">
        <f>IMPOWER(IMPRODUCT("i",A1907,import_viscoanalyse_PARAM!$F$2,import_viscoanalyse_PARAM!$G$2),-1)</f>
        <v>2.30482368128982E-18-0.0376252146759101i</v>
      </c>
      <c r="E1907" s="348" t="str">
        <f t="shared" si="90"/>
        <v>6.03337366046695-2.65771264677373i</v>
      </c>
      <c r="F1907" s="348" t="str">
        <f>IMSUM(import_viscoanalyse_PARAM!$A$2,IMDIV((import_viscoanalyse_PARAM!$B$2-import_viscoanalyse_PARAM!$A$2),E1907))</f>
        <v>3524.59253473251+1529.59789320989i</v>
      </c>
      <c r="G1907" s="348">
        <f t="shared" si="91"/>
        <v>3524.5925347325101</v>
      </c>
      <c r="H1907" s="348">
        <f t="shared" si="92"/>
        <v>1529.5978932098899</v>
      </c>
    </row>
    <row r="1908" spans="1:8" x14ac:dyDescent="0.25">
      <c r="A1908" s="349">
        <v>2.7250214000000001</v>
      </c>
      <c r="B1908" s="348" t="str">
        <f>IMPRODUCT(IMPOWER(IMPRODUCT("i",A1908,import_viscoanalyse_PARAM!$G$2),-import_viscoanalyse_PARAM!$D$2),import_viscoanalyse_PARAM!$C$2)</f>
        <v>3.57977325803479-1.05039446407825i</v>
      </c>
      <c r="C1908" s="348" t="str">
        <f>IMPOWER(IMPRODUCT("i",A1908,import_viscoanalyse_PARAM!$G$2),-import_viscoanalyse_PARAM!$E$2)</f>
        <v>1.41178861735908-1.53959064078509i</v>
      </c>
      <c r="D1908" s="348" t="str">
        <f>IMPOWER(IMPRODUCT("i",A1908,import_viscoanalyse_PARAM!$F$2,import_viscoanalyse_PARAM!$G$2),-1)</f>
        <v>2.23714393234412E-18-0.0365203730761099i</v>
      </c>
      <c r="E1908" s="348" t="str">
        <f t="shared" si="90"/>
        <v>5.99156187539387-2.62650547793945i</v>
      </c>
      <c r="F1908" s="348" t="str">
        <f>IMSUM(import_viscoanalyse_PARAM!$A$2,IMDIV((import_viscoanalyse_PARAM!$B$2-import_viscoanalyse_PARAM!$A$2),E1908))</f>
        <v>3554.32663801266+1535.22051694614i</v>
      </c>
      <c r="G1908" s="348">
        <f t="shared" si="91"/>
        <v>3554.3266380126602</v>
      </c>
      <c r="H1908" s="348">
        <f t="shared" si="92"/>
        <v>1535.2205169461399</v>
      </c>
    </row>
    <row r="1909" spans="1:8" x14ac:dyDescent="0.25">
      <c r="A1909" s="349">
        <v>2.8074607</v>
      </c>
      <c r="B1909" s="348" t="str">
        <f>IMPRODUCT(IMPOWER(IMPRODUCT("i",A1909,import_viscoanalyse_PARAM!$G$2),-import_viscoanalyse_PARAM!$D$2),import_viscoanalyse_PARAM!$C$2)</f>
        <v>3.56043971469912-1.04472152184784i</v>
      </c>
      <c r="C1909" s="348" t="str">
        <f>IMPOWER(IMPRODUCT("i",A1909,import_viscoanalyse_PARAM!$G$2),-import_viscoanalyse_PARAM!$E$2)</f>
        <v>1.38976442687083-1.51557271265501i</v>
      </c>
      <c r="D1909" s="348" t="str">
        <f>IMPOWER(IMPRODUCT("i",A1909,import_viscoanalyse_PARAM!$F$2,import_viscoanalyse_PARAM!$G$2),-1)</f>
        <v>2.17145162192934E-18-0.0354479755205062i</v>
      </c>
      <c r="E1909" s="348" t="str">
        <f t="shared" si="90"/>
        <v>5.95020414156995-2.59574221002336i</v>
      </c>
      <c r="F1909" s="348" t="str">
        <f>IMSUM(import_viscoanalyse_PARAM!$A$2,IMDIV((import_viscoanalyse_PARAM!$B$2-import_viscoanalyse_PARAM!$A$2),E1909))</f>
        <v>3584.17023798032+1540.80394060001i</v>
      </c>
      <c r="G1909" s="348">
        <f t="shared" si="91"/>
        <v>3584.1702379803201</v>
      </c>
      <c r="H1909" s="348">
        <f t="shared" si="92"/>
        <v>1540.80394060001</v>
      </c>
    </row>
    <row r="1910" spans="1:8" x14ac:dyDescent="0.25">
      <c r="A1910" s="349">
        <v>2.8923939999999999</v>
      </c>
      <c r="B1910" s="348" t="str">
        <f>IMPRODUCT(IMPOWER(IMPRODUCT("i",A1910,import_viscoanalyse_PARAM!$G$2),-import_viscoanalyse_PARAM!$D$2),import_viscoanalyse_PARAM!$C$2)</f>
        <v>3.54121059028736-1.03907921872548i</v>
      </c>
      <c r="C1910" s="348" t="str">
        <f>IMPOWER(IMPRODUCT("i",A1910,import_viscoanalyse_PARAM!$G$2),-import_viscoanalyse_PARAM!$E$2)</f>
        <v>1.36808382143573-1.49192947258068i</v>
      </c>
      <c r="D1910" s="348" t="str">
        <f>IMPOWER(IMPRODUCT("i",A1910,import_viscoanalyse_PARAM!$F$2,import_viscoanalyse_PARAM!$G$2),-1)</f>
        <v>2.10768833378781E-18-0.034407068389847i</v>
      </c>
      <c r="E1910" s="348" t="str">
        <f t="shared" si="90"/>
        <v>5.90929441172309-2.56541575969601i</v>
      </c>
      <c r="F1910" s="348" t="str">
        <f>IMSUM(import_viscoanalyse_PARAM!$A$2,IMDIV((import_viscoanalyse_PARAM!$B$2-import_viscoanalyse_PARAM!$A$2),E1910))</f>
        <v>3614.12245387734+1546.347999952i</v>
      </c>
      <c r="G1910" s="348">
        <f t="shared" si="91"/>
        <v>3614.1224538773399</v>
      </c>
      <c r="H1910" s="348">
        <f t="shared" si="92"/>
        <v>1546.347999952</v>
      </c>
    </row>
    <row r="1911" spans="1:8" x14ac:dyDescent="0.25">
      <c r="A1911" s="349">
        <v>2.9798968000000001</v>
      </c>
      <c r="B1911" s="348" t="str">
        <f>IMPRODUCT(IMPOWER(IMPRODUCT("i",A1911,import_viscoanalyse_PARAM!$G$2),-import_viscoanalyse_PARAM!$D$2),import_viscoanalyse_PARAM!$C$2)</f>
        <v>3.52208530998101-1.03346738604511i</v>
      </c>
      <c r="C1911" s="348" t="str">
        <f>IMPOWER(IMPRODUCT("i",A1911,import_viscoanalyse_PARAM!$G$2),-import_viscoanalyse_PARAM!$E$2)</f>
        <v>1.34674142891757-1.46865506211378i</v>
      </c>
      <c r="D1911" s="348" t="str">
        <f>IMPOWER(IMPRODUCT("i",A1911,import_viscoanalyse_PARAM!$F$2,import_viscoanalyse_PARAM!$G$2),-1)</f>
        <v>2.04579738819072E-18-0.0333967264129359i</v>
      </c>
      <c r="E1911" s="348" t="str">
        <f t="shared" si="90"/>
        <v>5.86882673889858-2.53551917457183i</v>
      </c>
      <c r="F1911" s="348" t="str">
        <f>IMSUM(import_viscoanalyse_PARAM!$A$2,IMDIV((import_viscoanalyse_PARAM!$B$2-import_viscoanalyse_PARAM!$A$2),E1911))</f>
        <v>3644.18239516349+1551.85253903446i</v>
      </c>
      <c r="G1911" s="348">
        <f t="shared" si="91"/>
        <v>3644.1823951634901</v>
      </c>
      <c r="H1911" s="348">
        <f t="shared" si="92"/>
        <v>1551.8525390344601</v>
      </c>
    </row>
    <row r="1912" spans="1:8" x14ac:dyDescent="0.25">
      <c r="A1912" s="349">
        <v>3.0700466999999998</v>
      </c>
      <c r="B1912" s="348" t="str">
        <f>IMPRODUCT(IMPOWER(IMPRODUCT("i",A1912,import_viscoanalyse_PARAM!$G$2),-import_viscoanalyse_PARAM!$D$2),import_viscoanalyse_PARAM!$C$2)</f>
        <v>3.50306334134977-1.02788586757846i</v>
      </c>
      <c r="C1912" s="348" t="str">
        <f>IMPOWER(IMPRODUCT("i",A1912,import_viscoanalyse_PARAM!$G$2),-import_viscoanalyse_PARAM!$E$2)</f>
        <v>1.32573200452389-1.44574376167753i</v>
      </c>
      <c r="D1912" s="348" t="str">
        <f>IMPOWER(IMPRODUCT("i",A1912,import_viscoanalyse_PARAM!$F$2,import_viscoanalyse_PARAM!$G$2),-1)</f>
        <v>1.98572389485732E-18-0.0324160535305158i</v>
      </c>
      <c r="E1912" s="348" t="str">
        <f t="shared" si="90"/>
        <v>5.82879534587366-2.50604568278651i</v>
      </c>
      <c r="F1912" s="348" t="str">
        <f>IMSUM(import_viscoanalyse_PARAM!$A$2,IMDIV((import_viscoanalyse_PARAM!$B$2-import_viscoanalyse_PARAM!$A$2),E1912))</f>
        <v>3674.34910744392+1557.3174003419i</v>
      </c>
      <c r="G1912" s="348">
        <f t="shared" si="91"/>
        <v>3674.3491074439198</v>
      </c>
      <c r="H1912" s="348">
        <f t="shared" si="92"/>
        <v>1557.3174003419001</v>
      </c>
    </row>
    <row r="1913" spans="1:8" x14ac:dyDescent="0.25">
      <c r="A1913" s="349">
        <v>3.1629239999999998</v>
      </c>
      <c r="B1913" s="348" t="str">
        <f>IMPRODUCT(IMPOWER(IMPRODUCT("i",A1913,import_viscoanalyse_PARAM!$G$2),-import_viscoanalyse_PARAM!$D$2),import_viscoanalyse_PARAM!$C$2)</f>
        <v>3.48414408138661-1.02233448638828i</v>
      </c>
      <c r="C1913" s="348" t="str">
        <f>IMPOWER(IMPRODUCT("i",A1913,import_viscoanalyse_PARAM!$G$2),-import_viscoanalyse_PARAM!$E$2)</f>
        <v>1.30505030443755-1.42318985275876i</v>
      </c>
      <c r="D1913" s="348" t="str">
        <f>IMPOWER(IMPRODUCT("i",A1913,import_viscoanalyse_PARAM!$F$2,import_viscoanalyse_PARAM!$G$2),-1)</f>
        <v>1.92741434524443E-18-0.0314641762395756i</v>
      </c>
      <c r="E1913" s="348" t="str">
        <f t="shared" si="90"/>
        <v>5.78919438582416-2.47698851538662i</v>
      </c>
      <c r="F1913" s="348" t="str">
        <f>IMSUM(import_viscoanalyse_PARAM!$A$2,IMDIV((import_viscoanalyse_PARAM!$B$2-import_viscoanalyse_PARAM!$A$2),E1913))</f>
        <v>3704.62175146669+1562.74245721021i</v>
      </c>
      <c r="G1913" s="348">
        <f t="shared" si="91"/>
        <v>3704.6217514666901</v>
      </c>
      <c r="H1913" s="348">
        <f t="shared" si="92"/>
        <v>1562.74245721021</v>
      </c>
    </row>
    <row r="1914" spans="1:8" x14ac:dyDescent="0.25">
      <c r="A1914" s="349">
        <v>3.2586110000000001</v>
      </c>
      <c r="B1914" s="348" t="str">
        <f>IMPRODUCT(IMPOWER(IMPRODUCT("i",A1914,import_viscoanalyse_PARAM!$G$2),-import_viscoanalyse_PARAM!$D$2),import_viscoanalyse_PARAM!$C$2)</f>
        <v>3.4653270178954-1.0168130921835i</v>
      </c>
      <c r="C1914" s="348" t="str">
        <f>IMPOWER(IMPRODUCT("i",A1914,import_viscoanalyse_PARAM!$G$2),-import_viscoanalyse_PARAM!$E$2)</f>
        <v>1.28469126240127-1.40098781047779i</v>
      </c>
      <c r="D1914" s="348" t="str">
        <f>IMPOWER(IMPRODUCT("i",A1914,import_viscoanalyse_PARAM!$F$2,import_viscoanalyse_PARAM!$G$2),-1)</f>
        <v>1.87081707221816E-18-0.0305402510972876i</v>
      </c>
      <c r="E1914" s="348" t="str">
        <f t="shared" si="90"/>
        <v>5.75001828029667-2.44834115375858i</v>
      </c>
      <c r="F1914" s="348" t="str">
        <f>IMSUM(import_viscoanalyse_PARAM!$A$2,IMDIV((import_viscoanalyse_PARAM!$B$2-import_viscoanalyse_PARAM!$A$2),E1914))</f>
        <v>3734.99934690139+1568.12756737824i</v>
      </c>
      <c r="G1914" s="348">
        <f t="shared" si="91"/>
        <v>3734.9993469013898</v>
      </c>
      <c r="H1914" s="348">
        <f t="shared" si="92"/>
        <v>1568.12756737824</v>
      </c>
    </row>
    <row r="1915" spans="1:8" x14ac:dyDescent="0.25">
      <c r="A1915" s="349">
        <v>3.3571928999999998</v>
      </c>
      <c r="B1915" s="348" t="str">
        <f>IMPRODUCT(IMPOWER(IMPRODUCT("i",A1915,import_viscoanalyse_PARAM!$G$2),-import_viscoanalyse_PARAM!$D$2),import_viscoanalyse_PARAM!$C$2)</f>
        <v>3.44661156060217-1.01132151176304i</v>
      </c>
      <c r="C1915" s="348" t="str">
        <f>IMPOWER(IMPRODUCT("i",A1915,import_viscoanalyse_PARAM!$G$2),-import_viscoanalyse_PARAM!$E$2)</f>
        <v>1.26464980365007-1.37913210067702i</v>
      </c>
      <c r="D1915" s="348" t="str">
        <f>IMPOWER(IMPRODUCT("i",A1915,import_viscoanalyse_PARAM!$F$2,import_viscoanalyse_PARAM!$G$2),-1)</f>
        <v>1.81588168213923E-18-0.0296434554500527i</v>
      </c>
      <c r="E1915" s="348" t="str">
        <f t="shared" si="90"/>
        <v>5.71126136425224-2.42009706789011i</v>
      </c>
      <c r="F1915" s="348" t="str">
        <f>IMSUM(import_viscoanalyse_PARAM!$A$2,IMDIV((import_viscoanalyse_PARAM!$B$2-import_viscoanalyse_PARAM!$A$2),E1915))</f>
        <v>3765.48104256957+1573.4726213262i</v>
      </c>
      <c r="G1915" s="348">
        <f t="shared" si="91"/>
        <v>3765.48104256957</v>
      </c>
      <c r="H1915" s="348">
        <f t="shared" si="92"/>
        <v>1573.4726213261999</v>
      </c>
    </row>
    <row r="1916" spans="1:8" x14ac:dyDescent="0.25">
      <c r="A1916" s="349">
        <v>3.4587571000000001</v>
      </c>
      <c r="B1916" s="348" t="str">
        <f>IMPRODUCT(IMPOWER(IMPRODUCT("i",A1916,import_viscoanalyse_PARAM!$G$2),-import_viscoanalyse_PARAM!$D$2),import_viscoanalyse_PARAM!$C$2)</f>
        <v>3.42799719432434-1.00585959395954i</v>
      </c>
      <c r="C1916" s="348" t="str">
        <f>IMPOWER(IMPRODUCT("i",A1916,import_viscoanalyse_PARAM!$G$2),-import_viscoanalyse_PARAM!$E$2)</f>
        <v>1.24492100966465-1.35761735958869i</v>
      </c>
      <c r="D1916" s="348" t="str">
        <f>IMPOWER(IMPRODUCT("i",A1916,import_viscoanalyse_PARAM!$F$2,import_viscoanalyse_PARAM!$G$2),-1)</f>
        <v>1.76255947274178E-18-0.0287729942551859i</v>
      </c>
      <c r="E1916" s="348" t="str">
        <f t="shared" si="90"/>
        <v>5.67291820398899-2.39224994780342i</v>
      </c>
      <c r="F1916" s="348" t="str">
        <f>IMSUM(import_viscoanalyse_PARAM!$A$2,IMDIV((import_viscoanalyse_PARAM!$B$2-import_viscoanalyse_PARAM!$A$2),E1916))</f>
        <v>3796.06586970861+1578.77749832889i</v>
      </c>
      <c r="G1916" s="348">
        <f t="shared" si="91"/>
        <v>3796.0658697086101</v>
      </c>
      <c r="H1916" s="348">
        <f t="shared" si="92"/>
        <v>1578.77749832889</v>
      </c>
    </row>
    <row r="1917" spans="1:8" x14ac:dyDescent="0.25">
      <c r="A1917" s="349">
        <v>3.5633938999999999</v>
      </c>
      <c r="B1917" s="348" t="str">
        <f>IMPRODUCT(IMPOWER(IMPRODUCT("i",A1917,import_viscoanalyse_PARAM!$G$2),-import_viscoanalyse_PARAM!$D$2),import_viscoanalyse_PARAM!$C$2)</f>
        <v>3.40948335875898-1.00042717436618i</v>
      </c>
      <c r="C1917" s="348" t="str">
        <f>IMPOWER(IMPRODUCT("i",A1917,import_viscoanalyse_PARAM!$G$2),-import_viscoanalyse_PARAM!$E$2)</f>
        <v>1.2254999875685-1.33643825140914i</v>
      </c>
      <c r="D1917" s="348" t="str">
        <f>IMPOWER(IMPRODUCT("i",A1917,import_viscoanalyse_PARAM!$F$2,import_viscoanalyse_PARAM!$G$2),-1)</f>
        <v>1.7108030326139E-18-0.0279280935426149i</v>
      </c>
      <c r="E1917" s="348" t="str">
        <f t="shared" si="90"/>
        <v>5.63498334632748-2.36479351931793i</v>
      </c>
      <c r="F1917" s="348" t="str">
        <f>IMSUM(import_viscoanalyse_PARAM!$A$2,IMDIV((import_viscoanalyse_PARAM!$B$2-import_viscoanalyse_PARAM!$A$2),E1917))</f>
        <v>3826.75293711699+1584.04210071709i</v>
      </c>
      <c r="G1917" s="348">
        <f t="shared" si="91"/>
        <v>3826.7529371169899</v>
      </c>
      <c r="H1917" s="348">
        <f t="shared" si="92"/>
        <v>1584.0421007170901</v>
      </c>
    </row>
    <row r="1918" spans="1:8" x14ac:dyDescent="0.25">
      <c r="A1918" s="349">
        <v>3.6711961999999998</v>
      </c>
      <c r="B1918" s="348" t="str">
        <f>IMPRODUCT(IMPOWER(IMPRODUCT("i",A1918,import_viscoanalyse_PARAM!$G$2),-import_viscoanalyse_PARAM!$D$2),import_viscoanalyse_PARAM!$C$2)</f>
        <v>3.39106952019486-0.995024096378839i</v>
      </c>
      <c r="C1918" s="348" t="str">
        <f>IMPOWER(IMPRODUCT("i",A1918,import_viscoanalyse_PARAM!$G$2),-import_viscoanalyse_PARAM!$E$2)</f>
        <v>1.20638194562051-1.31558955062536i</v>
      </c>
      <c r="D1918" s="348" t="str">
        <f>IMPOWER(IMPRODUCT("i",A1918,import_viscoanalyse_PARAM!$F$2,import_viscoanalyse_PARAM!$G$2),-1)</f>
        <v>1.66056640898623E-18-0.0271080031539539i</v>
      </c>
      <c r="E1918" s="348" t="str">
        <f t="shared" si="90"/>
        <v>5.59745146581537-2.33772165015815i</v>
      </c>
      <c r="F1918" s="348" t="str">
        <f>IMSUM(import_viscoanalyse_PARAM!$A$2,IMDIV((import_viscoanalyse_PARAM!$B$2-import_viscoanalyse_PARAM!$A$2),E1918))</f>
        <v>3857.54131441434+1589.26633329488i</v>
      </c>
      <c r="G1918" s="348">
        <f t="shared" si="91"/>
        <v>3857.5413144143399</v>
      </c>
      <c r="H1918" s="348">
        <f t="shared" si="92"/>
        <v>1589.26633329488</v>
      </c>
    </row>
    <row r="1919" spans="1:8" x14ac:dyDescent="0.25">
      <c r="A1919" s="349">
        <v>3.7822599000000001</v>
      </c>
      <c r="B1919" s="348" t="str">
        <f>IMPRODUCT(IMPOWER(IMPRODUCT("i",A1919,import_viscoanalyse_PARAM!$G$2),-import_viscoanalyse_PARAM!$D$2),import_viscoanalyse_PARAM!$C$2)</f>
        <v>3.37275511614148-0.989650194948796i</v>
      </c>
      <c r="C1919" s="348" t="str">
        <f>IMPOWER(IMPRODUCT("i",A1919,import_viscoanalyse_PARAM!$G$2),-import_viscoanalyse_PARAM!$E$2)</f>
        <v>1.18756213416981-1.29506607762483i</v>
      </c>
      <c r="D1919" s="348" t="str">
        <f>IMPOWER(IMPRODUCT("i",A1919,import_viscoanalyse_PARAM!$F$2,import_viscoanalyse_PARAM!$G$2),-1)</f>
        <v>1.61180491338469E-18-0.0263119935698716i</v>
      </c>
      <c r="E1919" s="348" t="str">
        <f t="shared" si="90"/>
        <v>5.56031725031129-2.3110282661435i</v>
      </c>
      <c r="F1919" s="348" t="str">
        <f>IMSUM(import_viscoanalyse_PARAM!$A$2,IMDIV((import_viscoanalyse_PARAM!$B$2-import_viscoanalyse_PARAM!$A$2),E1919))</f>
        <v>3888.43012432585+1594.4501189571i</v>
      </c>
      <c r="G1919" s="348">
        <f t="shared" si="91"/>
        <v>3888.4301243258501</v>
      </c>
      <c r="H1919" s="348">
        <f t="shared" si="92"/>
        <v>1594.4501189570999</v>
      </c>
    </row>
    <row r="1920" spans="1:8" x14ac:dyDescent="0.25">
      <c r="A1920" s="349">
        <v>3.8966835999999998</v>
      </c>
      <c r="B1920" s="348" t="str">
        <f>IMPRODUCT(IMPOWER(IMPRODUCT("i",A1920,import_viscoanalyse_PARAM!$G$2),-import_viscoanalyse_PARAM!$D$2),import_viscoanalyse_PARAM!$C$2)</f>
        <v>3.35453962092335-0.984305315829816i</v>
      </c>
      <c r="C1920" s="348" t="str">
        <f>IMPOWER(IMPRODUCT("i",A1920,import_viscoanalyse_PARAM!$G$2),-import_viscoanalyse_PARAM!$E$2)</f>
        <v>1.16903591254566-1.27486277164052i</v>
      </c>
      <c r="D1920" s="348" t="str">
        <f>IMPOWER(IMPRODUCT("i",A1920,import_viscoanalyse_PARAM!$F$2,import_viscoanalyse_PARAM!$G$2),-1)</f>
        <v>1.56447526058259E-18-0.0255393581784221i</v>
      </c>
      <c r="E1920" s="348" t="str">
        <f t="shared" si="90"/>
        <v>5.52357553346901-2.28470744564876i</v>
      </c>
      <c r="F1920" s="348" t="str">
        <f>IMSUM(import_viscoanalyse_PARAM!$A$2,IMDIV((import_viscoanalyse_PARAM!$B$2-import_viscoanalyse_PARAM!$A$2),E1920))</f>
        <v>3919.41843313259+1599.59337996572i</v>
      </c>
      <c r="G1920" s="348">
        <f t="shared" si="91"/>
        <v>3919.4184331325901</v>
      </c>
      <c r="H1920" s="348">
        <f t="shared" si="92"/>
        <v>1599.59337996572</v>
      </c>
    </row>
    <row r="1921" spans="1:8" x14ac:dyDescent="0.25">
      <c r="A1921" s="349">
        <v>4.0145688000000002</v>
      </c>
      <c r="B1921" s="348" t="str">
        <f>IMPRODUCT(IMPOWER(IMPRODUCT("i",A1921,import_viscoanalyse_PARAM!$G$2),-import_viscoanalyse_PARAM!$D$2),import_viscoanalyse_PARAM!$C$2)</f>
        <v>3.3364225230988-0.978989308952183i</v>
      </c>
      <c r="C1921" s="348" t="str">
        <f>IMPOWER(IMPRODUCT("i",A1921,import_viscoanalyse_PARAM!$G$2),-import_viscoanalyse_PARAM!$E$2)</f>
        <v>1.15079872352591-1.25497466290825i</v>
      </c>
      <c r="D1921" s="348" t="str">
        <f>IMPOWER(IMPRODUCT("i",A1921,import_viscoanalyse_PARAM!$F$2,import_viscoanalyse_PARAM!$G$2),-1)</f>
        <v>1.51853546276698E-18-0.0247894115473581i</v>
      </c>
      <c r="E1921" s="348" t="str">
        <f t="shared" si="90"/>
        <v>5.48722124662471-2.25875338340779i</v>
      </c>
      <c r="F1921" s="348" t="str">
        <f>IMSUM(import_viscoanalyse_PARAM!$A$2,IMDIV((import_viscoanalyse_PARAM!$B$2-import_viscoanalyse_PARAM!$A$2),E1921))</f>
        <v>3950.50528730462+1604.69604429838i</v>
      </c>
      <c r="G1921" s="348">
        <f t="shared" si="91"/>
        <v>3950.5052873046202</v>
      </c>
      <c r="H1921" s="348">
        <f t="shared" si="92"/>
        <v>1604.69604429838</v>
      </c>
    </row>
    <row r="1922" spans="1:8" x14ac:dyDescent="0.25">
      <c r="A1922" s="349">
        <v>4.1360203999999996</v>
      </c>
      <c r="B1922" s="348" t="str">
        <f>IMPRODUCT(IMPOWER(IMPRODUCT("i",A1922,import_viscoanalyse_PARAM!$G$2),-import_viscoanalyse_PARAM!$D$2),import_viscoanalyse_PARAM!$C$2)</f>
        <v>3.3184032636257-0.973702010279041i</v>
      </c>
      <c r="C1922" s="348" t="str">
        <f>IMPOWER(IMPRODUCT("i",A1922,import_viscoanalyse_PARAM!$G$2),-import_viscoanalyse_PARAM!$E$2)</f>
        <v>1.13284603036224-1.23539680399097i</v>
      </c>
      <c r="D1922" s="348" t="str">
        <f>IMPOWER(IMPRODUCT("i",A1922,import_viscoanalyse_PARAM!$F$2,import_viscoanalyse_PARAM!$G$2),-1)</f>
        <v>1.47394463782574E-18-0.0240614862945026i</v>
      </c>
      <c r="E1922" s="348" t="str">
        <f t="shared" si="90"/>
        <v>5.45124929398794-2.23316030056451i</v>
      </c>
      <c r="F1922" s="348" t="str">
        <f>IMSUM(import_viscoanalyse_PARAM!$A$2,IMDIV((import_viscoanalyse_PARAM!$B$2-import_viscoanalyse_PARAM!$A$2),E1922))</f>
        <v>3981.68982032151+1609.75806291631i</v>
      </c>
      <c r="G1922" s="348">
        <f t="shared" si="91"/>
        <v>3981.6898203215101</v>
      </c>
      <c r="H1922" s="348">
        <f t="shared" si="92"/>
        <v>1609.7580629163101</v>
      </c>
    </row>
    <row r="1923" spans="1:8" x14ac:dyDescent="0.25">
      <c r="A1923" s="349">
        <v>4.2611463000000001</v>
      </c>
      <c r="B1923" s="348" t="str">
        <f>IMPRODUCT(IMPOWER(IMPRODUCT("i",A1923,import_viscoanalyse_PARAM!$G$2),-import_viscoanalyse_PARAM!$D$2),import_viscoanalyse_PARAM!$C$2)</f>
        <v>3.30048131369765-0.968443264645462i</v>
      </c>
      <c r="C1923" s="348" t="str">
        <f>IMPOWER(IMPRODUCT("i",A1923,import_viscoanalyse_PARAM!$G$2),-import_viscoanalyse_PARAM!$E$2)</f>
        <v>1.11517339462862-1.2161243546746i</v>
      </c>
      <c r="D1923" s="348" t="str">
        <f>IMPOWER(IMPRODUCT("i",A1923,import_viscoanalyse_PARAM!$F$2,import_viscoanalyse_PARAM!$G$2),-1)</f>
        <v>1.43066317401913E-18-0.0233549357759398i</v>
      </c>
      <c r="E1923" s="348" t="str">
        <f t="shared" ref="E1923:E1986" si="93">IMSUM(1,B1923,C1923,D1923)</f>
        <v>5.41565470832627-2.207922555096i</v>
      </c>
      <c r="F1923" s="348" t="str">
        <f>IMSUM(import_viscoanalyse_PARAM!$A$2,IMDIV((import_viscoanalyse_PARAM!$B$2-import_viscoanalyse_PARAM!$A$2),E1923))</f>
        <v>4012.97112015744+1614.77938767272i</v>
      </c>
      <c r="G1923" s="348">
        <f t="shared" ref="G1923:G1986" si="94">IMREAL(F1923)</f>
        <v>4012.9711201574401</v>
      </c>
      <c r="H1923" s="348">
        <f t="shared" ref="H1923:H1986" si="95">IMAGINARY(F1923)</f>
        <v>1614.7793876727201</v>
      </c>
    </row>
    <row r="1924" spans="1:8" x14ac:dyDescent="0.25">
      <c r="A1924" s="349">
        <v>4.3900575999999996</v>
      </c>
      <c r="B1924" s="348" t="str">
        <f>IMPRODUCT(IMPOWER(IMPRODUCT("i",A1924,import_viscoanalyse_PARAM!$G$2),-import_viscoanalyse_PARAM!$D$2),import_viscoanalyse_PARAM!$C$2)</f>
        <v>3.28265615616633-0.963212920307256i</v>
      </c>
      <c r="C1924" s="348" t="str">
        <f>IMPOWER(IMPRODUCT("i",A1924,import_viscoanalyse_PARAM!$G$2),-import_viscoanalyse_PARAM!$E$2)</f>
        <v>1.09777645569538-1.1971525595839i</v>
      </c>
      <c r="D1924" s="348" t="str">
        <f>IMPOWER(IMPRODUCT("i",A1924,import_viscoanalyse_PARAM!$F$2,import_viscoanalyse_PARAM!$G$2),-1)</f>
        <v>1.3886526433088E-18-0.0226691326711484i</v>
      </c>
      <c r="E1924" s="348" t="str">
        <f t="shared" si="93"/>
        <v>5.38043261186171-2.1830346125623i</v>
      </c>
      <c r="F1924" s="348" t="str">
        <f>IMSUM(import_viscoanalyse_PARAM!$A$2,IMDIV((import_viscoanalyse_PARAM!$B$2-import_viscoanalyse_PARAM!$A$2),E1924))</f>
        <v>4044.3482602873+1619.75997646692i</v>
      </c>
      <c r="G1924" s="348">
        <f t="shared" si="94"/>
        <v>4044.3482602873</v>
      </c>
      <c r="H1924" s="348">
        <f t="shared" si="95"/>
        <v>1619.7599764669201</v>
      </c>
    </row>
    <row r="1925" spans="1:8" x14ac:dyDescent="0.25">
      <c r="A1925" s="349">
        <v>4.5228687000000001</v>
      </c>
      <c r="B1925" s="348" t="str">
        <f>IMPRODUCT(IMPOWER(IMPRODUCT("i",A1925,import_viscoanalyse_PARAM!$G$2),-import_viscoanalyse_PARAM!$D$2),import_viscoanalyse_PARAM!$C$2)</f>
        <v>3.26492728384555-0.958010828443399i</v>
      </c>
      <c r="C1925" s="348" t="str">
        <f>IMPOWER(IMPRODUCT("i",A1925,import_viscoanalyse_PARAM!$G$2),-import_viscoanalyse_PARAM!$E$2)</f>
        <v>1.0806509275957-1.17847674476532i</v>
      </c>
      <c r="D1925" s="348" t="str">
        <f>IMPOWER(IMPRODUCT("i",A1925,import_viscoanalyse_PARAM!$F$2,import_viscoanalyse_PARAM!$G$2),-1)</f>
        <v>1.34787576091207E-18-0.0220034683227447i</v>
      </c>
      <c r="E1925" s="348" t="str">
        <f t="shared" si="93"/>
        <v>5.34557821144125-2.15849104153146i</v>
      </c>
      <c r="F1925" s="348" t="str">
        <f>IMSUM(import_viscoanalyse_PARAM!$A$2,IMDIV((import_viscoanalyse_PARAM!$B$2-import_viscoanalyse_PARAM!$A$2),E1925))</f>
        <v>4075.82030223364+1624.69979361809i</v>
      </c>
      <c r="G1925" s="348">
        <f t="shared" si="94"/>
        <v>4075.8203022336402</v>
      </c>
      <c r="H1925" s="348">
        <f t="shared" si="95"/>
        <v>1624.6997936180901</v>
      </c>
    </row>
    <row r="1926" spans="1:8" x14ac:dyDescent="0.25">
      <c r="A1926" s="349">
        <v>4.6596978</v>
      </c>
      <c r="B1926" s="348" t="str">
        <f>IMPRODUCT(IMPOWER(IMPRODUCT("i",A1926,import_viscoanalyse_PARAM!$G$2),-import_viscoanalyse_PARAM!$D$2),import_viscoanalyse_PARAM!$C$2)</f>
        <v>3.2472941477353-0.952836827963626i</v>
      </c>
      <c r="C1926" s="348" t="str">
        <f>IMPOWER(IMPRODUCT("i",A1926,import_viscoanalyse_PARAM!$G$2),-import_viscoanalyse_PARAM!$E$2)</f>
        <v>1.06379254838825-1.16009226246573i</v>
      </c>
      <c r="D1926" s="348" t="str">
        <f>IMPOWER(IMPRODUCT("i",A1926,import_viscoanalyse_PARAM!$F$2,import_viscoanalyse_PARAM!$G$2),-1)</f>
        <v>1.30829623554512E-18-0.0213573502917686i</v>
      </c>
      <c r="E1926" s="348" t="str">
        <f t="shared" si="93"/>
        <v>5.31108669612355-2.13428644072112i</v>
      </c>
      <c r="F1926" s="348" t="str">
        <f>IMSUM(import_viscoanalyse_PARAM!$A$2,IMDIV((import_viscoanalyse_PARAM!$B$2-import_viscoanalyse_PARAM!$A$2),E1926))</f>
        <v>4107.38638828055+1629.59882412374i</v>
      </c>
      <c r="G1926" s="348">
        <f t="shared" si="94"/>
        <v>4107.3863882805499</v>
      </c>
      <c r="H1926" s="348">
        <f t="shared" si="95"/>
        <v>1629.5988241237401</v>
      </c>
    </row>
    <row r="1927" spans="1:8" x14ac:dyDescent="0.25">
      <c r="A1927" s="349">
        <v>4.8006662999999996</v>
      </c>
      <c r="B1927" s="348" t="str">
        <f>IMPRODUCT(IMPOWER(IMPRODUCT("i",A1927,import_viscoanalyse_PARAM!$G$2),-import_viscoanalyse_PARAM!$D$2),import_viscoanalyse_PARAM!$C$2)</f>
        <v>3.22975625070162-0.947690772996482i</v>
      </c>
      <c r="C1927" s="348" t="str">
        <f>IMPOWER(IMPRODUCT("i",A1927,import_viscoanalyse_PARAM!$G$2),-import_viscoanalyse_PARAM!$E$2)</f>
        <v>1.04719716950653-1.14199458857006i</v>
      </c>
      <c r="D1927" s="348" t="str">
        <f>IMPOWER(IMPRODUCT("i",A1927,import_viscoanalyse_PARAM!$F$2,import_viscoanalyse_PARAM!$G$2),-1)</f>
        <v>1.26987895211918E-18-0.0207302053401178i</v>
      </c>
      <c r="E1927" s="348" t="str">
        <f t="shared" si="93"/>
        <v>5.27695342020815-2.11041556690666i</v>
      </c>
      <c r="F1927" s="348" t="str">
        <f>IMSUM(import_viscoanalyse_PARAM!$A$2,IMDIV((import_viscoanalyse_PARAM!$B$2-import_viscoanalyse_PARAM!$A$2),E1927))</f>
        <v>4139.04557518113+1634.45704742797i</v>
      </c>
      <c r="G1927" s="348">
        <f t="shared" si="94"/>
        <v>4139.0455751811296</v>
      </c>
      <c r="H1927" s="348">
        <f t="shared" si="95"/>
        <v>1634.4570474279701</v>
      </c>
    </row>
    <row r="1928" spans="1:8" x14ac:dyDescent="0.25">
      <c r="A1928" s="349">
        <v>4.9458995000000003</v>
      </c>
      <c r="B1928" s="348" t="str">
        <f>IMPRODUCT(IMPOWER(IMPRODUCT("i",A1928,import_viscoanalyse_PARAM!$G$2),-import_viscoanalyse_PARAM!$D$2),import_viscoanalyse_PARAM!$C$2)</f>
        <v>3.21231306944904-0.942572509994072i</v>
      </c>
      <c r="C1928" s="348" t="str">
        <f>IMPOWER(IMPRODUCT("i",A1928,import_viscoanalyse_PARAM!$G$2),-import_viscoanalyse_PARAM!$E$2)</f>
        <v>1.03086067964456-1.12417923959678i</v>
      </c>
      <c r="D1928" s="348" t="str">
        <f>IMPOWER(IMPRODUCT("i",A1928,import_viscoanalyse_PARAM!$F$2,import_viscoanalyse_PARAM!$G$2),-1)</f>
        <v>1.23258976259382E-18-0.0201214760163209i</v>
      </c>
      <c r="E1928" s="348" t="str">
        <f t="shared" si="93"/>
        <v>5.2431737490936-2.08687322560717i</v>
      </c>
      <c r="F1928" s="348" t="str">
        <f>IMSUM(import_viscoanalyse_PARAM!$A$2,IMDIV((import_viscoanalyse_PARAM!$B$2-import_viscoanalyse_PARAM!$A$2),E1928))</f>
        <v>4170.79697325606+1639.27445899895i</v>
      </c>
      <c r="G1928" s="348">
        <f t="shared" si="94"/>
        <v>4170.7969732560596</v>
      </c>
      <c r="H1928" s="348">
        <f t="shared" si="95"/>
        <v>1639.27445899895</v>
      </c>
    </row>
    <row r="1929" spans="1:8" x14ac:dyDescent="0.25">
      <c r="A1929" s="349">
        <v>5.0955263999999998</v>
      </c>
      <c r="B1929" s="348" t="str">
        <f>IMPRODUCT(IMPOWER(IMPRODUCT("i",A1929,import_viscoanalyse_PARAM!$G$2),-import_viscoanalyse_PARAM!$D$2),import_viscoanalyse_PARAM!$C$2)</f>
        <v>3.19496409474168-0.937481889533919i</v>
      </c>
      <c r="C1929" s="348" t="str">
        <f>IMPOWER(IMPRODUCT("i",A1929,import_viscoanalyse_PARAM!$G$2),-import_viscoanalyse_PARAM!$E$2)</f>
        <v>1.01477904225068-1.10664181358576i</v>
      </c>
      <c r="D1929" s="348" t="str">
        <f>IMPOWER(IMPRODUCT("i",A1929,import_viscoanalyse_PARAM!$F$2,import_viscoanalyse_PARAM!$G$2),-1)</f>
        <v>1.19639554620262E-18-0.0195306216386953i</v>
      </c>
      <c r="E1929" s="348" t="str">
        <f t="shared" si="93"/>
        <v>5.20974313699236-2.06365432475837i</v>
      </c>
      <c r="F1929" s="348" t="str">
        <f>IMSUM(import_viscoanalyse_PARAM!$A$2,IMDIV((import_viscoanalyse_PARAM!$B$2-import_viscoanalyse_PARAM!$A$2),E1929))</f>
        <v>4202.63967461302+1644.05105900797i</v>
      </c>
      <c r="G1929" s="348">
        <f t="shared" si="94"/>
        <v>4202.6396746130204</v>
      </c>
      <c r="H1929" s="348">
        <f t="shared" si="95"/>
        <v>1644.05105900797</v>
      </c>
    </row>
    <row r="1930" spans="1:8" x14ac:dyDescent="0.25">
      <c r="A1930" s="349">
        <v>5.2496799999999997</v>
      </c>
      <c r="B1930" s="348" t="str">
        <f>IMPRODUCT(IMPOWER(IMPRODUCT("i",A1930,import_viscoanalyse_PARAM!$G$2),-import_viscoanalyse_PARAM!$D$2),import_viscoanalyse_PARAM!$C$2)</f>
        <v>3.17770880915091-0.932418759789608i</v>
      </c>
      <c r="C1930" s="348" t="str">
        <f>IMPOWER(IMPRODUCT("i",A1930,import_viscoanalyse_PARAM!$G$2),-import_viscoanalyse_PARAM!$E$2)</f>
        <v>0.998948273690287-1.08937796628432i</v>
      </c>
      <c r="D1930" s="348" t="str">
        <f>IMPOWER(IMPRODUCT("i",A1930,import_viscoanalyse_PARAM!$F$2,import_viscoanalyse_PARAM!$G$2),-1)</f>
        <v>1.16126413238862E-18-0.018957117037302i</v>
      </c>
      <c r="E1930" s="348" t="str">
        <f t="shared" si="93"/>
        <v>5.1766570828412-2.04075384311123i</v>
      </c>
      <c r="F1930" s="348" t="str">
        <f>IMSUM(import_viscoanalyse_PARAM!$A$2,IMDIV((import_viscoanalyse_PARAM!$B$2-import_viscoanalyse_PARAM!$A$2),E1930))</f>
        <v>4234.57279380055+1648.78685832965i</v>
      </c>
      <c r="G1930" s="348">
        <f t="shared" si="94"/>
        <v>4234.5727938005502</v>
      </c>
      <c r="H1930" s="348">
        <f t="shared" si="95"/>
        <v>1648.7868583296499</v>
      </c>
    </row>
    <row r="1931" spans="1:8" x14ac:dyDescent="0.25">
      <c r="A1931" s="349">
        <v>5.4084969999999997</v>
      </c>
      <c r="B1931" s="348" t="str">
        <f>IMPRODUCT(IMPOWER(IMPRODUCT("i",A1931,import_viscoanalyse_PARAM!$G$2),-import_viscoanalyse_PARAM!$D$2),import_viscoanalyse_PARAM!$C$2)</f>
        <v>3.16054673330093-0.927382980100371i</v>
      </c>
      <c r="C1931" s="348" t="str">
        <f>IMPOWER(IMPRODUCT("i",A1931,import_viscoanalyse_PARAM!$G$2),-import_viscoanalyse_PARAM!$E$2)</f>
        <v>0.983364484567926-1.07238345620983i</v>
      </c>
      <c r="D1931" s="348" t="str">
        <f>IMPOWER(IMPRODUCT("i",A1931,import_viscoanalyse_PARAM!$F$2,import_viscoanalyse_PARAM!$G$2),-1)</f>
        <v>1.12716436572266E-18-0.0184004536137088i</v>
      </c>
      <c r="E1931" s="348" t="str">
        <f t="shared" si="93"/>
        <v>5.14391121786886-2.01816688992391i</v>
      </c>
      <c r="F1931" s="348" t="str">
        <f>IMSUM(import_viscoanalyse_PARAM!$A$2,IMDIV((import_viscoanalyse_PARAM!$B$2-import_viscoanalyse_PARAM!$A$2),E1931))</f>
        <v>4266.59538215358+1653.48186571519i</v>
      </c>
      <c r="G1931" s="348">
        <f t="shared" si="94"/>
        <v>4266.5953821535804</v>
      </c>
      <c r="H1931" s="348">
        <f t="shared" si="95"/>
        <v>1653.48186571519</v>
      </c>
    </row>
    <row r="1932" spans="1:8" x14ac:dyDescent="0.25">
      <c r="A1932" s="349">
        <v>5.5721188000000001</v>
      </c>
      <c r="B1932" s="348" t="str">
        <f>IMPRODUCT(IMPOWER(IMPRODUCT("i",A1932,import_viscoanalyse_PARAM!$G$2),-import_viscoanalyse_PARAM!$D$2),import_viscoanalyse_PARAM!$C$2)</f>
        <v>3.14347732981383-0.922374392786146i</v>
      </c>
      <c r="C1932" s="348" t="str">
        <f>IMPOWER(IMPRODUCT("i",A1932,import_viscoanalyse_PARAM!$G$2),-import_viscoanalyse_PARAM!$E$2)</f>
        <v>0.968023791246772-1.05565404815965i</v>
      </c>
      <c r="D1932" s="348" t="str">
        <f>IMPOWER(IMPRODUCT("i",A1932,import_viscoanalyse_PARAM!$F$2,import_viscoanalyse_PARAM!$G$2),-1)</f>
        <v>1.09406588576645E-18-0.017860135747354i</v>
      </c>
      <c r="E1932" s="348" t="str">
        <f t="shared" si="93"/>
        <v>5.1115011210606-1.99588857669315i</v>
      </c>
      <c r="F1932" s="348" t="str">
        <f>IMSUM(import_viscoanalyse_PARAM!$A$2,IMDIV((import_viscoanalyse_PARAM!$B$2-import_viscoanalyse_PARAM!$A$2),E1932))</f>
        <v>4298.70660667488+1658.13611394948i</v>
      </c>
      <c r="G1932" s="348">
        <f t="shared" si="94"/>
        <v>4298.7066066748803</v>
      </c>
      <c r="H1932" s="348">
        <f t="shared" si="95"/>
        <v>1658.13611394948</v>
      </c>
    </row>
    <row r="1933" spans="1:8" x14ac:dyDescent="0.25">
      <c r="A1933" s="349">
        <v>5.7406905000000004</v>
      </c>
      <c r="B1933" s="348" t="str">
        <f>IMPRODUCT(IMPOWER(IMPRODUCT("i",A1933,import_viscoanalyse_PARAM!$G$2),-import_viscoanalyse_PARAM!$D$2),import_viscoanalyse_PARAM!$C$2)</f>
        <v>3.12650012484828-0.917392858810134i</v>
      </c>
      <c r="C1933" s="348" t="str">
        <f>IMPOWER(IMPRODUCT("i",A1933,import_viscoanalyse_PARAM!$G$2),-import_viscoanalyse_PARAM!$E$2)</f>
        <v>0.952922425272282-1.03918563254026i</v>
      </c>
      <c r="D1933" s="348" t="str">
        <f>IMPOWER(IMPRODUCT("i",A1933,import_viscoanalyse_PARAM!$F$2,import_viscoanalyse_PARAM!$G$2),-1)</f>
        <v>1.06193934170774E-18-0.0173356842993684i</v>
      </c>
      <c r="E1933" s="348" t="str">
        <f t="shared" si="93"/>
        <v>5.07942255012056-1.97391417564976i</v>
      </c>
      <c r="F1933" s="348" t="str">
        <f>IMSUM(import_viscoanalyse_PARAM!$A$2,IMDIV((import_viscoanalyse_PARAM!$B$2-import_viscoanalyse_PARAM!$A$2),E1933))</f>
        <v>4330.90552339369+1662.74962645161i</v>
      </c>
      <c r="G1933" s="348">
        <f t="shared" si="94"/>
        <v>4330.9055233936897</v>
      </c>
      <c r="H1933" s="348">
        <f t="shared" si="95"/>
        <v>1662.7496264516101</v>
      </c>
    </row>
    <row r="1934" spans="1:8" x14ac:dyDescent="0.25">
      <c r="A1934" s="349">
        <v>5.9143619999999997</v>
      </c>
      <c r="B1934" s="348" t="str">
        <f>IMPRODUCT(IMPOWER(IMPRODUCT("i",A1934,import_viscoanalyse_PARAM!$G$2),-import_viscoanalyse_PARAM!$D$2),import_viscoanalyse_PARAM!$C$2)</f>
        <v>3.10961460521165-0.912438227588842i</v>
      </c>
      <c r="C1934" s="348" t="str">
        <f>IMPOWER(IMPRODUCT("i",A1934,import_viscoanalyse_PARAM!$G$2),-import_viscoanalyse_PARAM!$E$2)</f>
        <v>0.938056639540697-1.0229741230417i</v>
      </c>
      <c r="D1934" s="348" t="str">
        <f>IMPOWER(IMPRODUCT("i",A1934,import_viscoanalyse_PARAM!$F$2,import_viscoanalyse_PARAM!$G$2),-1)</f>
        <v>1.03075616448873E-18-0.0168266328926744i</v>
      </c>
      <c r="E1934" s="348" t="str">
        <f t="shared" si="93"/>
        <v>5.04767124475235-1.95223898352322i</v>
      </c>
      <c r="F1934" s="348" t="str">
        <f>IMSUM(import_viscoanalyse_PARAM!$A$2,IMDIV((import_viscoanalyse_PARAM!$B$2-import_viscoanalyse_PARAM!$A$2),E1934))</f>
        <v>4363.19127034218+1667.32244521797i</v>
      </c>
      <c r="G1934" s="348">
        <f t="shared" si="94"/>
        <v>4363.1912703421804</v>
      </c>
      <c r="H1934" s="348">
        <f t="shared" si="95"/>
        <v>1667.32244521797</v>
      </c>
    </row>
    <row r="1935" spans="1:8" x14ac:dyDescent="0.25">
      <c r="A1935" s="349">
        <v>6.0932874999999997</v>
      </c>
      <c r="B1935" s="348" t="str">
        <f>IMPRODUCT(IMPOWER(IMPRODUCT("i",A1935,import_viscoanalyse_PARAM!$G$2),-import_viscoanalyse_PARAM!$D$2),import_viscoanalyse_PARAM!$C$2)</f>
        <v>3.09282028369097-0.907510356161877i</v>
      </c>
      <c r="C1935" s="348" t="str">
        <f>IMPOWER(IMPRODUCT("i",A1935,import_viscoanalyse_PARAM!$G$2),-import_viscoanalyse_PARAM!$E$2)</f>
        <v>0.923422765936109-1.00701551949225i</v>
      </c>
      <c r="D1935" s="348" t="str">
        <f>IMPOWER(IMPRODUCT("i",A1935,import_viscoanalyse_PARAM!$F$2,import_viscoanalyse_PARAM!$G$2),-1)</f>
        <v>1.00048866732743E-18-0.016332529552952i</v>
      </c>
      <c r="E1935" s="348" t="str">
        <f t="shared" si="93"/>
        <v>5.01624304962708-1.93085840520708i</v>
      </c>
      <c r="F1935" s="348" t="str">
        <f>IMSUM(import_viscoanalyse_PARAM!$A$2,IMDIV((import_viscoanalyse_PARAM!$B$2-import_viscoanalyse_PARAM!$A$2),E1935))</f>
        <v>4395.5629445016+1671.85461287186i</v>
      </c>
      <c r="G1935" s="348">
        <f t="shared" si="94"/>
        <v>4395.5629445016002</v>
      </c>
      <c r="H1935" s="348">
        <f t="shared" si="95"/>
        <v>1671.8546128718599</v>
      </c>
    </row>
    <row r="1936" spans="1:8" x14ac:dyDescent="0.25">
      <c r="A1936" s="349">
        <v>6.2776261</v>
      </c>
      <c r="B1936" s="348" t="str">
        <f>IMPRODUCT(IMPOWER(IMPRODUCT("i",A1936,import_viscoanalyse_PARAM!$G$2),-import_viscoanalyse_PARAM!$D$2),import_viscoanalyse_PARAM!$C$2)</f>
        <v>3.076116653969-0.902609095963186i</v>
      </c>
      <c r="C1936" s="348" t="str">
        <f>IMPOWER(IMPRODUCT("i",A1936,import_viscoanalyse_PARAM!$G$2),-import_viscoanalyse_PARAM!$E$2)</f>
        <v>0.909017174703703-0.991305863553907i</v>
      </c>
      <c r="D1936" s="348" t="str">
        <f>IMPOWER(IMPRODUCT("i",A1936,import_viscoanalyse_PARAM!$F$2,import_viscoanalyse_PARAM!$G$2),-1)</f>
        <v>9.7110993764313E-19-0.0158529349443707i</v>
      </c>
      <c r="E1936" s="348" t="str">
        <f t="shared" si="93"/>
        <v>4.9851338286727-1.90976789446146i</v>
      </c>
      <c r="F1936" s="348" t="str">
        <f>IMSUM(import_viscoanalyse_PARAM!$A$2,IMDIV((import_viscoanalyse_PARAM!$B$2-import_viscoanalyse_PARAM!$A$2),E1936))</f>
        <v>4428.01968807801+1676.3461847199i</v>
      </c>
      <c r="G1936" s="348">
        <f t="shared" si="94"/>
        <v>4428.0196880780104</v>
      </c>
      <c r="H1936" s="348">
        <f t="shared" si="95"/>
        <v>1676.3461847199001</v>
      </c>
    </row>
    <row r="1937" spans="1:8" x14ac:dyDescent="0.25">
      <c r="A1937" s="349">
        <v>6.4675412999999997</v>
      </c>
      <c r="B1937" s="348" t="str">
        <f>IMPRODUCT(IMPOWER(IMPRODUCT("i",A1937,import_viscoanalyse_PARAM!$G$2),-import_viscoanalyse_PARAM!$D$2),import_viscoanalyse_PARAM!$C$2)</f>
        <v>3.05950324939863-0.89773431006689i</v>
      </c>
      <c r="C1937" s="348" t="str">
        <f>IMPOWER(IMPRODUCT("i",A1937,import_viscoanalyse_PARAM!$G$2),-import_viscoanalyse_PARAM!$E$2)</f>
        <v>0.894836324443157-0.975841293241425i</v>
      </c>
      <c r="D1937" s="348" t="str">
        <f>IMPOWER(IMPRODUCT("i",A1937,import_viscoanalyse_PARAM!$F$2,import_viscoanalyse_PARAM!$G$2),-1)</f>
        <v>9.42593917493482E-19-0.0153874236826881i</v>
      </c>
      <c r="E1937" s="348" t="str">
        <f t="shared" si="93"/>
        <v>4.95433957384179-1.888963026991i</v>
      </c>
      <c r="F1937" s="348" t="str">
        <f>IMSUM(import_viscoanalyse_PARAM!$A$2,IMDIV((import_viscoanalyse_PARAM!$B$2-import_viscoanalyse_PARAM!$A$2),E1937))</f>
        <v>4460.56057474152+1680.79721277125i</v>
      </c>
      <c r="G1937" s="348">
        <f t="shared" si="94"/>
        <v>4460.5605747415202</v>
      </c>
      <c r="H1937" s="348">
        <f t="shared" si="95"/>
        <v>1680.7972127712501</v>
      </c>
    </row>
    <row r="1938" spans="1:8" x14ac:dyDescent="0.25">
      <c r="A1938" s="349">
        <v>6.6632020000000001</v>
      </c>
      <c r="B1938" s="348" t="str">
        <f>IMPRODUCT(IMPOWER(IMPRODUCT("i",A1938,import_viscoanalyse_PARAM!$G$2),-import_viscoanalyse_PARAM!$D$2),import_viscoanalyse_PARAM!$C$2)</f>
        <v>3.04297956584014-0.892885850545867i</v>
      </c>
      <c r="C1938" s="348" t="str">
        <f>IMPOWER(IMPRODUCT("i",A1938,import_viscoanalyse_PARAM!$G$2),-import_viscoanalyse_PARAM!$E$2)</f>
        <v>0.88087669476309-0.96061796948035i</v>
      </c>
      <c r="D1938" s="348" t="str">
        <f>IMPOWER(IMPRODUCT("i",A1938,import_viscoanalyse_PARAM!$F$2,import_viscoanalyse_PARAM!$G$2),-1)</f>
        <v>9.14915245030525E-19-0.0149355817470915i</v>
      </c>
      <c r="E1938" s="348" t="str">
        <f t="shared" si="93"/>
        <v>4.92385626060323-1.86843940177331i</v>
      </c>
      <c r="F1938" s="348" t="str">
        <f>IMSUM(import_viscoanalyse_PARAM!$A$2,IMDIV((import_viscoanalyse_PARAM!$B$2-import_viscoanalyse_PARAM!$A$2),E1938))</f>
        <v>4493.18475980171+1685.20776632106i</v>
      </c>
      <c r="G1938" s="348">
        <f t="shared" si="94"/>
        <v>4493.1847598017102</v>
      </c>
      <c r="H1938" s="348">
        <f t="shared" si="95"/>
        <v>1685.20776632106</v>
      </c>
    </row>
    <row r="1939" spans="1:8" x14ac:dyDescent="0.25">
      <c r="A1939" s="349">
        <v>6.8647819999999999</v>
      </c>
      <c r="B1939" s="348" t="str">
        <f>IMPRODUCT(IMPOWER(IMPRODUCT("i",A1939,import_viscoanalyse_PARAM!$G$2),-import_viscoanalyse_PARAM!$D$2),import_viscoanalyse_PARAM!$C$2)</f>
        <v>3.02654512037864-0.888063575700888i</v>
      </c>
      <c r="C1939" s="348" t="str">
        <f>IMPOWER(IMPRODUCT("i",A1939,import_viscoanalyse_PARAM!$G$2),-import_viscoanalyse_PARAM!$E$2)</f>
        <v>0.867134836021202-0.94563213034986i</v>
      </c>
      <c r="D1939" s="348" t="str">
        <f>IMPOWER(IMPRODUCT("i",A1939,import_viscoanalyse_PARAM!$F$2,import_viscoanalyse_PARAM!$G$2),-1)</f>
        <v>8.88049335072531E-19-0.0144970077954964i</v>
      </c>
      <c r="E1939" s="348" t="str">
        <f t="shared" si="93"/>
        <v>4.89367995639984-1.84819271384624i</v>
      </c>
      <c r="F1939" s="348" t="str">
        <f>IMSUM(import_viscoanalyse_PARAM!$A$2,IMDIV((import_viscoanalyse_PARAM!$B$2-import_viscoanalyse_PARAM!$A$2),E1939))</f>
        <v>4525.89136615184+1689.57791600716i</v>
      </c>
      <c r="G1939" s="348">
        <f t="shared" si="94"/>
        <v>4525.89136615184</v>
      </c>
      <c r="H1939" s="348">
        <f t="shared" si="95"/>
        <v>1689.57791600716</v>
      </c>
    </row>
    <row r="1940" spans="1:8" x14ac:dyDescent="0.25">
      <c r="A1940" s="349">
        <v>7.0724603000000004</v>
      </c>
      <c r="B1940" s="348" t="str">
        <f>IMPRODUCT(IMPOWER(IMPRODUCT("i",A1940,import_viscoanalyse_PARAM!$G$2),-import_viscoanalyse_PARAM!$D$2),import_viscoanalyse_PARAM!$C$2)</f>
        <v>3.01019943703074-0.883267345866588i</v>
      </c>
      <c r="C1940" s="348" t="str">
        <f>IMPOWER(IMPRODUCT("i",A1940,import_viscoanalyse_PARAM!$G$2),-import_viscoanalyse_PARAM!$E$2)</f>
        <v>0.853607355906556-0.930880076450406i</v>
      </c>
      <c r="D1940" s="348" t="str">
        <f>IMPOWER(IMPRODUCT("i",A1940,import_viscoanalyse_PARAM!$F$2,import_viscoanalyse_PARAM!$G$2),-1)</f>
        <v>8.61972330974822E-19-0.0140713123788596i</v>
      </c>
      <c r="E1940" s="348" t="str">
        <f t="shared" si="93"/>
        <v>4.8638067929373-1.82821873469585i</v>
      </c>
      <c r="F1940" s="348" t="str">
        <f>IMSUM(import_viscoanalyse_PARAM!$A$2,IMDIV((import_viscoanalyse_PARAM!$B$2-import_viscoanalyse_PARAM!$A$2),E1940))</f>
        <v>4558.67951169989+1693.90773752272i</v>
      </c>
      <c r="G1940" s="348">
        <f t="shared" si="94"/>
        <v>4558.6795116998901</v>
      </c>
      <c r="H1940" s="348">
        <f t="shared" si="95"/>
        <v>1693.90773752272</v>
      </c>
    </row>
    <row r="1941" spans="1:8" x14ac:dyDescent="0.25">
      <c r="A1941" s="349">
        <v>7.2864214</v>
      </c>
      <c r="B1941" s="348" t="str">
        <f>IMPRODUCT(IMPOWER(IMPRODUCT("i",A1941,import_viscoanalyse_PARAM!$G$2),-import_viscoanalyse_PARAM!$D$2),import_viscoanalyse_PARAM!$C$2)</f>
        <v>2.99394203544461-0.878497020095806i</v>
      </c>
      <c r="C1941" s="348" t="str">
        <f>IMPOWER(IMPRODUCT("i",A1941,import_viscoanalyse_PARAM!$G$2),-import_viscoanalyse_PARAM!$E$2)</f>
        <v>0.84029090922249-0.916358159761736i</v>
      </c>
      <c r="D1941" s="348" t="str">
        <f>IMPOWER(IMPRODUCT("i",A1941,import_viscoanalyse_PARAM!$F$2,import_viscoanalyse_PARAM!$G$2),-1)</f>
        <v>8.36661065268319E-19-0.0136581172986211i</v>
      </c>
      <c r="E1941" s="348" t="str">
        <f t="shared" si="93"/>
        <v>4.8342329446671-1.80851329715616i</v>
      </c>
      <c r="F1941" s="348" t="str">
        <f>IMSUM(import_viscoanalyse_PARAM!$A$2,IMDIV((import_viscoanalyse_PARAM!$B$2-import_viscoanalyse_PARAM!$A$2),E1941))</f>
        <v>4591.54833206325+1698.19731445437i</v>
      </c>
      <c r="G1941" s="348">
        <f t="shared" si="94"/>
        <v>4591.5483320632502</v>
      </c>
      <c r="H1941" s="348">
        <f t="shared" si="95"/>
        <v>1698.1973144543699</v>
      </c>
    </row>
    <row r="1942" spans="1:8" x14ac:dyDescent="0.25">
      <c r="A1942" s="349">
        <v>7.5068555000000003</v>
      </c>
      <c r="B1942" s="348" t="str">
        <f>IMPRODUCT(IMPOWER(IMPRODUCT("i",A1942,import_viscoanalyse_PARAM!$G$2),-import_viscoanalyse_PARAM!$D$2),import_viscoanalyse_PARAM!$C$2)</f>
        <v>2.97777242941925-0.873752455725069i</v>
      </c>
      <c r="C1942" s="348" t="str">
        <f>IMPOWER(IMPRODUCT("i",A1942,import_viscoanalyse_PARAM!$G$2),-import_viscoanalyse_PARAM!$E$2)</f>
        <v>0.827182196173352-0.902062781774526i</v>
      </c>
      <c r="D1942" s="348" t="str">
        <f>IMPOWER(IMPRODUCT("i",A1942,import_viscoanalyse_PARAM!$F$2,import_viscoanalyse_PARAM!$G$2),-1)</f>
        <v>8.1209303822591E-19-0.0132570552568094i</v>
      </c>
      <c r="E1942" s="348" t="str">
        <f t="shared" si="93"/>
        <v>4.8049546255926-1.7890722927564i</v>
      </c>
      <c r="F1942" s="348" t="str">
        <f>IMSUM(import_viscoanalyse_PARAM!$A$2,IMDIV((import_viscoanalyse_PARAM!$B$2-import_viscoanalyse_PARAM!$A$2),E1942))</f>
        <v>4624.49698424762+1702.44673847369i</v>
      </c>
      <c r="G1942" s="348">
        <f t="shared" si="94"/>
        <v>4624.4969842476203</v>
      </c>
      <c r="H1942" s="348">
        <f t="shared" si="95"/>
        <v>1702.4467384736899</v>
      </c>
    </row>
    <row r="1943" spans="1:8" x14ac:dyDescent="0.25">
      <c r="A1943" s="349">
        <v>7.7339583000000003</v>
      </c>
      <c r="B1943" s="348" t="str">
        <f>IMPRODUCT(IMPOWER(IMPRODUCT("i",A1943,import_viscoanalyse_PARAM!$G$2),-import_viscoanalyse_PARAM!$D$2),import_viscoanalyse_PARAM!$C$2)</f>
        <v>2.96169015402605-0.869033516332784i</v>
      </c>
      <c r="C1943" s="348" t="str">
        <f>IMPOWER(IMPRODUCT("i",A1943,import_viscoanalyse_PARAM!$G$2),-import_viscoanalyse_PARAM!$E$2)</f>
        <v>0.814277983559876-0.887990416604467i</v>
      </c>
      <c r="D1943" s="348" t="str">
        <f>IMPOWER(IMPRODUCT("i",A1943,import_viscoanalyse_PARAM!$F$2,import_viscoanalyse_PARAM!$G$2),-1)</f>
        <v>7.88246439151073E-19-0.0128677702035688i</v>
      </c>
      <c r="E1943" s="348" t="str">
        <f t="shared" si="93"/>
        <v>4.77596813758593-1.76989170314082i</v>
      </c>
      <c r="F1943" s="348" t="str">
        <f>IMSUM(import_viscoanalyse_PARAM!$A$2,IMDIV((import_viscoanalyse_PARAM!$B$2-import_viscoanalyse_PARAM!$A$2),E1943))</f>
        <v>4657.52459149937+1706.6561020466i</v>
      </c>
      <c r="G1943" s="348">
        <f t="shared" si="94"/>
        <v>4657.5245914993702</v>
      </c>
      <c r="H1943" s="348">
        <f t="shared" si="95"/>
        <v>1706.6561020465999</v>
      </c>
    </row>
    <row r="1944" spans="1:8" x14ac:dyDescent="0.25">
      <c r="A1944" s="349">
        <v>7.9679314999999997</v>
      </c>
      <c r="B1944" s="348" t="str">
        <f>IMPRODUCT(IMPOWER(IMPRODUCT("i",A1944,import_viscoanalyse_PARAM!$G$2),-import_viscoanalyse_PARAM!$D$2),import_viscoanalyse_PARAM!$C$2)</f>
        <v>2.94569474057042-0.864340064392292i</v>
      </c>
      <c r="C1944" s="348" t="str">
        <f>IMPOWER(IMPRODUCT("i",A1944,import_viscoanalyse_PARAM!$G$2),-import_viscoanalyse_PARAM!$E$2)</f>
        <v>0.801575083433476-0.874137587714249i</v>
      </c>
      <c r="D1944" s="348" t="str">
        <f>IMPOWER(IMPRODUCT("i",A1944,import_viscoanalyse_PARAM!$F$2,import_viscoanalyse_PARAM!$G$2),-1)</f>
        <v>7.6510008783558E-19-0.0124899163814829i</v>
      </c>
      <c r="E1944" s="348" t="str">
        <f t="shared" si="93"/>
        <v>4.7472698240039-1.75096756848802i</v>
      </c>
      <c r="F1944" s="348" t="str">
        <f>IMSUM(import_viscoanalyse_PARAM!$A$2,IMDIV((import_viscoanalyse_PARAM!$B$2-import_viscoanalyse_PARAM!$A$2),E1944))</f>
        <v>4690.63029392057+1710.8255048847i</v>
      </c>
      <c r="G1944" s="348">
        <f t="shared" si="94"/>
        <v>4690.6302939205698</v>
      </c>
      <c r="H1944" s="348">
        <f t="shared" si="95"/>
        <v>1710.8255048847</v>
      </c>
    </row>
    <row r="1945" spans="1:8" x14ac:dyDescent="0.25">
      <c r="A1945" s="349">
        <v>8.2089830999999993</v>
      </c>
      <c r="B1945" s="348" t="str">
        <f>IMPRODUCT(IMPOWER(IMPRODUCT("i",A1945,import_viscoanalyse_PARAM!$G$2),-import_viscoanalyse_PARAM!$D$2),import_viscoanalyse_PARAM!$C$2)</f>
        <v>2.92978570973215-0.859671959259138i</v>
      </c>
      <c r="C1945" s="348" t="str">
        <f>IMPOWER(IMPRODUCT("i",A1945,import_viscoanalyse_PARAM!$G$2),-import_viscoanalyse_PARAM!$E$2)</f>
        <v>0.789070347218644-0.86050086150388i</v>
      </c>
      <c r="D1945" s="348" t="str">
        <f>IMPOWER(IMPRODUCT("i",A1945,import_viscoanalyse_PARAM!$F$2,import_viscoanalyse_PARAM!$G$2),-1)</f>
        <v>7.42633407360515E-19-0.0121231578815631i</v>
      </c>
      <c r="E1945" s="348" t="str">
        <f t="shared" si="93"/>
        <v>4.71885605695079-1.73229597864458i</v>
      </c>
      <c r="F1945" s="348" t="str">
        <f>IMSUM(import_viscoanalyse_PARAM!$A$2,IMDIV((import_viscoanalyse_PARAM!$B$2-import_viscoanalyse_PARAM!$A$2),E1945))</f>
        <v>4723.81326341916+1714.95505552709i</v>
      </c>
      <c r="G1945" s="348">
        <f t="shared" si="94"/>
        <v>4723.8132634191597</v>
      </c>
      <c r="H1945" s="348">
        <f t="shared" si="95"/>
        <v>1714.9550555270901</v>
      </c>
    </row>
    <row r="1946" spans="1:8" x14ac:dyDescent="0.25">
      <c r="A1946" s="349">
        <v>8.4573271999999999</v>
      </c>
      <c r="B1946" s="348" t="str">
        <f>IMPRODUCT(IMPOWER(IMPRODUCT("i",A1946,import_viscoanalyse_PARAM!$G$2),-import_viscoanalyse_PARAM!$D$2),import_viscoanalyse_PARAM!$C$2)</f>
        <v>2.91396259787537-0.855029064891023i</v>
      </c>
      <c r="C1946" s="348" t="str">
        <f>IMPOWER(IMPRODUCT("i",A1946,import_viscoanalyse_PARAM!$G$2),-import_viscoanalyse_PARAM!$E$2)</f>
        <v>0.776760685840254-0.847076869260016i</v>
      </c>
      <c r="D1946" s="348" t="str">
        <f>IMPOWER(IMPRODUCT("i",A1946,import_viscoanalyse_PARAM!$F$2,import_viscoanalyse_PARAM!$G$2),-1)</f>
        <v>7.20826443905101E-19-0.0117671689666191i</v>
      </c>
      <c r="E1946" s="348" t="str">
        <f t="shared" si="93"/>
        <v>4.69072328371562-1.71387310311766i</v>
      </c>
      <c r="F1946" s="348" t="str">
        <f>IMSUM(import_viscoanalyse_PARAM!$A$2,IMDIV((import_viscoanalyse_PARAM!$B$2-import_viscoanalyse_PARAM!$A$2),E1946))</f>
        <v>4757.07264933573+1719.04486432006i</v>
      </c>
      <c r="G1946" s="348">
        <f t="shared" si="94"/>
        <v>4757.0726493357297</v>
      </c>
      <c r="H1946" s="348">
        <f t="shared" si="95"/>
        <v>1719.04486432006</v>
      </c>
    </row>
    <row r="1947" spans="1:8" x14ac:dyDescent="0.25">
      <c r="A1947" s="349">
        <v>8.7131843</v>
      </c>
      <c r="B1947" s="348" t="str">
        <f>IMPRODUCT(IMPOWER(IMPRODUCT("i",A1947,import_viscoanalyse_PARAM!$G$2),-import_viscoanalyse_PARAM!$D$2),import_viscoanalyse_PARAM!$C$2)</f>
        <v>2.89822494824534-0.850411247264758i</v>
      </c>
      <c r="C1947" s="348" t="str">
        <f>IMPOWER(IMPRODUCT("i",A1947,import_viscoanalyse_PARAM!$G$2),-import_viscoanalyse_PARAM!$E$2)</f>
        <v>0.764643061696131-0.833862298401851i</v>
      </c>
      <c r="D1947" s="348" t="str">
        <f>IMPOWER(IMPRODUCT("i",A1947,import_viscoanalyse_PARAM!$F$2,import_viscoanalyse_PARAM!$G$2),-1)</f>
        <v>6.99659835098161E-19-0.0114216335546103i</v>
      </c>
      <c r="E1947" s="348" t="str">
        <f t="shared" si="93"/>
        <v>4.66286800994147-1.69569517922122i</v>
      </c>
      <c r="F1947" s="348" t="str">
        <f>IMSUM(import_viscoanalyse_PARAM!$A$2,IMDIV((import_viscoanalyse_PARAM!$B$2-import_viscoanalyse_PARAM!$A$2),E1947))</f>
        <v>4790.40759617262+1723.0950455886i</v>
      </c>
      <c r="G1947" s="348">
        <f t="shared" si="94"/>
        <v>4790.4075961726203</v>
      </c>
      <c r="H1947" s="348">
        <f t="shared" si="95"/>
        <v>1723.0950455886</v>
      </c>
    </row>
    <row r="1948" spans="1:8" x14ac:dyDescent="0.25">
      <c r="A1948" s="349">
        <v>8.9767817999999995</v>
      </c>
      <c r="B1948" s="348" t="str">
        <f>IMPRODUCT(IMPOWER(IMPRODUCT("i",A1948,import_viscoanalyse_PARAM!$G$2),-import_viscoanalyse_PARAM!$D$2),import_viscoanalyse_PARAM!$C$2)</f>
        <v>2.88257229242907-0.845818368936326i</v>
      </c>
      <c r="C1948" s="348" t="str">
        <f>IMPOWER(IMPRODUCT("i",A1948,import_viscoanalyse_PARAM!$G$2),-import_viscoanalyse_PARAM!$E$2)</f>
        <v>0.752714473690364-0.820853876159565i</v>
      </c>
      <c r="D1948" s="348" t="str">
        <f>IMPOWER(IMPRODUCT("i",A1948,import_viscoanalyse_PARAM!$F$2,import_viscoanalyse_PARAM!$G$2),-1)</f>
        <v>6.79114768114101E-19-0.0110862445345818i</v>
      </c>
      <c r="E1948" s="348" t="str">
        <f t="shared" si="93"/>
        <v>4.63528676611943-1.67775848963047i</v>
      </c>
      <c r="F1948" s="348" t="str">
        <f>IMSUM(import_viscoanalyse_PARAM!$A$2,IMDIV((import_viscoanalyse_PARAM!$B$2-import_viscoanalyse_PARAM!$A$2),E1948))</f>
        <v>4823.81728302731+1727.10572223964i</v>
      </c>
      <c r="G1948" s="348">
        <f t="shared" si="94"/>
        <v>4823.8172830273097</v>
      </c>
      <c r="H1948" s="348">
        <f t="shared" si="95"/>
        <v>1727.10572223964</v>
      </c>
    </row>
    <row r="1949" spans="1:8" x14ac:dyDescent="0.25">
      <c r="A1949" s="349">
        <v>9.2483538999999997</v>
      </c>
      <c r="B1949" s="348" t="str">
        <f>IMPRODUCT(IMPOWER(IMPRODUCT("i",A1949,import_viscoanalyse_PARAM!$G$2),-import_viscoanalyse_PARAM!$D$2),import_viscoanalyse_PARAM!$C$2)</f>
        <v>2.86700416971235-0.84125029472072i</v>
      </c>
      <c r="C1949" s="348" t="str">
        <f>IMPOWER(IMPRODUCT("i",A1949,import_viscoanalyse_PARAM!$G$2),-import_viscoanalyse_PARAM!$E$2)</f>
        <v>0.740971971584503-0.808048385224668i</v>
      </c>
      <c r="D1949" s="348" t="str">
        <f>IMPOWER(IMPRODUCT("i",A1949,import_viscoanalyse_PARAM!$F$2,import_viscoanalyse_PARAM!$G$2),-1)</f>
        <v>6.5917298974879E-19-0.0107607039311486i</v>
      </c>
      <c r="E1949" s="348" t="str">
        <f t="shared" si="93"/>
        <v>4.60797614129685-1.66005938387654i</v>
      </c>
      <c r="F1949" s="348" t="str">
        <f>IMSUM(import_viscoanalyse_PARAM!$A$2,IMDIV((import_viscoanalyse_PARAM!$B$2-import_viscoanalyse_PARAM!$A$2),E1949))</f>
        <v>4857.30088301911+1731.07702059393i</v>
      </c>
      <c r="G1949" s="348">
        <f t="shared" si="94"/>
        <v>4857.3008830191102</v>
      </c>
      <c r="H1949" s="348">
        <f t="shared" si="95"/>
        <v>1731.07702059393</v>
      </c>
    </row>
    <row r="1950" spans="1:8" x14ac:dyDescent="0.25">
      <c r="A1950" s="349">
        <v>9.5281417000000008</v>
      </c>
      <c r="B1950" s="348" t="str">
        <f>IMPRODUCT(IMPOWER(IMPRODUCT("i",A1950,import_viscoanalyse_PARAM!$G$2),-import_viscoanalyse_PARAM!$D$2),import_viscoanalyse_PARAM!$C$2)</f>
        <v>2.85152013211975-0.836706893170819i</v>
      </c>
      <c r="C1950" s="348" t="str">
        <f>IMPOWER(IMPRODUCT("i",A1950,import_viscoanalyse_PARAM!$G$2),-import_viscoanalyse_PARAM!$E$2)</f>
        <v>0.729412658815819-0.795442666823379i</v>
      </c>
      <c r="D1950" s="348" t="str">
        <f>IMPOWER(IMPRODUCT("i",A1950,import_viscoanalyse_PARAM!$F$2,import_viscoanalyse_PARAM!$G$2),-1)</f>
        <v>6.3981679560012E-19-0.0104447227278729i</v>
      </c>
      <c r="E1950" s="348" t="str">
        <f t="shared" si="93"/>
        <v>4.58093279093557-1.64259428272207i</v>
      </c>
      <c r="F1950" s="348" t="str">
        <f>IMSUM(import_viscoanalyse_PARAM!$A$2,IMDIV((import_viscoanalyse_PARAM!$B$2-import_viscoanalyse_PARAM!$A$2),E1950))</f>
        <v>4890.85755196027+1735.0090689775i</v>
      </c>
      <c r="G1950" s="348">
        <f t="shared" si="94"/>
        <v>4890.85755196027</v>
      </c>
      <c r="H1950" s="348">
        <f t="shared" si="95"/>
        <v>1735.0090689775</v>
      </c>
    </row>
    <row r="1951" spans="1:8" x14ac:dyDescent="0.25">
      <c r="A1951" s="349">
        <v>9.8163938999999996</v>
      </c>
      <c r="B1951" s="348" t="str">
        <f>IMPRODUCT(IMPOWER(IMPRODUCT("i",A1951,import_viscoanalyse_PARAM!$G$2),-import_viscoanalyse_PARAM!$D$2),import_viscoanalyse_PARAM!$C$2)</f>
        <v>2.83611971715019-0.832188028577307i</v>
      </c>
      <c r="C1951" s="348" t="str">
        <f>IMPOWER(IMPRODUCT("i",A1951,import_viscoanalyse_PARAM!$G$2),-import_viscoanalyse_PARAM!$E$2)</f>
        <v>0.71803367135616-0.783033597661684i</v>
      </c>
      <c r="D1951" s="348" t="str">
        <f>IMPOWER(IMPRODUCT("i",A1951,import_viscoanalyse_PARAM!$F$2,import_viscoanalyse_PARAM!$G$2),-1)</f>
        <v>6.21028979951373E-19-0.0101380200491326i</v>
      </c>
      <c r="E1951" s="348" t="str">
        <f t="shared" si="93"/>
        <v>4.55415338850635-1.62535964628812i</v>
      </c>
      <c r="F1951" s="348" t="str">
        <f>IMSUM(import_viscoanalyse_PARAM!$A$2,IMDIV((import_viscoanalyse_PARAM!$B$2-import_viscoanalyse_PARAM!$A$2),E1951))</f>
        <v>4924.48648732573+1738.90200449695i</v>
      </c>
      <c r="G1951" s="348">
        <f t="shared" si="94"/>
        <v>4924.4864873257302</v>
      </c>
      <c r="H1951" s="348">
        <f t="shared" si="95"/>
        <v>1738.90200449695</v>
      </c>
    </row>
    <row r="1952" spans="1:8" x14ac:dyDescent="0.25">
      <c r="A1952" s="349">
        <v>10.113365999999999</v>
      </c>
      <c r="B1952" s="348" t="str">
        <f>IMPRODUCT(IMPOWER(IMPRODUCT("i",A1952,import_viscoanalyse_PARAM!$G$2),-import_viscoanalyse_PARAM!$D$2),import_viscoanalyse_PARAM!$C$2)</f>
        <v>2.82080250233582-0.827693576977618i</v>
      </c>
      <c r="C1952" s="348" t="str">
        <f>IMPOWER(IMPRODUCT("i",A1952,import_viscoanalyse_PARAM!$G$2),-import_viscoanalyse_PARAM!$E$2)</f>
        <v>0.706832217355642-0.770818133157769i</v>
      </c>
      <c r="D1952" s="348" t="str">
        <f>IMPOWER(IMPRODUCT("i",A1952,import_viscoanalyse_PARAM!$F$2,import_viscoanalyse_PARAM!$G$2),-1)</f>
        <v>6.02792887206681E-19-0.0098403239997824i</v>
      </c>
      <c r="E1952" s="348" t="str">
        <f t="shared" si="93"/>
        <v>4.52763471969146-1.60835203413517i</v>
      </c>
      <c r="F1952" s="348" t="str">
        <f>IMSUM(import_viscoanalyse_PARAM!$A$2,IMDIV((import_viscoanalyse_PARAM!$B$2-import_viscoanalyse_PARAM!$A$2),E1952))</f>
        <v>4958.18680921277+1742.75595908523i</v>
      </c>
      <c r="G1952" s="348">
        <f t="shared" si="94"/>
        <v>4958.1868092127697</v>
      </c>
      <c r="H1952" s="348">
        <f t="shared" si="95"/>
        <v>1742.75595908523</v>
      </c>
    </row>
    <row r="1953" spans="1:8" x14ac:dyDescent="0.25">
      <c r="A1953" s="349">
        <v>10.419323</v>
      </c>
      <c r="B1953" s="348" t="str">
        <f>IMPRODUCT(IMPOWER(IMPRODUCT("i",A1953,import_viscoanalyse_PARAM!$G$2),-import_viscoanalyse_PARAM!$D$2),import_viscoanalyse_PARAM!$C$2)</f>
        <v>2.80556797785503-0.823223388777407i</v>
      </c>
      <c r="C1953" s="348" t="str">
        <f>IMPOWER(IMPRODUCT("i",A1953,import_viscoanalyse_PARAM!$G$2),-import_viscoanalyse_PARAM!$E$2)</f>
        <v>0.695805483320505-0.758793205126631i</v>
      </c>
      <c r="D1953" s="348" t="str">
        <f>IMPOWER(IMPRODUCT("i",A1953,import_viscoanalyse_PARAM!$F$2,import_viscoanalyse_PARAM!$G$2),-1)</f>
        <v>5.85092245486381E-19-0.00955136894867195i</v>
      </c>
      <c r="E1953" s="348" t="str">
        <f t="shared" si="93"/>
        <v>4.50137346117554-1.59156796285271i</v>
      </c>
      <c r="F1953" s="348" t="str">
        <f>IMSUM(import_viscoanalyse_PARAM!$A$2,IMDIV((import_viscoanalyse_PARAM!$B$2-import_viscoanalyse_PARAM!$A$2),E1953))</f>
        <v>4991.95784071306+1746.57109139005i</v>
      </c>
      <c r="G1953" s="348">
        <f t="shared" si="94"/>
        <v>4991.9578407130602</v>
      </c>
      <c r="H1953" s="348">
        <f t="shared" si="95"/>
        <v>1746.57109139005</v>
      </c>
    </row>
    <row r="1954" spans="1:8" x14ac:dyDescent="0.25">
      <c r="A1954" s="349">
        <v>10.734536</v>
      </c>
      <c r="B1954" s="348" t="str">
        <f>IMPRODUCT(IMPOWER(IMPRODUCT("i",A1954,import_viscoanalyse_PARAM!$G$2),-import_viscoanalyse_PARAM!$D$2),import_viscoanalyse_PARAM!$C$2)</f>
        <v>2.79041573336808-0.818777343572808i</v>
      </c>
      <c r="C1954" s="348" t="str">
        <f>IMPOWER(IMPRODUCT("i",A1954,import_viscoanalyse_PARAM!$G$2),-import_viscoanalyse_PARAM!$E$2)</f>
        <v>0.684950769930923-0.746955869892786i</v>
      </c>
      <c r="D1954" s="348" t="str">
        <f>IMPOWER(IMPRODUCT("i",A1954,import_viscoanalyse_PARAM!$F$2,import_viscoanalyse_PARAM!$G$2),-1)</f>
        <v>5.6791137414024E-19-0.00927089891620683i</v>
      </c>
      <c r="E1954" s="348" t="str">
        <f t="shared" si="93"/>
        <v>4.475366503299-1.5750041123818i</v>
      </c>
      <c r="F1954" s="348" t="str">
        <f>IMSUM(import_viscoanalyse_PARAM!$A$2,IMDIV((import_viscoanalyse_PARAM!$B$2-import_viscoanalyse_PARAM!$A$2),E1954))</f>
        <v>5025.79869658481+1750.34753962726i</v>
      </c>
      <c r="G1954" s="348">
        <f t="shared" si="94"/>
        <v>5025.7986965848104</v>
      </c>
      <c r="H1954" s="348">
        <f t="shared" si="95"/>
        <v>1750.3475396272599</v>
      </c>
    </row>
    <row r="1955" spans="1:8" x14ac:dyDescent="0.25">
      <c r="A1955" s="349">
        <v>11.059284999999999</v>
      </c>
      <c r="B1955" s="348" t="str">
        <f>IMPRODUCT(IMPOWER(IMPRODUCT("i",A1955,import_viscoanalyse_PARAM!$G$2),-import_viscoanalyse_PARAM!$D$2),import_viscoanalyse_PARAM!$C$2)</f>
        <v>2.77534532526097-0.814355311196432i</v>
      </c>
      <c r="C1955" s="348" t="str">
        <f>IMPOWER(IMPRODUCT("i",A1955,import_viscoanalyse_PARAM!$G$2),-import_viscoanalyse_PARAM!$E$2)</f>
        <v>0.674265394140091-0.735303201526887i</v>
      </c>
      <c r="D1955" s="348" t="str">
        <f>IMPOWER(IMPRODUCT("i",A1955,import_viscoanalyse_PARAM!$F$2,import_viscoanalyse_PARAM!$G$2),-1)</f>
        <v>5.51235011170962E-19-0.00899866475711431i</v>
      </c>
      <c r="E1955" s="348" t="str">
        <f t="shared" si="93"/>
        <v>4.44961071940106-1.55865717748043i</v>
      </c>
      <c r="F1955" s="348" t="str">
        <f>IMSUM(import_viscoanalyse_PARAM!$A$2,IMDIV((import_viscoanalyse_PARAM!$B$2-import_viscoanalyse_PARAM!$A$2),E1955))</f>
        <v>5059.70857503004+1754.08545485053i</v>
      </c>
      <c r="G1955" s="348">
        <f t="shared" si="94"/>
        <v>5059.7085750300403</v>
      </c>
      <c r="H1955" s="348">
        <f t="shared" si="95"/>
        <v>1754.0854548505299</v>
      </c>
    </row>
    <row r="1956" spans="1:8" x14ac:dyDescent="0.25">
      <c r="A1956" s="349">
        <v>11.393858</v>
      </c>
      <c r="B1956" s="348" t="str">
        <f>IMPRODUCT(IMPOWER(IMPRODUCT("i",A1956,import_viscoanalyse_PARAM!$G$2),-import_viscoanalyse_PARAM!$D$2),import_viscoanalyse_PARAM!$C$2)</f>
        <v>2.7603563329533-0.809957168239543i</v>
      </c>
      <c r="C1956" s="348" t="str">
        <f>IMPOWER(IMPRODUCT("i",A1956,import_viscoanalyse_PARAM!$G$2),-import_viscoanalyse_PARAM!$E$2)</f>
        <v>0.663746729149349-0.723832335439587i</v>
      </c>
      <c r="D1956" s="348" t="str">
        <f>IMPOWER(IMPRODUCT("i",A1956,import_viscoanalyse_PARAM!$F$2,import_viscoanalyse_PARAM!$G$2),-1)</f>
        <v>5.35048364699463E-19-0.00873442500059098i</v>
      </c>
      <c r="E1956" s="348" t="str">
        <f t="shared" si="93"/>
        <v>4.42410306210265-1.54252392867972i</v>
      </c>
      <c r="F1956" s="348" t="str">
        <f>IMSUM(import_viscoanalyse_PARAM!$A$2,IMDIV((import_viscoanalyse_PARAM!$B$2-import_viscoanalyse_PARAM!$A$2),E1956))</f>
        <v>5093.68663258461+1757.78498671808i</v>
      </c>
      <c r="G1956" s="348">
        <f t="shared" si="94"/>
        <v>5093.6866325846104</v>
      </c>
      <c r="H1956" s="348">
        <f t="shared" si="95"/>
        <v>1757.7849867180801</v>
      </c>
    </row>
    <row r="1957" spans="1:8" x14ac:dyDescent="0.25">
      <c r="A1957" s="349">
        <v>11.738554000000001</v>
      </c>
      <c r="B1957" s="348" t="str">
        <f>IMPRODUCT(IMPOWER(IMPRODUCT("i",A1957,import_viscoanalyse_PARAM!$G$2),-import_viscoanalyse_PARAM!$D$2),import_viscoanalyse_PARAM!$C$2)</f>
        <v>2.74544823870686-0.805582762784875i</v>
      </c>
      <c r="C1957" s="348" t="str">
        <f>IMPOWER(IMPRODUCT("i",A1957,import_viscoanalyse_PARAM!$G$2),-import_viscoanalyse_PARAM!$E$2)</f>
        <v>0.653392119975306-0.71254037630539i</v>
      </c>
      <c r="D1957" s="348" t="str">
        <f>IMPOWER(IMPRODUCT("i",A1957,import_viscoanalyse_PARAM!$F$2,import_viscoanalyse_PARAM!$G$2),-1)</f>
        <v>5.19336972042545E-19-0.00847794354980892i</v>
      </c>
      <c r="E1957" s="348" t="str">
        <f t="shared" si="93"/>
        <v>4.39884035868217-1.52660108264007i</v>
      </c>
      <c r="F1957" s="348" t="str">
        <f>IMSUM(import_viscoanalyse_PARAM!$A$2,IMDIV((import_viscoanalyse_PARAM!$B$2-import_viscoanalyse_PARAM!$A$2),E1957))</f>
        <v>5127.73225790102+1761.4463129081i</v>
      </c>
      <c r="G1957" s="348">
        <f t="shared" si="94"/>
        <v>5127.7322579010197</v>
      </c>
      <c r="H1957" s="348">
        <f t="shared" si="95"/>
        <v>1761.4463129081</v>
      </c>
    </row>
    <row r="1958" spans="1:8" x14ac:dyDescent="0.25">
      <c r="A1958" s="349">
        <v>12.093677</v>
      </c>
      <c r="B1958" s="348" t="str">
        <f>IMPRODUCT(IMPOWER(IMPRODUCT("i",A1958,import_viscoanalyse_PARAM!$G$2),-import_viscoanalyse_PARAM!$D$2),import_viscoanalyse_PARAM!$C$2)</f>
        <v>2.73062070156761-0.801231994788039i</v>
      </c>
      <c r="C1958" s="348" t="str">
        <f>IMPOWER(IMPRODUCT("i",A1958,import_viscoanalyse_PARAM!$G$2),-import_viscoanalyse_PARAM!$E$2)</f>
        <v>0.643199073707323-0.701424605543169i</v>
      </c>
      <c r="D1958" s="348" t="str">
        <f>IMPOWER(IMPRODUCT("i",A1958,import_viscoanalyse_PARAM!$F$2,import_viscoanalyse_PARAM!$G$2),-1)</f>
        <v>5.04086977890833E-19-0.00822899422304591i</v>
      </c>
      <c r="E1958" s="348" t="str">
        <f t="shared" si="93"/>
        <v>4.37381977527493-1.51088559455425i</v>
      </c>
      <c r="F1958" s="348" t="str">
        <f>IMSUM(import_viscoanalyse_PARAM!$A$2,IMDIV((import_viscoanalyse_PARAM!$B$2-import_viscoanalyse_PARAM!$A$2),E1958))</f>
        <v>5161.84444763027+1765.06957157993i</v>
      </c>
      <c r="G1958" s="348">
        <f t="shared" si="94"/>
        <v>5161.8444476302702</v>
      </c>
      <c r="H1958" s="348">
        <f t="shared" si="95"/>
        <v>1765.06957157993</v>
      </c>
    </row>
    <row r="1959" spans="1:8" x14ac:dyDescent="0.25">
      <c r="A1959" s="349">
        <v>12.459543</v>
      </c>
      <c r="B1959" s="348" t="str">
        <f>IMPRODUCT(IMPOWER(IMPRODUCT("i",A1959,import_viscoanalyse_PARAM!$G$2),-import_viscoanalyse_PARAM!$D$2),import_viscoanalyse_PARAM!$C$2)</f>
        <v>2.71587326163134-0.796904729301708i</v>
      </c>
      <c r="C1959" s="348" t="str">
        <f>IMPOWER(IMPRODUCT("i",A1959,import_viscoanalyse_PARAM!$G$2),-import_viscoanalyse_PARAM!$E$2)</f>
        <v>0.633165052531664-0.690482255603855i</v>
      </c>
      <c r="D1959" s="348" t="str">
        <f>IMPOWER(IMPRODUCT("i",A1959,import_viscoanalyse_PARAM!$F$2,import_viscoanalyse_PARAM!$G$2),-1)</f>
        <v>4.89284806875973E-19-0.00798735540849157i</v>
      </c>
      <c r="E1959" s="348" t="str">
        <f t="shared" si="93"/>
        <v>4.349038314163-1.49537434031405i</v>
      </c>
      <c r="F1959" s="348" t="str">
        <f>IMSUM(import_viscoanalyse_PARAM!$A$2,IMDIV((import_viscoanalyse_PARAM!$B$2-import_viscoanalyse_PARAM!$A$2),E1959))</f>
        <v>5196.02247956971+1768.65493401465i</v>
      </c>
      <c r="G1959" s="348">
        <f t="shared" si="94"/>
        <v>5196.0224795697104</v>
      </c>
      <c r="H1959" s="348">
        <f t="shared" si="95"/>
        <v>1768.6549340146501</v>
      </c>
    </row>
    <row r="1960" spans="1:8" x14ac:dyDescent="0.25">
      <c r="A1960" s="349">
        <v>12.836478</v>
      </c>
      <c r="B1960" s="348" t="str">
        <f>IMPRODUCT(IMPOWER(IMPRODUCT("i",A1960,import_viscoanalyse_PARAM!$G$2),-import_viscoanalyse_PARAM!$D$2),import_viscoanalyse_PARAM!$C$2)</f>
        <v>2.70120544707789-0.792600827882118i</v>
      </c>
      <c r="C1960" s="348" t="str">
        <f>IMPOWER(IMPRODUCT("i",A1960,import_viscoanalyse_PARAM!$G$2),-import_viscoanalyse_PARAM!$E$2)</f>
        <v>0.623287549104141-0.679710592166177i</v>
      </c>
      <c r="D1960" s="348" t="str">
        <f>IMPOWER(IMPRODUCT("i",A1960,import_viscoanalyse_PARAM!$F$2,import_viscoanalyse_PARAM!$G$2),-1)</f>
        <v>4.74917270182513E-19-0.00775281180463858i</v>
      </c>
      <c r="E1960" s="348" t="str">
        <f t="shared" si="93"/>
        <v>4.32449299618203-1.48006423185293i</v>
      </c>
      <c r="F1960" s="348" t="str">
        <f>IMSUM(import_viscoanalyse_PARAM!$A$2,IMDIV((import_viscoanalyse_PARAM!$B$2-import_viscoanalyse_PARAM!$A$2),E1960))</f>
        <v>5230.26567216659+1772.20257788969i</v>
      </c>
      <c r="G1960" s="348">
        <f t="shared" si="94"/>
        <v>5230.2656721665899</v>
      </c>
      <c r="H1960" s="348">
        <f t="shared" si="95"/>
        <v>1772.20257788969</v>
      </c>
    </row>
    <row r="1961" spans="1:8" x14ac:dyDescent="0.25">
      <c r="A1961" s="349">
        <v>13.224817</v>
      </c>
      <c r="B1961" s="348" t="str">
        <f>IMPRODUCT(IMPOWER(IMPRODUCT("i",A1961,import_viscoanalyse_PARAM!$G$2),-import_viscoanalyse_PARAM!$D$2),import_viscoanalyse_PARAM!$C$2)</f>
        <v>2.68661682447965-0.78832016335083i</v>
      </c>
      <c r="C1961" s="348" t="str">
        <f>IMPOWER(IMPRODUCT("i",A1961,import_viscoanalyse_PARAM!$G$2),-import_viscoanalyse_PARAM!$E$2)</f>
        <v>0.613564119775407-0.669106950369675i</v>
      </c>
      <c r="D1961" s="348" t="str">
        <f>IMPOWER(IMPRODUCT("i",A1961,import_viscoanalyse_PARAM!$F$2,import_viscoanalyse_PARAM!$G$2),-1)</f>
        <v>4.60971602897634E-19-0.00752515503000029i</v>
      </c>
      <c r="E1961" s="348" t="str">
        <f t="shared" si="93"/>
        <v>4.30018094425506-1.46495226875051i</v>
      </c>
      <c r="F1961" s="348" t="str">
        <f>IMSUM(import_viscoanalyse_PARAM!$A$2,IMDIV((import_viscoanalyse_PARAM!$B$2-import_viscoanalyse_PARAM!$A$2),E1961))</f>
        <v>5264.57326702478+1775.71267496333i</v>
      </c>
      <c r="G1961" s="348">
        <f t="shared" si="94"/>
        <v>5264.5732670247799</v>
      </c>
      <c r="H1961" s="348">
        <f t="shared" si="95"/>
        <v>1775.7126749633301</v>
      </c>
    </row>
    <row r="1962" spans="1:8" x14ac:dyDescent="0.25">
      <c r="A1962" s="349">
        <v>13.624903</v>
      </c>
      <c r="B1962" s="348" t="str">
        <f>IMPRODUCT(IMPOWER(IMPRODUCT("i",A1962,import_viscoanalyse_PARAM!$G$2),-import_viscoanalyse_PARAM!$D$2),import_viscoanalyse_PARAM!$C$2)</f>
        <v>2.67210703924884-0.784062631662979i</v>
      </c>
      <c r="C1962" s="348" t="str">
        <f>IMPOWER(IMPRODUCT("i",A1962,import_viscoanalyse_PARAM!$G$2),-import_viscoanalyse_PARAM!$E$2)</f>
        <v>0.603992409286397-0.658668761745694i</v>
      </c>
      <c r="D1962" s="348" t="str">
        <f>IMPOWER(IMPRODUCT("i",A1962,import_viscoanalyse_PARAM!$F$2,import_viscoanalyse_PARAM!$G$2),-1)</f>
        <v>4.4743548563376E-19-0.00730418397609019i</v>
      </c>
      <c r="E1962" s="348" t="str">
        <f t="shared" si="93"/>
        <v>4.27609944853524-1.45003557738476i</v>
      </c>
      <c r="F1962" s="348" t="str">
        <f>IMSUM(import_viscoanalyse_PARAM!$A$2,IMDIV((import_viscoanalyse_PARAM!$B$2-import_viscoanalyse_PARAM!$A$2),E1962))</f>
        <v>5298.94432967741+1779.1853814973i</v>
      </c>
      <c r="G1962" s="348">
        <f t="shared" si="94"/>
        <v>5298.9443296774098</v>
      </c>
      <c r="H1962" s="348">
        <f t="shared" si="95"/>
        <v>1779.1853814973001</v>
      </c>
    </row>
    <row r="1963" spans="1:8" x14ac:dyDescent="0.25">
      <c r="A1963" s="349">
        <v>14.037094</v>
      </c>
      <c r="B1963" s="348" t="str">
        <f>IMPRODUCT(IMPOWER(IMPRODUCT("i",A1963,import_viscoanalyse_PARAM!$G$2),-import_viscoanalyse_PARAM!$D$2),import_viscoanalyse_PARAM!$C$2)</f>
        <v>2.65767557216445-0.779828080466209i</v>
      </c>
      <c r="C1963" s="348" t="str">
        <f>IMPOWER(IMPRODUCT("i",A1963,import_viscoanalyse_PARAM!$G$2),-import_viscoanalyse_PARAM!$E$2)</f>
        <v>0.594569989458393-0.648393378304879i</v>
      </c>
      <c r="D1963" s="348" t="str">
        <f>IMPOWER(IMPRODUCT("i",A1963,import_viscoanalyse_PARAM!$F$2,import_viscoanalyse_PARAM!$G$2),-1)</f>
        <v>4.34296806056714E-19-0.00708970091447582i</v>
      </c>
      <c r="E1963" s="348" t="str">
        <f t="shared" si="93"/>
        <v>4.25224556162284-1.43531115968556i</v>
      </c>
      <c r="F1963" s="348" t="str">
        <f>IMSUM(import_viscoanalyse_PARAM!$A$2,IMDIV((import_viscoanalyse_PARAM!$B$2-import_viscoanalyse_PARAM!$A$2),E1963))</f>
        <v>5333.37832603033+1782.62089640399i</v>
      </c>
      <c r="G1963" s="348">
        <f t="shared" si="94"/>
        <v>5333.3783260303298</v>
      </c>
      <c r="H1963" s="348">
        <f t="shared" si="95"/>
        <v>1782.6208964039899</v>
      </c>
    </row>
    <row r="1964" spans="1:8" x14ac:dyDescent="0.25">
      <c r="A1964" s="349">
        <v>14.461754000000001</v>
      </c>
      <c r="B1964" s="348" t="str">
        <f>IMPRODUCT(IMPOWER(IMPRODUCT("i",A1964,import_viscoanalyse_PARAM!$G$2),-import_viscoanalyse_PARAM!$D$2),import_viscoanalyse_PARAM!$C$2)</f>
        <v>2.64332207676622-0.775616408100473i</v>
      </c>
      <c r="C1964" s="348" t="str">
        <f>IMPOWER(IMPRODUCT("i",A1964,import_viscoanalyse_PARAM!$G$2),-import_viscoanalyse_PARAM!$E$2)</f>
        <v>0.585294581132289-0.638278314567474i</v>
      </c>
      <c r="D1964" s="348" t="str">
        <f>IMPOWER(IMPRODUCT("i",A1964,import_viscoanalyse_PARAM!$F$2,import_viscoanalyse_PARAM!$G$2),-1)</f>
        <v>4.21543962822067E-19-0.00688151645840355i</v>
      </c>
      <c r="E1964" s="348" t="str">
        <f t="shared" si="93"/>
        <v>4.22861665789851-1.42077623912635i</v>
      </c>
      <c r="F1964" s="348" t="str">
        <f>IMSUM(import_viscoanalyse_PARAM!$A$2,IMDIV((import_viscoanalyse_PARAM!$B$2-import_viscoanalyse_PARAM!$A$2),E1964))</f>
        <v>5367.87432297454+1786.01938036248i</v>
      </c>
      <c r="G1964" s="348">
        <f t="shared" si="94"/>
        <v>5367.8743229745396</v>
      </c>
      <c r="H1964" s="348">
        <f t="shared" si="95"/>
        <v>1786.01938036248</v>
      </c>
    </row>
    <row r="1965" spans="1:8" x14ac:dyDescent="0.25">
      <c r="A1965" s="349">
        <v>14.899260999999999</v>
      </c>
      <c r="B1965" s="348" t="str">
        <f>IMPRODUCT(IMPOWER(IMPRODUCT("i",A1965,import_viscoanalyse_PARAM!$G$2),-import_viscoanalyse_PARAM!$D$2),import_viscoanalyse_PARAM!$C$2)</f>
        <v>2.62904610488387-0.771427483061467i</v>
      </c>
      <c r="C1965" s="348" t="str">
        <f>IMPOWER(IMPRODUCT("i",A1965,import_viscoanalyse_PARAM!$G$2),-import_viscoanalyse_PARAM!$E$2)</f>
        <v>0.576163873273615-0.628321050292844i</v>
      </c>
      <c r="D1965" s="348" t="str">
        <f>IMPOWER(IMPRODUCT("i",A1965,import_viscoanalyse_PARAM!$F$2,import_viscoanalyse_PARAM!$G$2),-1)</f>
        <v>4.09165601603857E-19-0.00667944525358562i</v>
      </c>
      <c r="E1965" s="348" t="str">
        <f t="shared" si="93"/>
        <v>4.20520997815748-1.4064279786079i</v>
      </c>
      <c r="F1965" s="348" t="str">
        <f>IMSUM(import_viscoanalyse_PARAM!$A$2,IMDIV((import_viscoanalyse_PARAM!$B$2-import_viscoanalyse_PARAM!$A$2),E1965))</f>
        <v>5402.43164041911+1789.38102122642i</v>
      </c>
      <c r="G1965" s="348">
        <f t="shared" si="94"/>
        <v>5402.4316404191104</v>
      </c>
      <c r="H1965" s="348">
        <f t="shared" si="95"/>
        <v>1789.38102122642</v>
      </c>
    </row>
    <row r="1966" spans="1:8" x14ac:dyDescent="0.25">
      <c r="A1966" s="349">
        <v>15.350004999999999</v>
      </c>
      <c r="B1966" s="348" t="str">
        <f>IMPRODUCT(IMPOWER(IMPRODUCT("i",A1966,import_viscoanalyse_PARAM!$G$2),-import_viscoanalyse_PARAM!$D$2),import_viscoanalyse_PARAM!$C$2)</f>
        <v>2.61484719599649-0.7672611702209i</v>
      </c>
      <c r="C1966" s="348" t="str">
        <f>IMPOWER(IMPRODUCT("i",A1966,import_viscoanalyse_PARAM!$G$2),-import_viscoanalyse_PARAM!$E$2)</f>
        <v>0.567175582134155-0.618519094996697i</v>
      </c>
      <c r="D1966" s="348" t="str">
        <f>IMPOWER(IMPRODUCT("i",A1966,import_viscoanalyse_PARAM!$F$2,import_viscoanalyse_PARAM!$G$2),-1)</f>
        <v>3.97150690864133E-19-0.00648330721510407i</v>
      </c>
      <c r="E1966" s="348" t="str">
        <f t="shared" si="93"/>
        <v>4.18202277813065-1.3922635724327i</v>
      </c>
      <c r="F1966" s="348" t="str">
        <f>IMSUM(import_viscoanalyse_PARAM!$A$2,IMDIV((import_viscoanalyse_PARAM!$B$2-import_viscoanalyse_PARAM!$A$2),E1966))</f>
        <v>5437.04964165638+1792.70601234113i</v>
      </c>
      <c r="G1966" s="348">
        <f t="shared" si="94"/>
        <v>5437.0496416563801</v>
      </c>
      <c r="H1966" s="348">
        <f t="shared" si="95"/>
        <v>1792.70601234113</v>
      </c>
    </row>
    <row r="1967" spans="1:8" x14ac:dyDescent="0.25">
      <c r="A1967" s="349">
        <v>15.814384</v>
      </c>
      <c r="B1967" s="348" t="str">
        <f>IMPRODUCT(IMPOWER(IMPRODUCT("i",A1967,import_viscoanalyse_PARAM!$G$2),-import_viscoanalyse_PARAM!$D$2),import_viscoanalyse_PARAM!$C$2)</f>
        <v>2.60072500990573-0.76311736975613i</v>
      </c>
      <c r="C1967" s="348" t="str">
        <f>IMPOWER(IMPRODUCT("i",A1967,import_viscoanalyse_PARAM!$G$2),-import_viscoanalyse_PARAM!$E$2)</f>
        <v>0.558327533851712-0.608870078028174i</v>
      </c>
      <c r="D1967" s="348" t="str">
        <f>IMPOWER(IMPRODUCT("i",A1967,import_viscoanalyse_PARAM!$F$2,import_viscoanalyse_PARAM!$G$2),-1)</f>
        <v>3.85488621657214E-19-0.00629292915667051i</v>
      </c>
      <c r="E1967" s="348" t="str">
        <f t="shared" si="93"/>
        <v>4.15905254375744-1.37828037694097i</v>
      </c>
      <c r="F1967" s="348" t="str">
        <f>IMSUM(import_viscoanalyse_PARAM!$A$2,IMDIV((import_viscoanalyse_PARAM!$B$2-import_viscoanalyse_PARAM!$A$2),E1967))</f>
        <v>5471.72740769758+1795.99452149768i</v>
      </c>
      <c r="G1967" s="348">
        <f t="shared" si="94"/>
        <v>5471.72740769758</v>
      </c>
      <c r="H1967" s="348">
        <f t="shared" si="95"/>
        <v>1795.9945214976799</v>
      </c>
    </row>
    <row r="1968" spans="1:8" x14ac:dyDescent="0.25">
      <c r="A1968" s="349">
        <v>16.292812000000001</v>
      </c>
      <c r="B1968" s="348" t="str">
        <f>IMPRODUCT(IMPOWER(IMPRODUCT("i",A1968,import_viscoanalyse_PARAM!$G$2),-import_viscoanalyse_PARAM!$D$2),import_viscoanalyse_PARAM!$C$2)</f>
        <v>2.58667908627973-0.75899594659434i</v>
      </c>
      <c r="C1968" s="348" t="str">
        <f>IMPOWER(IMPRODUCT("i",A1968,import_viscoanalyse_PARAM!$G$2),-import_viscoanalyse_PARAM!$E$2)</f>
        <v>0.54961751176587-0.599371582063901i</v>
      </c>
      <c r="D1968" s="348" t="str">
        <f>IMPOWER(IMPRODUCT("i",A1968,import_viscoanalyse_PARAM!$F$2,import_viscoanalyse_PARAM!$G$2),-1)</f>
        <v>3.7416899492352E-19-0.00610814131829319i</v>
      </c>
      <c r="E1968" s="348" t="str">
        <f t="shared" si="93"/>
        <v>4.1362965980456-1.36447566997653i</v>
      </c>
      <c r="F1968" s="348" t="str">
        <f>IMSUM(import_viscoanalyse_PARAM!$A$2,IMDIV((import_viscoanalyse_PARAM!$B$2-import_viscoanalyse_PARAM!$A$2),E1968))</f>
        <v>5506.46432369526+1799.24674708788i</v>
      </c>
      <c r="G1968" s="348">
        <f t="shared" si="94"/>
        <v>5506.4643236952597</v>
      </c>
      <c r="H1968" s="348">
        <f t="shared" si="95"/>
        <v>1799.2467470878801</v>
      </c>
    </row>
    <row r="1969" spans="1:8" x14ac:dyDescent="0.25">
      <c r="A1969" s="349">
        <v>16.785713999999999</v>
      </c>
      <c r="B1969" s="348" t="str">
        <f>IMPRODUCT(IMPOWER(IMPRODUCT("i",A1969,import_viscoanalyse_PARAM!$G$2),-import_viscoanalyse_PARAM!$D$2),import_viscoanalyse_PARAM!$C$2)</f>
        <v>2.57270901436981-0.754896780211662i</v>
      </c>
      <c r="C1969" s="348" t="str">
        <f>IMPOWER(IMPRODUCT("i",A1969,import_viscoanalyse_PARAM!$G$2),-import_viscoanalyse_PARAM!$E$2)</f>
        <v>0.541043363433495-0.59002125981104i</v>
      </c>
      <c r="D1969" s="348" t="str">
        <f>IMPOWER(IMPRODUCT("i",A1969,import_viscoanalyse_PARAM!$F$2,import_viscoanalyse_PARAM!$G$2),-1)</f>
        <v>3.63181756255222E-19-0.00592877956626588i</v>
      </c>
      <c r="E1969" s="348" t="str">
        <f t="shared" si="93"/>
        <v>4.1137523778033-1.35084681958897i</v>
      </c>
      <c r="F1969" s="348" t="str">
        <f>IMSUM(import_viscoanalyse_PARAM!$A$2,IMDIV((import_viscoanalyse_PARAM!$B$2-import_viscoanalyse_PARAM!$A$2),E1969))</f>
        <v>5541.25966545445+1802.46287820096i</v>
      </c>
      <c r="G1969" s="348">
        <f t="shared" si="94"/>
        <v>5541.2596654544504</v>
      </c>
      <c r="H1969" s="348">
        <f t="shared" si="95"/>
        <v>1802.4628782009599</v>
      </c>
    </row>
    <row r="1970" spans="1:8" x14ac:dyDescent="0.25">
      <c r="A1970" s="349">
        <v>17.293527000000001</v>
      </c>
      <c r="B1970" s="348" t="str">
        <f>IMPRODUCT(IMPOWER(IMPRODUCT("i",A1970,import_viscoanalyse_PARAM!$G$2),-import_viscoanalyse_PARAM!$D$2),import_viscoanalyse_PARAM!$C$2)</f>
        <v>2.55881440860919-0.750819757473211i</v>
      </c>
      <c r="C1970" s="348" t="str">
        <f>IMPOWER(IMPRODUCT("i",A1970,import_viscoanalyse_PARAM!$G$2),-import_viscoanalyse_PARAM!$E$2)</f>
        <v>0.532602983844715-0.580816815703913i</v>
      </c>
      <c r="D1970" s="348" t="str">
        <f>IMPOWER(IMPRODUCT("i",A1970,import_viscoanalyse_PARAM!$F$2,import_viscoanalyse_PARAM!$G$2),-1)</f>
        <v>3.52517163821925E-19-0.00575468486956903i</v>
      </c>
      <c r="E1970" s="348" t="str">
        <f t="shared" si="93"/>
        <v>4.0914173924539-1.33739125804669i</v>
      </c>
      <c r="F1970" s="348" t="str">
        <f>IMSUM(import_viscoanalyse_PARAM!$A$2,IMDIV((import_viscoanalyse_PARAM!$B$2-import_viscoanalyse_PARAM!$A$2),E1970))</f>
        <v>5576.1126566711+1805.64310037021i</v>
      </c>
      <c r="G1970" s="348">
        <f t="shared" si="94"/>
        <v>5576.1126566711</v>
      </c>
      <c r="H1970" s="348">
        <f t="shared" si="95"/>
        <v>1805.64310037021</v>
      </c>
    </row>
    <row r="1971" spans="1:8" x14ac:dyDescent="0.25">
      <c r="A1971" s="349">
        <v>17.816704000000001</v>
      </c>
      <c r="B1971" s="348" t="str">
        <f>IMPRODUCT(IMPOWER(IMPRODUCT("i",A1971,import_viscoanalyse_PARAM!$G$2),-import_viscoanalyse_PARAM!$D$2),import_viscoanalyse_PARAM!$C$2)</f>
        <v>2.54499481089534-0.74676474396032i</v>
      </c>
      <c r="C1971" s="348" t="str">
        <f>IMPOWER(IMPRODUCT("i",A1971,import_viscoanalyse_PARAM!$G$2),-import_viscoanalyse_PARAM!$E$2)</f>
        <v>0.524294255747529-0.571755940826494i</v>
      </c>
      <c r="D1971" s="348" t="str">
        <f>IMPOWER(IMPRODUCT("i",A1971,import_viscoanalyse_PARAM!$F$2,import_viscoanalyse_PARAM!$G$2),-1)</f>
        <v>3.42165705313277E-19-0.00558570194399499i</v>
      </c>
      <c r="E1971" s="348" t="str">
        <f t="shared" si="93"/>
        <v>4.06928906664287-1.32410638673081i</v>
      </c>
      <c r="F1971" s="348" t="str">
        <f>IMSUM(import_viscoanalyse_PARAM!$A$2,IMDIV((import_viscoanalyse_PARAM!$B$2-import_viscoanalyse_PARAM!$A$2),E1971))</f>
        <v>5611.02271458031+1808.78761776348i</v>
      </c>
      <c r="G1971" s="348">
        <f t="shared" si="94"/>
        <v>5611.0227145803101</v>
      </c>
      <c r="H1971" s="348">
        <f t="shared" si="95"/>
        <v>1808.7876177634801</v>
      </c>
    </row>
    <row r="1972" spans="1:8" x14ac:dyDescent="0.25">
      <c r="A1972" s="349">
        <v>18.355706999999999</v>
      </c>
      <c r="B1972" s="348" t="str">
        <f>IMPRODUCT(IMPOWER(IMPRODUCT("i",A1972,import_viscoanalyse_PARAM!$G$2),-import_viscoanalyse_PARAM!$D$2),import_viscoanalyse_PARAM!$C$2)</f>
        <v>2.53124988866222-0.742731642089846i</v>
      </c>
      <c r="C1972" s="348" t="str">
        <f>IMPOWER(IMPRODUCT("i",A1972,import_viscoanalyse_PARAM!$G$2),-import_viscoanalyse_PARAM!$E$2)</f>
        <v>0.516115168705169-0.562836442747427i</v>
      </c>
      <c r="D1972" s="348" t="str">
        <f>IMPOWER(IMPRODUCT("i",A1972,import_viscoanalyse_PARAM!$F$2,import_viscoanalyse_PARAM!$G$2),-1)</f>
        <v>3.32118239331118E-19-0.00542168156031163i</v>
      </c>
      <c r="E1972" s="348" t="str">
        <f t="shared" si="93"/>
        <v>4.04736505736739-1.31098976639758i</v>
      </c>
      <c r="F1972" s="348" t="str">
        <f>IMSUM(import_viscoanalyse_PARAM!$A$2,IMDIV((import_viscoanalyse_PARAM!$B$2-import_viscoanalyse_PARAM!$A$2),E1972))</f>
        <v>5645.98895092551+1811.89660788024i</v>
      </c>
      <c r="G1972" s="348">
        <f t="shared" si="94"/>
        <v>5645.9889509255099</v>
      </c>
      <c r="H1972" s="348">
        <f t="shared" si="95"/>
        <v>1811.89660788024</v>
      </c>
    </row>
    <row r="1973" spans="1:8" x14ac:dyDescent="0.25">
      <c r="A1973" s="349">
        <v>18.911017000000001</v>
      </c>
      <c r="B1973" s="348" t="str">
        <f>IMPRODUCT(IMPOWER(IMPRODUCT("i",A1973,import_viscoanalyse_PARAM!$G$2),-import_viscoanalyse_PARAM!$D$2),import_viscoanalyse_PARAM!$C$2)</f>
        <v>2.51757918222065-0.738720316977552i</v>
      </c>
      <c r="C1973" s="348" t="str">
        <f>IMPOWER(IMPRODUCT("i",A1973,import_viscoanalyse_PARAM!$G$2),-import_viscoanalyse_PARAM!$E$2)</f>
        <v>0.508063666779402-0.554056079414874i</v>
      </c>
      <c r="D1973" s="348" t="str">
        <f>IMPOWER(IMPRODUCT("i",A1973,import_viscoanalyse_PARAM!$F$2,import_viscoanalyse_PARAM!$G$2),-1)</f>
        <v>3.22365798228507E-19-0.00526247732569767i</v>
      </c>
      <c r="E1973" s="348" t="str">
        <f t="shared" si="93"/>
        <v>4.02564284900005-1.29803887371812i</v>
      </c>
      <c r="F1973" s="348" t="str">
        <f>IMSUM(import_viscoanalyse_PARAM!$A$2,IMDIV((import_viscoanalyse_PARAM!$B$2-import_viscoanalyse_PARAM!$A$2),E1973))</f>
        <v>5681.0108104464+1814.97027889226i</v>
      </c>
      <c r="G1973" s="348">
        <f t="shared" si="94"/>
        <v>5681.0108104463998</v>
      </c>
      <c r="H1973" s="348">
        <f t="shared" si="95"/>
        <v>1814.97027889226</v>
      </c>
    </row>
    <row r="1974" spans="1:8" x14ac:dyDescent="0.25">
      <c r="A1974" s="349">
        <v>19.483127</v>
      </c>
      <c r="B1974" s="348" t="str">
        <f>IMPRODUCT(IMPOWER(IMPRODUCT("i",A1974,import_viscoanalyse_PARAM!$G$2),-import_viscoanalyse_PARAM!$D$2),import_viscoanalyse_PARAM!$C$2)</f>
        <v>2.50398229966318-0.734730653628056i</v>
      </c>
      <c r="C1974" s="348" t="str">
        <f>IMPOWER(IMPRODUCT("i",A1974,import_viscoanalyse_PARAM!$G$2),-import_viscoanalyse_PARAM!$E$2)</f>
        <v>0.500137764996845-0.545412686165938i</v>
      </c>
      <c r="D1974" s="348" t="str">
        <f>IMPOWER(IMPRODUCT("i",A1974,import_viscoanalyse_PARAM!$F$2,import_viscoanalyse_PARAM!$G$2),-1)</f>
        <v>3.12899725517258E-19-0.00510794792685914i</v>
      </c>
      <c r="E1974" s="348" t="str">
        <f t="shared" si="93"/>
        <v>4.00412006466003-1.28525128772085i</v>
      </c>
      <c r="F1974" s="348" t="str">
        <f>IMSUM(import_viscoanalyse_PARAM!$A$2,IMDIV((import_viscoanalyse_PARAM!$B$2-import_viscoanalyse_PARAM!$A$2),E1974))</f>
        <v>5716.0875778548+1818.00882521586i</v>
      </c>
      <c r="G1974" s="348">
        <f t="shared" si="94"/>
        <v>5716.0875778547997</v>
      </c>
      <c r="H1974" s="348">
        <f t="shared" si="95"/>
        <v>1818.00882521586</v>
      </c>
    </row>
    <row r="1975" spans="1:8" x14ac:dyDescent="0.25">
      <c r="A1975" s="349">
        <v>20.072545000000002</v>
      </c>
      <c r="B1975" s="348" t="str">
        <f>IMPRODUCT(IMPOWER(IMPRODUCT("i",A1975,import_viscoanalyse_PARAM!$G$2),-import_viscoanalyse_PARAM!$D$2),import_viscoanalyse_PARAM!$C$2)</f>
        <v>2.49045884840975-0.730762536848608i</v>
      </c>
      <c r="C1975" s="348" t="str">
        <f>IMPOWER(IMPRODUCT("i",A1975,import_viscoanalyse_PARAM!$G$2),-import_viscoanalyse_PARAM!$E$2)</f>
        <v>0.492335507586882-0.536904130184062i</v>
      </c>
      <c r="D1975" s="348" t="str">
        <f>IMPOWER(IMPRODUCT("i",A1975,import_viscoanalyse_PARAM!$F$2,import_viscoanalyse_PARAM!$G$2),-1)</f>
        <v>3.03711616564709E-19-0.00495795616193079i</v>
      </c>
      <c r="E1975" s="348" t="str">
        <f t="shared" si="93"/>
        <v>3.98279435599663-1.2726246231946i</v>
      </c>
      <c r="F1975" s="348" t="str">
        <f>IMSUM(import_viscoanalyse_PARAM!$A$2,IMDIV((import_viscoanalyse_PARAM!$B$2-import_viscoanalyse_PARAM!$A$2),E1975))</f>
        <v>5751.21855036064+1821.01244299051i</v>
      </c>
      <c r="G1975" s="348">
        <f t="shared" si="94"/>
        <v>5751.2185503606397</v>
      </c>
      <c r="H1975" s="348">
        <f t="shared" si="95"/>
        <v>1821.01244299051</v>
      </c>
    </row>
    <row r="1976" spans="1:8" x14ac:dyDescent="0.25">
      <c r="A1976" s="349">
        <v>20.679794000000001</v>
      </c>
      <c r="B1976" s="348" t="str">
        <f>IMPRODUCT(IMPOWER(IMPRODUCT("i",A1976,import_viscoanalyse_PARAM!$G$2),-import_viscoanalyse_PARAM!$D$2),import_viscoanalyse_PARAM!$C$2)</f>
        <v>2.47700844541244-0.72681585424342i</v>
      </c>
      <c r="C1976" s="348" t="str">
        <f>IMPOWER(IMPRODUCT("i",A1976,import_viscoanalyse_PARAM!$G$2),-import_viscoanalyse_PARAM!$E$2)</f>
        <v>0.484654973390196-0.528528316397174i</v>
      </c>
      <c r="D1976" s="348" t="str">
        <f>IMPOWER(IMPRODUCT("i",A1976,import_viscoanalyse_PARAM!$F$2,import_viscoanalyse_PARAM!$G$2),-1)</f>
        <v>2.94793318082274E-19-0.00481236893212686i</v>
      </c>
      <c r="E1976" s="348" t="str">
        <f t="shared" si="93"/>
        <v>3.96166341880264-1.26015653957272i</v>
      </c>
      <c r="F1976" s="348" t="str">
        <f>IMSUM(import_viscoanalyse_PARAM!$A$2,IMDIV((import_viscoanalyse_PARAM!$B$2-import_viscoanalyse_PARAM!$A$2),E1976))</f>
        <v>5786.40301109284+1823.98132769185i</v>
      </c>
      <c r="G1976" s="348">
        <f t="shared" si="94"/>
        <v>5786.4030110928397</v>
      </c>
      <c r="H1976" s="348">
        <f t="shared" si="95"/>
        <v>1823.9813276918501</v>
      </c>
    </row>
    <row r="1977" spans="1:8" x14ac:dyDescent="0.25">
      <c r="A1977" s="349">
        <v>21.305413999999999</v>
      </c>
      <c r="B1977" s="348" t="str">
        <f>IMPRODUCT(IMPOWER(IMPRODUCT("i",A1977,import_viscoanalyse_PARAM!$G$2),-import_viscoanalyse_PARAM!$D$2),import_viscoanalyse_PARAM!$C$2)</f>
        <v>2.46363068354845-0.722890486352551i</v>
      </c>
      <c r="C1977" s="348" t="str">
        <f>IMPOWER(IMPRODUCT("i",A1977,import_viscoanalyse_PARAM!$G$2),-import_viscoanalyse_PARAM!$E$2)</f>
        <v>0.477094256281396-0.520283166128073i</v>
      </c>
      <c r="D1977" s="348" t="str">
        <f>IMPOWER(IMPRODUCT("i",A1977,import_viscoanalyse_PARAM!$F$2,import_viscoanalyse_PARAM!$G$2),-1)</f>
        <v>2.86136898842608E-19-0.00467105676371196i</v>
      </c>
      <c r="E1977" s="348" t="str">
        <f t="shared" si="93"/>
        <v>3.94072493982985-1.24784470924434i</v>
      </c>
      <c r="F1977" s="348" t="str">
        <f>IMSUM(import_viscoanalyse_PARAM!$A$2,IMDIV((import_viscoanalyse_PARAM!$B$2-import_viscoanalyse_PARAM!$A$2),E1977))</f>
        <v>5821.64031720595+1826.91568141121i</v>
      </c>
      <c r="G1977" s="348">
        <f t="shared" si="94"/>
        <v>5821.6403172059499</v>
      </c>
      <c r="H1977" s="348">
        <f t="shared" si="95"/>
        <v>1826.91568141121</v>
      </c>
    </row>
    <row r="1978" spans="1:8" x14ac:dyDescent="0.25">
      <c r="A1978" s="349">
        <v>21.949960000000001</v>
      </c>
      <c r="B1978" s="348" t="str">
        <f>IMPRODUCT(IMPOWER(IMPRODUCT("i",A1978,import_viscoanalyse_PARAM!$G$2),-import_viscoanalyse_PARAM!$D$2),import_viscoanalyse_PARAM!$C$2)</f>
        <v>2.45032518627119-0.71898632268786i</v>
      </c>
      <c r="C1978" s="348" t="str">
        <f>IMPOWER(IMPRODUCT("i",A1978,import_viscoanalyse_PARAM!$G$2),-import_viscoanalyse_PARAM!$E$2)</f>
        <v>0.469651495882965-0.512166650588752i</v>
      </c>
      <c r="D1978" s="348" t="str">
        <f>IMPOWER(IMPRODUCT("i",A1978,import_viscoanalyse_PARAM!$F$2,import_viscoanalyse_PARAM!$G$2),-1)</f>
        <v>2.77734678811163E-19-0.00453389428356057i</v>
      </c>
      <c r="E1978" s="348" t="str">
        <f t="shared" si="93"/>
        <v>3.91997668215416-1.23568686756017i</v>
      </c>
      <c r="F1978" s="348" t="str">
        <f>IMSUM(import_viscoanalyse_PARAM!$A$2,IMDIV((import_viscoanalyse_PARAM!$B$2-import_viscoanalyse_PARAM!$A$2),E1978))</f>
        <v>5856.92975676755+1829.8157006822i</v>
      </c>
      <c r="G1978" s="348">
        <f t="shared" si="94"/>
        <v>5856.9297567675503</v>
      </c>
      <c r="H1978" s="348">
        <f t="shared" si="95"/>
        <v>1829.8157006822</v>
      </c>
    </row>
    <row r="1979" spans="1:8" x14ac:dyDescent="0.25">
      <c r="A1979" s="349">
        <v>22.614006</v>
      </c>
      <c r="B1979" s="348" t="str">
        <f>IMPRODUCT(IMPOWER(IMPRODUCT("i",A1979,import_viscoanalyse_PARAM!$G$2),-import_viscoanalyse_PARAM!$D$2),import_viscoanalyse_PARAM!$C$2)</f>
        <v>2.43709153416505-0.715103240182388i</v>
      </c>
      <c r="C1979" s="348" t="str">
        <f>IMPOWER(IMPRODUCT("i",A1979,import_viscoanalyse_PARAM!$G$2),-import_viscoanalyse_PARAM!$E$2)</f>
        <v>0.462324835837567-0.504176745375315i</v>
      </c>
      <c r="D1979" s="348" t="str">
        <f>IMPOWER(IMPRODUCT("i",A1979,import_viscoanalyse_PARAM!$F$2,import_viscoanalyse_PARAM!$G$2),-1)</f>
        <v>2.69579175424199E-19-0.00440075934216978i</v>
      </c>
      <c r="E1979" s="348" t="str">
        <f t="shared" si="93"/>
        <v>3.89941637000262-1.22368074489987i</v>
      </c>
      <c r="F1979" s="348" t="str">
        <f>IMSUM(import_viscoanalyse_PARAM!$A$2,IMDIV((import_viscoanalyse_PARAM!$B$2-import_viscoanalyse_PARAM!$A$2),E1979))</f>
        <v>5892.27074292113+1832.68159241708i</v>
      </c>
      <c r="G1979" s="348">
        <f t="shared" si="94"/>
        <v>5892.2707429211296</v>
      </c>
      <c r="H1979" s="348">
        <f t="shared" si="95"/>
        <v>1832.6815924170801</v>
      </c>
    </row>
    <row r="1980" spans="1:8" x14ac:dyDescent="0.25">
      <c r="A1980" s="349">
        <v>23.298141000000001</v>
      </c>
      <c r="B1980" s="348" t="str">
        <f>IMPRODUCT(IMPOWER(IMPRODUCT("i",A1980,import_viscoanalyse_PARAM!$G$2),-import_viscoanalyse_PARAM!$D$2),import_viscoanalyse_PARAM!$C$2)</f>
        <v>2.4239293577616-0.711241130424916i</v>
      </c>
      <c r="C1980" s="348" t="str">
        <f>IMPOWER(IMPRODUCT("i",A1980,import_viscoanalyse_PARAM!$G$2),-import_viscoanalyse_PARAM!$E$2)</f>
        <v>0.455112475236884-0.496311486552398i</v>
      </c>
      <c r="D1980" s="348" t="str">
        <f>IMPOWER(IMPRODUCT("i",A1980,import_viscoanalyse_PARAM!$F$2,import_viscoanalyse_PARAM!$G$2),-1)</f>
        <v>2.61663155464545E-19-0.00427153386050773i</v>
      </c>
      <c r="E1980" s="348" t="str">
        <f t="shared" si="93"/>
        <v>3.87904183299848-1.21182415083782i</v>
      </c>
      <c r="F1980" s="348" t="str">
        <f>IMSUM(import_viscoanalyse_PARAM!$A$2,IMDIV((import_viscoanalyse_PARAM!$B$2-import_viscoanalyse_PARAM!$A$2),E1980))</f>
        <v>5927.66256753074+1835.51355357299i</v>
      </c>
      <c r="G1980" s="348">
        <f t="shared" si="94"/>
        <v>5927.6625675307396</v>
      </c>
      <c r="H1980" s="348">
        <f t="shared" si="95"/>
        <v>1835.5135535729901</v>
      </c>
    </row>
    <row r="1981" spans="1:8" x14ac:dyDescent="0.25">
      <c r="A1981" s="349">
        <v>24.002973000000001</v>
      </c>
      <c r="B1981" s="348" t="str">
        <f>IMPRODUCT(IMPOWER(IMPRODUCT("i",A1981,import_viscoanalyse_PARAM!$G$2),-import_viscoanalyse_PARAM!$D$2),import_viscoanalyse_PARAM!$C$2)</f>
        <v>2.41083826615876-0.707399878715045i</v>
      </c>
      <c r="C1981" s="348" t="str">
        <f>IMPOWER(IMPRODUCT("i",A1981,import_viscoanalyse_PARAM!$G$2),-import_viscoanalyse_PARAM!$E$2)</f>
        <v>0.448012628312306-0.488568926694864i</v>
      </c>
      <c r="D1981" s="348" t="str">
        <f>IMPOWER(IMPRODUCT("i",A1981,import_viscoanalyse_PARAM!$F$2,import_viscoanalyse_PARAM!$G$2),-1)</f>
        <v>2.53979583717312E-19-0.00414610299184119i</v>
      </c>
      <c r="E1981" s="348" t="str">
        <f t="shared" si="93"/>
        <v>3.85885089447107-1.20011490840175i</v>
      </c>
      <c r="F1981" s="348" t="str">
        <f>IMSUM(import_viscoanalyse_PARAM!$A$2,IMDIV((import_viscoanalyse_PARAM!$B$2-import_viscoanalyse_PARAM!$A$2),E1981))</f>
        <v>5963.10459063901+1838.3117865837i</v>
      </c>
      <c r="G1981" s="348">
        <f t="shared" si="94"/>
        <v>5963.10459063901</v>
      </c>
      <c r="H1981" s="348">
        <f t="shared" si="95"/>
        <v>1838.3117865837</v>
      </c>
    </row>
    <row r="1982" spans="1:8" x14ac:dyDescent="0.25">
      <c r="A1982" s="349">
        <v>24.729129</v>
      </c>
      <c r="B1982" s="348" t="str">
        <f>IMPRODUCT(IMPOWER(IMPRODUCT("i",A1982,import_viscoanalyse_PARAM!$G$2),-import_viscoanalyse_PARAM!$D$2),import_viscoanalyse_PARAM!$C$2)</f>
        <v>2.39781786037585-0.703579367981935i</v>
      </c>
      <c r="C1982" s="348" t="str">
        <f>IMPOWER(IMPRODUCT("i",A1982,import_viscoanalyse_PARAM!$G$2),-import_viscoanalyse_PARAM!$E$2)</f>
        <v>0.441023531793698-0.480947142912728i</v>
      </c>
      <c r="D1982" s="348" t="str">
        <f>IMPOWER(IMPRODUCT("i",A1982,import_viscoanalyse_PARAM!$F$2,import_viscoanalyse_PARAM!$G$2),-1)</f>
        <v>2.4652162599491E-19-0.00402435517111756i</v>
      </c>
      <c r="E1982" s="348" t="str">
        <f t="shared" si="93"/>
        <v>3.83884139216955-1.18855086606578i</v>
      </c>
      <c r="F1982" s="348" t="str">
        <f>IMSUM(import_viscoanalyse_PARAM!$A$2,IMDIV((import_viscoanalyse_PARAM!$B$2-import_viscoanalyse_PARAM!$A$2),E1982))</f>
        <v>5998.59620604848+1841.0764962588i</v>
      </c>
      <c r="G1982" s="348">
        <f t="shared" si="94"/>
        <v>5998.5962060484799</v>
      </c>
      <c r="H1982" s="348">
        <f t="shared" si="95"/>
        <v>1841.0764962588</v>
      </c>
    </row>
    <row r="1983" spans="1:8" x14ac:dyDescent="0.25">
      <c r="A1983" s="349">
        <v>25.477252</v>
      </c>
      <c r="B1983" s="348" t="str">
        <f>IMPRODUCT(IMPOWER(IMPRODUCT("i",A1983,import_viscoanalyse_PARAM!$G$2),-import_viscoanalyse_PARAM!$D$2),import_viscoanalyse_PARAM!$C$2)</f>
        <v>2.38486779564431-0.69977949706192i</v>
      </c>
      <c r="C1983" s="348" t="str">
        <f>IMPOWER(IMPRODUCT("i",A1983,import_viscoanalyse_PARAM!$G$2),-import_viscoanalyse_PARAM!$E$2)</f>
        <v>0.434143477680012-0.473444272588316i</v>
      </c>
      <c r="D1983" s="348" t="str">
        <f>IMPOWER(IMPRODUCT("i",A1983,import_viscoanalyse_PARAM!$F$2,import_viscoanalyse_PARAM!$G$2),-1)</f>
        <v>2.39282678152176E-19-0.0039061825886239i</v>
      </c>
      <c r="E1983" s="348" t="str">
        <f t="shared" si="93"/>
        <v>3.81901127332432-1.17712995223886i</v>
      </c>
      <c r="F1983" s="348" t="str">
        <f>IMSUM(import_viscoanalyse_PARAM!$A$2,IMDIV((import_viscoanalyse_PARAM!$B$2-import_viscoanalyse_PARAM!$A$2),E1983))</f>
        <v>6034.1366706765+1843.80787651058i</v>
      </c>
      <c r="G1983" s="348">
        <f t="shared" si="94"/>
        <v>6034.1366706765002</v>
      </c>
      <c r="H1983" s="348">
        <f t="shared" si="95"/>
        <v>1843.8078765105799</v>
      </c>
    </row>
    <row r="1984" spans="1:8" x14ac:dyDescent="0.25">
      <c r="A1984" s="349">
        <v>26.248007999999999</v>
      </c>
      <c r="B1984" s="348" t="str">
        <f>IMPRODUCT(IMPOWER(IMPRODUCT("i",A1984,import_viscoanalyse_PARAM!$G$2),-import_viscoanalyse_PARAM!$D$2),import_viscoanalyse_PARAM!$C$2)</f>
        <v>2.37198766702581-0.696000147136019i</v>
      </c>
      <c r="C1984" s="348" t="str">
        <f>IMPOWER(IMPRODUCT("i",A1984,import_viscoanalyse_PARAM!$G$2),-import_viscoanalyse_PARAM!$E$2)</f>
        <v>0.427370751561115-0.46605844611469i</v>
      </c>
      <c r="D1984" s="348" t="str">
        <f>IMPOWER(IMPRODUCT("i",A1984,import_viscoanalyse_PARAM!$F$2,import_viscoanalyse_PARAM!$G$2),-1)</f>
        <v>2.32256295049814E-19-0.00379148003034681i</v>
      </c>
      <c r="E1984" s="348" t="str">
        <f t="shared" si="93"/>
        <v>3.79935841858692-1.16585007328106i</v>
      </c>
      <c r="F1984" s="348" t="str">
        <f>IMSUM(import_viscoanalyse_PARAM!$A$2,IMDIV((import_viscoanalyse_PARAM!$B$2-import_viscoanalyse_PARAM!$A$2),E1984))</f>
        <v>6069.72541674687+1846.50613450142i</v>
      </c>
      <c r="G1984" s="348">
        <f t="shared" si="94"/>
        <v>6069.72541674687</v>
      </c>
      <c r="H1984" s="348">
        <f t="shared" si="95"/>
        <v>1846.5061345014201</v>
      </c>
    </row>
    <row r="1985" spans="1:8" x14ac:dyDescent="0.25">
      <c r="A1985" s="349">
        <v>27.042082000000001</v>
      </c>
      <c r="B1985" s="348" t="str">
        <f>IMPRODUCT(IMPOWER(IMPRODUCT("i",A1985,import_viscoanalyse_PARAM!$G$2),-import_viscoanalyse_PARAM!$D$2),import_viscoanalyse_PARAM!$C$2)</f>
        <v>2.35917709249741-0.692241206109211i</v>
      </c>
      <c r="C1985" s="348" t="str">
        <f>IMPOWER(IMPRODUCT("i",A1985,import_viscoanalyse_PARAM!$G$2),-import_viscoanalyse_PARAM!$E$2)</f>
        <v>0.420703676910773-0.458787835198246i</v>
      </c>
      <c r="D1985" s="348" t="str">
        <f>IMPOWER(IMPRODUCT("i",A1985,import_viscoanalyse_PARAM!$F$2,import_viscoanalyse_PARAM!$G$2),-1)</f>
        <v>2.25436232702715E-19-0.00368014556602496i</v>
      </c>
      <c r="E1985" s="348" t="str">
        <f t="shared" si="93"/>
        <v>3.77988076940818-1.15470918687348i</v>
      </c>
      <c r="F1985" s="348" t="str">
        <f>IMSUM(import_viscoanalyse_PARAM!$A$2,IMDIV((import_viscoanalyse_PARAM!$B$2-import_viscoanalyse_PARAM!$A$2),E1985))</f>
        <v>6105.36182562714+1849.17147287071i</v>
      </c>
      <c r="G1985" s="348">
        <f t="shared" si="94"/>
        <v>6105.3618256271402</v>
      </c>
      <c r="H1985" s="348">
        <f t="shared" si="95"/>
        <v>1849.17147287071</v>
      </c>
    </row>
    <row r="1986" spans="1:8" x14ac:dyDescent="0.25">
      <c r="A1986" s="349">
        <v>27.860178000000001</v>
      </c>
      <c r="B1986" s="348" t="str">
        <f>IMPRODUCT(IMPOWER(IMPRODUCT("i",A1986,import_viscoanalyse_PARAM!$G$2),-import_viscoanalyse_PARAM!$D$2),import_viscoanalyse_PARAM!$C$2)</f>
        <v>2.34643571893124-0.688502570365003i</v>
      </c>
      <c r="C1986" s="348" t="str">
        <f>IMPOWER(IMPRODUCT("i",A1986,import_viscoanalyse_PARAM!$G$2),-import_viscoanalyse_PARAM!$E$2)</f>
        <v>0.414140617174776-0.451630655135868i</v>
      </c>
      <c r="D1986" s="348" t="str">
        <f>IMPOWER(IMPRODUCT("i",A1986,import_viscoanalyse_PARAM!$F$2,import_viscoanalyse_PARAM!$G$2),-1)</f>
        <v>2.18816444407422E-19-0.00357208048593169i</v>
      </c>
      <c r="E1986" s="348" t="str">
        <f t="shared" si="93"/>
        <v>3.76057633610602-1.1437053059868i</v>
      </c>
      <c r="F1986" s="348" t="str">
        <f>IMSUM(import_viscoanalyse_PARAM!$A$2,IMDIV((import_viscoanalyse_PARAM!$B$2-import_viscoanalyse_PARAM!$A$2),E1986))</f>
        <v>6141.04520901104+1851.80408855289i</v>
      </c>
      <c r="G1986" s="348">
        <f t="shared" si="94"/>
        <v>6141.0452090110402</v>
      </c>
      <c r="H1986" s="348">
        <f t="shared" si="95"/>
        <v>1851.8040885528901</v>
      </c>
    </row>
    <row r="1987" spans="1:8" x14ac:dyDescent="0.25">
      <c r="A1987" s="349">
        <v>28.703023999999999</v>
      </c>
      <c r="B1987" s="348" t="str">
        <f>IMPRODUCT(IMPOWER(IMPRODUCT("i",A1987,import_viscoanalyse_PARAM!$G$2),-import_viscoanalyse_PARAM!$D$2),import_viscoanalyse_PARAM!$C$2)</f>
        <v>2.33376315288018-0.684784124456222i</v>
      </c>
      <c r="C1987" s="348" t="str">
        <f>IMPOWER(IMPRODUCT("i",A1987,import_viscoanalyse_PARAM!$G$2),-import_viscoanalyse_PARAM!$E$2)</f>
        <v>0.407679939556235-0.444585125321892i</v>
      </c>
      <c r="D1987" s="348" t="str">
        <f>IMPOWER(IMPRODUCT("i",A1987,import_viscoanalyse_PARAM!$F$2,import_viscoanalyse_PARAM!$G$2),-1)</f>
        <v>2.12391039024943E-19-0.00346718861986051i</v>
      </c>
      <c r="E1987" s="348" t="str">
        <f t="shared" ref="E1987:E2050" si="96">IMSUM(1,B1987,C1987,D1987)</f>
        <v>3.74144309243641-1.13283643839797i</v>
      </c>
      <c r="F1987" s="348" t="str">
        <f>IMSUM(import_viscoanalyse_PARAM!$A$2,IMDIV((import_viscoanalyse_PARAM!$B$2-import_viscoanalyse_PARAM!$A$2),E1987))</f>
        <v>6176.77500211498+1854.40418702512i</v>
      </c>
      <c r="G1987" s="348">
        <f t="shared" ref="G1987:G2050" si="97">IMREAL(F1987)</f>
        <v>6176.7750021149805</v>
      </c>
      <c r="H1987" s="348">
        <f t="shared" ref="H1987:H2050" si="98">IMAGINARY(F1987)</f>
        <v>1854.4041870251201</v>
      </c>
    </row>
    <row r="1988" spans="1:8" x14ac:dyDescent="0.25">
      <c r="A1988" s="349">
        <v>29.571369000000001</v>
      </c>
      <c r="B1988" s="348" t="str">
        <f>IMPRODUCT(IMPOWER(IMPRODUCT("i",A1988,import_viscoanalyse_PARAM!$G$2),-import_viscoanalyse_PARAM!$D$2),import_viscoanalyse_PARAM!$C$2)</f>
        <v>2.32115901962249-0.681085758430198i</v>
      </c>
      <c r="C1988" s="348" t="str">
        <f>IMPOWER(IMPRODUCT("i",A1988,import_viscoanalyse_PARAM!$G$2),-import_viscoanalyse_PARAM!$E$2)</f>
        <v>0.401320045373292-0.437649502353944i</v>
      </c>
      <c r="D1988" s="348" t="str">
        <f>IMPOWER(IMPRODUCT("i",A1988,import_viscoanalyse_PARAM!$F$2,import_viscoanalyse_PARAM!$G$2),-1)</f>
        <v>2.06154307246238E-19-0.00336537676589756i</v>
      </c>
      <c r="E1988" s="348" t="str">
        <f t="shared" si="96"/>
        <v>3.72247906499578-1.12210063755004i</v>
      </c>
      <c r="F1988" s="348" t="str">
        <f>IMSUM(import_viscoanalyse_PARAM!$A$2,IMDIV((import_viscoanalyse_PARAM!$B$2-import_viscoanalyse_PARAM!$A$2),E1988))</f>
        <v>6212.55059945377+1856.97196992028i</v>
      </c>
      <c r="G1988" s="348">
        <f t="shared" si="97"/>
        <v>6212.5505994537698</v>
      </c>
      <c r="H1988" s="348">
        <f t="shared" si="98"/>
        <v>1856.9719699202799</v>
      </c>
    </row>
    <row r="1989" spans="1:8" x14ac:dyDescent="0.25">
      <c r="A1989" s="349">
        <v>30.465983000000001</v>
      </c>
      <c r="B1989" s="348" t="str">
        <f>IMPRODUCT(IMPOWER(IMPRODUCT("i",A1989,import_viscoanalyse_PARAM!$G$2),-import_viscoanalyse_PARAM!$D$2),import_viscoanalyse_PARAM!$C$2)</f>
        <v>2.3086229696495-0.6774073697324i</v>
      </c>
      <c r="C1989" s="348" t="str">
        <f>IMPOWER(IMPRODUCT("i",A1989,import_viscoanalyse_PARAM!$G$2),-import_viscoanalyse_PARAM!$E$2)</f>
        <v>0.395059372452303-0.430822082642769i</v>
      </c>
      <c r="D1989" s="348" t="str">
        <f>IMPOWER(IMPRODUCT("i",A1989,import_viscoanalyse_PARAM!$F$2,import_viscoanalyse_PARAM!$G$2),-1)</f>
        <v>2.00100718579075E-19-0.00326655464123326i</v>
      </c>
      <c r="E1989" s="348" t="str">
        <f t="shared" si="96"/>
        <v>3.7036823421018-1.1114960070164i</v>
      </c>
      <c r="F1989" s="348" t="str">
        <f>IMSUM(import_viscoanalyse_PARAM!$A$2,IMDIV((import_viscoanalyse_PARAM!$B$2-import_viscoanalyse_PARAM!$A$2),E1989))</f>
        <v>6248.37133458953+1859.50763374762i</v>
      </c>
      <c r="G1989" s="348">
        <f t="shared" si="97"/>
        <v>6248.3713345895303</v>
      </c>
      <c r="H1989" s="348">
        <f t="shared" si="98"/>
        <v>1859.50763374762</v>
      </c>
    </row>
    <row r="1990" spans="1:8" x14ac:dyDescent="0.25">
      <c r="A1990" s="349">
        <v>31.387661999999999</v>
      </c>
      <c r="B1990" s="348" t="str">
        <f>IMPRODUCT(IMPOWER(IMPRODUCT("i",A1990,import_viscoanalyse_PARAM!$G$2),-import_viscoanalyse_PARAM!$D$2),import_viscoanalyse_PARAM!$C$2)</f>
        <v>2.29615461732625-0.67374884520794i</v>
      </c>
      <c r="C1990" s="348" t="str">
        <f>IMPOWER(IMPRODUCT("i",A1990,import_viscoanalyse_PARAM!$G$2),-import_viscoanalyse_PARAM!$E$2)</f>
        <v>0.388896363988306-0.424101168453789i</v>
      </c>
      <c r="D1990" s="348" t="str">
        <f>IMPOWER(IMPRODUCT("i",A1990,import_viscoanalyse_PARAM!$F$2,import_viscoanalyse_PARAM!$G$2),-1)</f>
        <v>1.94224886534011E-19-0.00317063431383909i</v>
      </c>
      <c r="E1990" s="348" t="str">
        <f t="shared" si="96"/>
        <v>3.68505098131456-1.10102064797557i</v>
      </c>
      <c r="F1990" s="348" t="str">
        <f>IMSUM(import_viscoanalyse_PARAM!$A$2,IMDIV((import_viscoanalyse_PARAM!$B$2-import_viscoanalyse_PARAM!$A$2),E1990))</f>
        <v>6284.2366548688+1862.01138224494i</v>
      </c>
      <c r="G1990" s="348">
        <f t="shared" si="97"/>
        <v>6284.2366548687996</v>
      </c>
      <c r="H1990" s="348">
        <f t="shared" si="98"/>
        <v>1862.01138224494</v>
      </c>
    </row>
    <row r="1991" spans="1:8" x14ac:dyDescent="0.25">
      <c r="A1991" s="349">
        <v>32.337223999999999</v>
      </c>
      <c r="B1991" s="348" t="str">
        <f>IMPRODUCT(IMPOWER(IMPRODUCT("i",A1991,import_viscoanalyse_PARAM!$G$2),-import_viscoanalyse_PARAM!$D$2),import_viscoanalyse_PARAM!$C$2)</f>
        <v>2.28375360762819-0.670110080683796i</v>
      </c>
      <c r="C1991" s="348" t="str">
        <f>IMPOWER(IMPRODUCT("i",A1991,import_viscoanalyse_PARAM!$G$2),-import_viscoanalyse_PARAM!$E$2)</f>
        <v>0.382829501620397-0.417485103976631i</v>
      </c>
      <c r="D1991" s="348" t="str">
        <f>IMPOWER(IMPRODUCT("i",A1991,import_viscoanalyse_PARAM!$F$2,import_viscoanalyse_PARAM!$G$2),-1)</f>
        <v>1.88521596365782E-19-0.00307753065533341i</v>
      </c>
      <c r="E1991" s="348" t="str">
        <f t="shared" si="96"/>
        <v>3.66658310924859-1.09067271531576i</v>
      </c>
      <c r="F1991" s="348" t="str">
        <f>IMSUM(import_viscoanalyse_PARAM!$A$2,IMDIV((import_viscoanalyse_PARAM!$B$2-import_viscoanalyse_PARAM!$A$2),E1991))</f>
        <v>6320.14593110037+1864.48341275755i</v>
      </c>
      <c r="G1991" s="348">
        <f t="shared" si="97"/>
        <v>6320.14593110037</v>
      </c>
      <c r="H1991" s="348">
        <f t="shared" si="98"/>
        <v>1864.48341275755</v>
      </c>
    </row>
    <row r="1992" spans="1:8" x14ac:dyDescent="0.25">
      <c r="A1992" s="349">
        <v>33.315513000000003</v>
      </c>
      <c r="B1992" s="348" t="str">
        <f>IMPRODUCT(IMPOWER(IMPRODUCT("i",A1992,import_viscoanalyse_PARAM!$G$2),-import_viscoanalyse_PARAM!$D$2),import_viscoanalyse_PARAM!$C$2)</f>
        <v>2.27141957084641-0.666490967678178i</v>
      </c>
      <c r="C1992" s="348" t="str">
        <f>IMPOWER(IMPRODUCT("i",A1992,import_viscoanalyse_PARAM!$G$2),-import_viscoanalyse_PARAM!$E$2)</f>
        <v>0.376857282517438-0.410972250336521i</v>
      </c>
      <c r="D1992" s="348" t="str">
        <f>IMPOWER(IMPRODUCT("i",A1992,import_viscoanalyse_PARAM!$F$2,import_viscoanalyse_PARAM!$G$2),-1)</f>
        <v>1.8298577874271E-19-0.00298716091114621i</v>
      </c>
      <c r="E1992" s="348" t="str">
        <f t="shared" si="96"/>
        <v>3.64827685336385-1.08045037892585i</v>
      </c>
      <c r="F1992" s="348" t="str">
        <f>IMSUM(import_viscoanalyse_PARAM!$A$2,IMDIV((import_viscoanalyse_PARAM!$B$2-import_viscoanalyse_PARAM!$A$2),E1992))</f>
        <v>6356.09858719732+1866.92392529214i</v>
      </c>
      <c r="G1992" s="348">
        <f t="shared" si="97"/>
        <v>6356.0985871973198</v>
      </c>
      <c r="H1992" s="348">
        <f t="shared" si="98"/>
        <v>1866.92392529214</v>
      </c>
    </row>
    <row r="1993" spans="1:8" x14ac:dyDescent="0.25">
      <c r="A1993" s="349">
        <v>34.323397999999997</v>
      </c>
      <c r="B1993" s="348" t="str">
        <f>IMPRODUCT(IMPOWER(IMPRODUCT("i",A1993,import_viscoanalyse_PARAM!$G$2),-import_viscoanalyse_PARAM!$D$2),import_viscoanalyse_PARAM!$C$2)</f>
        <v>2.25915214625639-0.662891400345545i</v>
      </c>
      <c r="C1993" s="348" t="str">
        <f>IMPOWER(IMPRODUCT("i",A1993,import_viscoanalyse_PARAM!$G$2),-import_viscoanalyse_PARAM!$E$2)</f>
        <v>0.370978230713914-0.404560997956312i</v>
      </c>
      <c r="D1993" s="348" t="str">
        <f>IMPOWER(IMPRODUCT("i",A1993,import_viscoanalyse_PARAM!$F$2,import_viscoanalyse_PARAM!$G$2),-1)</f>
        <v>1.77612516409881E-19-0.00289944480929258i</v>
      </c>
      <c r="E1993" s="348" t="str">
        <f t="shared" si="96"/>
        <v>3.6301303769703-1.07035184311115i</v>
      </c>
      <c r="F1993" s="348" t="str">
        <f>IMSUM(import_viscoanalyse_PARAM!$A$2,IMDIV((import_viscoanalyse_PARAM!$B$2-import_viscoanalyse_PARAM!$A$2),E1993))</f>
        <v>6392.09403202076+1869.33311768022i</v>
      </c>
      <c r="G1993" s="348">
        <f t="shared" si="97"/>
        <v>6392.0940320207601</v>
      </c>
      <c r="H1993" s="348">
        <f t="shared" si="98"/>
        <v>1869.3331176802201</v>
      </c>
    </row>
    <row r="1994" spans="1:8" x14ac:dyDescent="0.25">
      <c r="A1994" s="349">
        <v>35.361773999999997</v>
      </c>
      <c r="B1994" s="348" t="str">
        <f>IMPRODUCT(IMPOWER(IMPRODUCT("i",A1994,import_viscoanalyse_PARAM!$G$2),-import_viscoanalyse_PARAM!$D$2),import_viscoanalyse_PARAM!$C$2)</f>
        <v>2.24695097833127-0.65931127436548i</v>
      </c>
      <c r="C1994" s="348" t="str">
        <f>IMPOWER(IMPRODUCT("i",A1994,import_viscoanalyse_PARAM!$G$2),-import_viscoanalyse_PARAM!$E$2)</f>
        <v>0.365190894788334-0.398249764024727i</v>
      </c>
      <c r="D1994" s="348" t="str">
        <f>IMPOWER(IMPRODUCT("i",A1994,import_viscoanalyse_PARAM!$F$2,import_viscoanalyse_PARAM!$G$2),-1)</f>
        <v>1.72397037844252E-19-0.00281430445679516i</v>
      </c>
      <c r="E1994" s="348" t="str">
        <f t="shared" si="96"/>
        <v>3.6121418731196-1.060375342847i</v>
      </c>
      <c r="F1994" s="348" t="str">
        <f>IMSUM(import_viscoanalyse_PARAM!$A$2,IMDIV((import_viscoanalyse_PARAM!$B$2-import_viscoanalyse_PARAM!$A$2),E1994))</f>
        <v>6428.13166984065+1871.71118628479i</v>
      </c>
      <c r="G1994" s="348">
        <f t="shared" si="97"/>
        <v>6428.1316698406499</v>
      </c>
      <c r="H1994" s="348">
        <f t="shared" si="98"/>
        <v>1871.7111862847901</v>
      </c>
    </row>
    <row r="1995" spans="1:8" x14ac:dyDescent="0.25">
      <c r="A1995" s="349">
        <v>36.431564000000002</v>
      </c>
      <c r="B1995" s="348" t="str">
        <f>IMPRODUCT(IMPOWER(IMPRODUCT("i",A1995,import_viscoanalyse_PARAM!$G$2),-import_viscoanalyse_PARAM!$D$2),import_viscoanalyse_PARAM!$C$2)</f>
        <v>2.23481570273238-0.655750482831958i</v>
      </c>
      <c r="C1995" s="348" t="str">
        <f>IMPOWER(IMPRODUCT("i",A1995,import_viscoanalyse_PARAM!$G$2),-import_viscoanalyse_PARAM!$E$2)</f>
        <v>0.359493840887811-0.39203698488949i</v>
      </c>
      <c r="D1995" s="348" t="str">
        <f>IMPOWER(IMPRODUCT("i",A1995,import_viscoanalyse_PARAM!$F$2,import_viscoanalyse_PARAM!$G$2),-1)</f>
        <v>1.67334707083064E-19-0.00273166417363754i</v>
      </c>
      <c r="E1995" s="348" t="str">
        <f t="shared" si="96"/>
        <v>3.59430954362019-1.05051913189509i</v>
      </c>
      <c r="F1995" s="348" t="str">
        <f>IMSUM(import_viscoanalyse_PARAM!$A$2,IMDIV((import_viscoanalyse_PARAM!$B$2-import_viscoanalyse_PARAM!$A$2),E1995))</f>
        <v>6464.21094172242+1874.05832864551i</v>
      </c>
      <c r="G1995" s="348">
        <f t="shared" si="97"/>
        <v>6464.2109417224201</v>
      </c>
      <c r="H1995" s="348">
        <f t="shared" si="98"/>
        <v>1874.0583286455101</v>
      </c>
    </row>
    <row r="1996" spans="1:8" x14ac:dyDescent="0.25">
      <c r="A1996" s="349">
        <v>37.533717000000003</v>
      </c>
      <c r="B1996" s="348" t="str">
        <f>IMPRODUCT(IMPOWER(IMPRODUCT("i",A1996,import_viscoanalyse_PARAM!$G$2),-import_viscoanalyse_PARAM!$D$2),import_viscoanalyse_PARAM!$C$2)</f>
        <v>2.22274597844756-0.652208925683535i</v>
      </c>
      <c r="C1996" s="348" t="str">
        <f>IMPOWER(IMPRODUCT("i",A1996,import_viscoanalyse_PARAM!$G$2),-import_viscoanalyse_PARAM!$E$2)</f>
        <v>0.353885667494933-0.385921132160965i</v>
      </c>
      <c r="D1996" s="348" t="str">
        <f>IMPOWER(IMPRODUCT("i",A1996,import_viscoanalyse_PARAM!$F$2,import_viscoanalyse_PARAM!$G$2),-1)</f>
        <v>1.62421033081213E-19-0.00265145064551916i</v>
      </c>
      <c r="E1996" s="348" t="str">
        <f t="shared" si="96"/>
        <v>3.57663164594249-1.04078150849002i</v>
      </c>
      <c r="F1996" s="348" t="str">
        <f>IMSUM(import_viscoanalyse_PARAM!$A$2,IMDIV((import_viscoanalyse_PARAM!$B$2-import_viscoanalyse_PARAM!$A$2),E1996))</f>
        <v>6500.33122999743+1876.37473717869i</v>
      </c>
      <c r="G1996" s="348">
        <f t="shared" si="97"/>
        <v>6500.3312299974295</v>
      </c>
      <c r="H1996" s="348">
        <f t="shared" si="98"/>
        <v>1876.3747371786901</v>
      </c>
    </row>
    <row r="1997" spans="1:8" x14ac:dyDescent="0.25">
      <c r="A1997" s="349">
        <v>38.669213999999997</v>
      </c>
      <c r="B1997" s="348" t="str">
        <f>IMPRODUCT(IMPOWER(IMPRODUCT("i",A1997,import_viscoanalyse_PARAM!$G$2),-import_viscoanalyse_PARAM!$D$2),import_viscoanalyse_PARAM!$C$2)</f>
        <v>2.21074143059817-0.648686492921499i</v>
      </c>
      <c r="C1997" s="348" t="str">
        <f>IMPOWER(IMPRODUCT("i",A1997,import_viscoanalyse_PARAM!$G$2),-import_viscoanalyse_PARAM!$E$2)</f>
        <v>0.348364978407425-0.379900683245808i</v>
      </c>
      <c r="D1997" s="348" t="str">
        <f>IMPOWER(IMPRODUCT("i",A1997,import_viscoanalyse_PARAM!$F$2,import_viscoanalyse_PARAM!$G$2),-1)</f>
        <v>1.57651642221584E-19-0.00257359247509875i</v>
      </c>
      <c r="E1997" s="348" t="str">
        <f t="shared" si="96"/>
        <v>3.5591064090056-1.03116076864241i</v>
      </c>
      <c r="F1997" s="348" t="str">
        <f>IMSUM(import_viscoanalyse_PARAM!$A$2,IMDIV((import_viscoanalyse_PARAM!$B$2-import_viscoanalyse_PARAM!$A$2),E1997))</f>
        <v>6536.49202892049+1878.66061011188i</v>
      </c>
      <c r="G1997" s="348">
        <f t="shared" si="97"/>
        <v>6536.4920289204902</v>
      </c>
      <c r="H1997" s="348">
        <f t="shared" si="98"/>
        <v>1878.66061011188</v>
      </c>
    </row>
    <row r="1998" spans="1:8" x14ac:dyDescent="0.25">
      <c r="A1998" s="349">
        <v>39.839063000000003</v>
      </c>
      <c r="B1998" s="348" t="str">
        <f>IMPRODUCT(IMPOWER(IMPRODUCT("i",A1998,import_viscoanalyse_PARAM!$G$2),-import_viscoanalyse_PARAM!$D$2),import_viscoanalyse_PARAM!$C$2)</f>
        <v>2.19880171530917-0.645183083644365i</v>
      </c>
      <c r="C1998" s="348" t="str">
        <f>IMPOWER(IMPRODUCT("i",A1998,import_viscoanalyse_PARAM!$G$2),-import_viscoanalyse_PARAM!$E$2)</f>
        <v>0.342930412621549-0.373974153935551i</v>
      </c>
      <c r="D1998" s="348" t="str">
        <f>IMPOWER(IMPRODUCT("i",A1998,import_viscoanalyse_PARAM!$F$2,import_viscoanalyse_PARAM!$G$2),-1)</f>
        <v>1.53022301014406E-19-0.00249802055255123i</v>
      </c>
      <c r="E1998" s="348" t="str">
        <f t="shared" si="96"/>
        <v>3.54173212793072-1.02165525813247i</v>
      </c>
      <c r="F1998" s="348" t="str">
        <f>IMSUM(import_viscoanalyse_PARAM!$A$2,IMDIV((import_viscoanalyse_PARAM!$B$2-import_viscoanalyse_PARAM!$A$2),E1998))</f>
        <v>6572.69275077742+1880.91613893776i</v>
      </c>
      <c r="G1998" s="348">
        <f t="shared" si="97"/>
        <v>6572.6927507774199</v>
      </c>
      <c r="H1998" s="348">
        <f t="shared" si="98"/>
        <v>1880.91613893776</v>
      </c>
    </row>
    <row r="1999" spans="1:8" x14ac:dyDescent="0.25">
      <c r="A1999" s="349">
        <v>41.044302999999999</v>
      </c>
      <c r="B1999" s="348" t="str">
        <f>IMPRODUCT(IMPOWER(IMPRODUCT("i",A1999,import_viscoanalyse_PARAM!$G$2),-import_viscoanalyse_PARAM!$D$2),import_viscoanalyse_PARAM!$C$2)</f>
        <v>2.18692648486067-0.641698595822473i</v>
      </c>
      <c r="C1999" s="348" t="str">
        <f>IMPOWER(IMPRODUCT("i",A1999,import_viscoanalyse_PARAM!$G$2),-import_viscoanalyse_PARAM!$E$2)</f>
        <v>0.337580627695378-0.368140080263847i</v>
      </c>
      <c r="D1999" s="348" t="str">
        <f>IMPOWER(IMPRODUCT("i",A1999,import_viscoanalyse_PARAM!$F$2,import_viscoanalyse_PARAM!$G$2),-1)</f>
        <v>1.48528897920812E-19-0.00242466775884544i</v>
      </c>
      <c r="E1999" s="348" t="str">
        <f t="shared" si="96"/>
        <v>3.52450711255605-1.01226334384517i</v>
      </c>
      <c r="F1999" s="348" t="str">
        <f>IMSUM(import_viscoanalyse_PARAM!$A$2,IMDIV((import_viscoanalyse_PARAM!$B$2-import_viscoanalyse_PARAM!$A$2),E1999))</f>
        <v>6608.93282962278+1883.14151506866i</v>
      </c>
      <c r="G1999" s="348">
        <f t="shared" si="97"/>
        <v>6608.9328296227804</v>
      </c>
      <c r="H1999" s="348">
        <f t="shared" si="98"/>
        <v>1883.1415150686601</v>
      </c>
    </row>
    <row r="2000" spans="1:8" x14ac:dyDescent="0.25">
      <c r="A2000" s="349">
        <v>42.286005000000003</v>
      </c>
      <c r="B2000" s="348" t="str">
        <f>IMPRODUCT(IMPOWER(IMPRODUCT("i",A2000,import_viscoanalyse_PARAM!$G$2),-import_viscoanalyse_PARAM!$D$2),import_viscoanalyse_PARAM!$C$2)</f>
        <v>2.17511538786017-0.638232926348526i</v>
      </c>
      <c r="C2000" s="348" t="str">
        <f>IMPOWER(IMPRODUCT("i",A2000,import_viscoanalyse_PARAM!$G$2),-import_viscoanalyse_PARAM!$E$2)</f>
        <v>0.332314299633567-0.362397018380804i</v>
      </c>
      <c r="D2000" s="348" t="str">
        <f>IMPOWER(IMPRODUCT("i",A2000,import_viscoanalyse_PARAM!$F$2,import_viscoanalyse_PARAM!$G$2),-1)</f>
        <v>1.44167440043529E-19-0.00235346891172111i</v>
      </c>
      <c r="E2000" s="348" t="str">
        <f t="shared" si="96"/>
        <v>3.50742968749374-1.00298341364105i</v>
      </c>
      <c r="F2000" s="348" t="str">
        <f>IMSUM(import_viscoanalyse_PARAM!$A$2,IMDIV((import_viscoanalyse_PARAM!$B$2-import_viscoanalyse_PARAM!$A$2),E2000))</f>
        <v>6645.21172122355+1885.33692969494i</v>
      </c>
      <c r="G2000" s="348">
        <f t="shared" si="97"/>
        <v>6645.2117212235498</v>
      </c>
      <c r="H2000" s="348">
        <f t="shared" si="98"/>
        <v>1885.33692969494</v>
      </c>
    </row>
    <row r="2001" spans="1:8" x14ac:dyDescent="0.25">
      <c r="A2001" s="349">
        <v>43.565271000000003</v>
      </c>
      <c r="B2001" s="348" t="str">
        <f>IMPRODUCT(IMPOWER(IMPRODUCT("i",A2001,import_viscoanalyse_PARAM!$G$2),-import_viscoanalyse_PARAM!$D$2),import_viscoanalyse_PARAM!$C$2)</f>
        <v>2.16336808777127-0.634785976474383i</v>
      </c>
      <c r="C2001" s="348" t="str">
        <f>IMPOWER(IMPRODUCT("i",A2001,import_viscoanalyse_PARAM!$G$2),-import_viscoanalyse_PARAM!$E$2)</f>
        <v>0.327130130827331-0.356743553211734i</v>
      </c>
      <c r="D2001" s="348" t="str">
        <f>IMPOWER(IMPRODUCT("i",A2001,import_viscoanalyse_PARAM!$F$2,import_viscoanalyse_PARAM!$G$2),-1)</f>
        <v>1.39934056430359E-19-0.00228436081961669i</v>
      </c>
      <c r="E2001" s="348" t="str">
        <f t="shared" si="96"/>
        <v>3.4904982185986-0.993813890505734i</v>
      </c>
      <c r="F2001" s="348" t="str">
        <f>IMSUM(import_viscoanalyse_PARAM!$A$2,IMDIV((import_viscoanalyse_PARAM!$B$2-import_viscoanalyse_PARAM!$A$2),E2001))</f>
        <v>6681.52884605321+1887.50257027686i</v>
      </c>
      <c r="G2001" s="348">
        <f t="shared" si="97"/>
        <v>6681.5288460532101</v>
      </c>
      <c r="H2001" s="348">
        <f t="shared" si="98"/>
        <v>1887.5025702768601</v>
      </c>
    </row>
    <row r="2002" spans="1:8" x14ac:dyDescent="0.25">
      <c r="A2002" s="349">
        <v>44.883239000000003</v>
      </c>
      <c r="B2002" s="348" t="str">
        <f>IMPRODUCT(IMPOWER(IMPRODUCT("i",A2002,import_viscoanalyse_PARAM!$G$2),-import_viscoanalyse_PARAM!$D$2),import_viscoanalyse_PARAM!$C$2)</f>
        <v>2.15168422567799-0.631357640885171i</v>
      </c>
      <c r="C2002" s="348" t="str">
        <f>IMPOWER(IMPRODUCT("i",A2002,import_viscoanalyse_PARAM!$G$2),-import_viscoanalyse_PARAM!$E$2)</f>
        <v>0.322026833263295-0.351178280145976i</v>
      </c>
      <c r="D2002" s="348" t="str">
        <f>IMPOWER(IMPRODUCT("i",A2002,import_viscoanalyse_PARAM!$F$2,import_viscoanalyse_PARAM!$G$2),-1)</f>
        <v>1.35824981136452E-19-0.00221728200516864i</v>
      </c>
      <c r="E2002" s="348" t="str">
        <f t="shared" si="96"/>
        <v>3.47371105894128-0.984753203036316i</v>
      </c>
      <c r="F2002" s="348" t="str">
        <f>IMSUM(import_viscoanalyse_PARAM!$A$2,IMDIV((import_viscoanalyse_PARAM!$B$2-import_viscoanalyse_PARAM!$A$2),E2002))</f>
        <v>6717.88370413453+1889.63862736069i</v>
      </c>
      <c r="G2002" s="348">
        <f t="shared" si="97"/>
        <v>6717.8837041345296</v>
      </c>
      <c r="H2002" s="348">
        <f t="shared" si="98"/>
        <v>1889.63862736069</v>
      </c>
    </row>
    <row r="2003" spans="1:8" x14ac:dyDescent="0.25">
      <c r="A2003" s="349">
        <v>46.241078999999999</v>
      </c>
      <c r="B2003" s="348" t="str">
        <f>IMPRODUCT(IMPOWER(IMPRODUCT("i",A2003,import_viscoanalyse_PARAM!$G$2),-import_viscoanalyse_PARAM!$D$2),import_viscoanalyse_PARAM!$C$2)</f>
        <v>2.14006346647989-0.62794782125409i</v>
      </c>
      <c r="C2003" s="348" t="str">
        <f>IMPOWER(IMPRODUCT("i",A2003,import_viscoanalyse_PARAM!$G$2),-import_viscoanalyse_PARAM!$E$2)</f>
        <v>0.317003148623299-0.345699826956247i</v>
      </c>
      <c r="D2003" s="348" t="str">
        <f>IMPOWER(IMPRODUCT("i",A2003,import_viscoanalyse_PARAM!$F$2,import_viscoanalyse_PARAM!$G$2),-1)</f>
        <v>1.31836566584397E-19-0.0021521729233088i</v>
      </c>
      <c r="E2003" s="348" t="str">
        <f t="shared" si="96"/>
        <v>3.45706661510319-0.975799821133646i</v>
      </c>
      <c r="F2003" s="348" t="str">
        <f>IMSUM(import_viscoanalyse_PARAM!$A$2,IMDIV((import_viscoanalyse_PARAM!$B$2-import_viscoanalyse_PARAM!$A$2),E2003))</f>
        <v>6754.2757322467+1891.74528599424i</v>
      </c>
      <c r="G2003" s="348">
        <f t="shared" si="97"/>
        <v>6754.2757322466996</v>
      </c>
      <c r="H2003" s="348">
        <f t="shared" si="98"/>
        <v>1891.74528599424</v>
      </c>
    </row>
    <row r="2004" spans="1:8" x14ac:dyDescent="0.25">
      <c r="A2004" s="349">
        <v>47.639997999999999</v>
      </c>
      <c r="B2004" s="348" t="str">
        <f>IMPRODUCT(IMPOWER(IMPRODUCT("i",A2004,import_viscoanalyse_PARAM!$G$2),-import_viscoanalyse_PARAM!$D$2),import_viscoanalyse_PARAM!$C$2)</f>
        <v>2.12850546310532-0.624556415741687i</v>
      </c>
      <c r="C2004" s="348" t="str">
        <f>IMPOWER(IMPRODUCT("i",A2004,import_viscoanalyse_PARAM!$G$2),-import_viscoanalyse_PARAM!$E$2)</f>
        <v>0.312057832252775-0.340306836315748i</v>
      </c>
      <c r="D2004" s="348" t="str">
        <f>IMPOWER(IMPRODUCT("i",A2004,import_viscoanalyse_PARAM!$F$2,import_viscoanalyse_PARAM!$G$2),-1)</f>
        <v>1.27965267557691E-19-0.00208897569996505i</v>
      </c>
      <c r="E2004" s="348" t="str">
        <f t="shared" si="96"/>
        <v>3.44056329535809-0.9669522277574i</v>
      </c>
      <c r="F2004" s="348" t="str">
        <f>IMSUM(import_viscoanalyse_PARAM!$A$2,IMDIV((import_viscoanalyse_PARAM!$B$2-import_viscoanalyse_PARAM!$A$2),E2004))</f>
        <v>6790.70441477829+1893.82273224292i</v>
      </c>
      <c r="G2004" s="348">
        <f t="shared" si="97"/>
        <v>6790.7044147782899</v>
      </c>
      <c r="H2004" s="348">
        <f t="shared" si="98"/>
        <v>1893.82273224292</v>
      </c>
    </row>
    <row r="2005" spans="1:8" x14ac:dyDescent="0.25">
      <c r="A2005" s="349">
        <v>49.081237000000002</v>
      </c>
      <c r="B2005" s="348" t="str">
        <f>IMPRODUCT(IMPOWER(IMPRODUCT("i",A2005,import_viscoanalyse_PARAM!$G$2),-import_viscoanalyse_PARAM!$D$2),import_viscoanalyse_PARAM!$C$2)</f>
        <v>2.11700989071503-0.621183329032056i</v>
      </c>
      <c r="C2005" s="348" t="str">
        <f>IMPOWER(IMPRODUCT("i",A2005,import_viscoanalyse_PARAM!$G$2),-import_viscoanalyse_PARAM!$E$2)</f>
        <v>0.307189667573057-0.334997981515152i</v>
      </c>
      <c r="D2005" s="348" t="str">
        <f>IMPOWER(IMPRODUCT("i",A2005,import_viscoanalyse_PARAM!$F$2,import_viscoanalyse_PARAM!$G$2),-1)</f>
        <v>1.24207649666977E-19-0.00202763427026877i</v>
      </c>
      <c r="E2005" s="348" t="str">
        <f t="shared" si="96"/>
        <v>3.42419955828809-0.958208944817477i</v>
      </c>
      <c r="F2005" s="348" t="str">
        <f>IMSUM(import_viscoanalyse_PARAM!$A$2,IMDIV((import_viscoanalyse_PARAM!$B$2-import_viscoanalyse_PARAM!$A$2),E2005))</f>
        <v>6827.16917618394+1895.87114695941i</v>
      </c>
      <c r="G2005" s="348">
        <f t="shared" si="97"/>
        <v>6827.1691761839402</v>
      </c>
      <c r="H2005" s="348">
        <f t="shared" si="98"/>
        <v>1895.87114695941</v>
      </c>
    </row>
    <row r="2006" spans="1:8" x14ac:dyDescent="0.25">
      <c r="A2006" s="349">
        <v>50.566077999999997</v>
      </c>
      <c r="B2006" s="348" t="str">
        <f>IMPRODUCT(IMPOWER(IMPRODUCT("i",A2006,import_viscoanalyse_PARAM!$G$2),-import_viscoanalyse_PARAM!$D$2),import_viscoanalyse_PARAM!$C$2)</f>
        <v>2.10557639862922-0.617828458227021i</v>
      </c>
      <c r="C2006" s="348" t="str">
        <f>IMPOWER(IMPRODUCT("i",A2006,import_viscoanalyse_PARAM!$G$2),-import_viscoanalyse_PARAM!$E$2)</f>
        <v>0.302397445294464-0.32977194379395i</v>
      </c>
      <c r="D2006" s="348" t="str">
        <f>IMPOWER(IMPRODUCT("i",A2006,import_viscoanalyse_PARAM!$F$2,import_viscoanalyse_PARAM!$G$2),-1)</f>
        <v>1.20560370343887E-19-0.0019680940682879i</v>
      </c>
      <c r="E2006" s="348" t="str">
        <f t="shared" si="96"/>
        <v>3.40797384392368-0.949568496089259i</v>
      </c>
      <c r="F2006" s="348" t="str">
        <f>IMSUM(import_viscoanalyse_PARAM!$A$2,IMDIV((import_viscoanalyse_PARAM!$B$2-import_viscoanalyse_PARAM!$A$2),E2006))</f>
        <v>6863.66953277433+1897.89071434323i</v>
      </c>
      <c r="G2006" s="348">
        <f t="shared" si="97"/>
        <v>6863.66953277433</v>
      </c>
      <c r="H2006" s="348">
        <f t="shared" si="98"/>
        <v>1897.89071434323</v>
      </c>
    </row>
    <row r="2007" spans="1:8" x14ac:dyDescent="0.25">
      <c r="A2007" s="349">
        <v>52.095838999999998</v>
      </c>
      <c r="B2007" s="348" t="str">
        <f>IMPRODUCT(IMPOWER(IMPRODUCT("i",A2007,import_viscoanalyse_PARAM!$G$2),-import_viscoanalyse_PARAM!$D$2),import_viscoanalyse_PARAM!$C$2)</f>
        <v>2.09420465976724-0.614491707352997i</v>
      </c>
      <c r="C2007" s="348" t="str">
        <f>IMPOWER(IMPRODUCT("i",A2007,import_viscoanalyse_PARAM!$G$2),-import_viscoanalyse_PARAM!$E$2)</f>
        <v>0.297679984124734-0.324627434923514i</v>
      </c>
      <c r="D2007" s="348" t="str">
        <f>IMPOWER(IMPRODUCT("i",A2007,import_viscoanalyse_PARAM!$F$2,import_viscoanalyse_PARAM!$G$2),-1)</f>
        <v>1.17020192160028E-19-0.00191030224445341i</v>
      </c>
      <c r="E2007" s="348" t="str">
        <f t="shared" si="96"/>
        <v>3.39188464389197-0.941029444520964i</v>
      </c>
      <c r="F2007" s="348" t="str">
        <f>IMSUM(import_viscoanalyse_PARAM!$A$2,IMDIV((import_viscoanalyse_PARAM!$B$2-import_viscoanalyse_PARAM!$A$2),E2007))</f>
        <v>6900.20493609012+1899.8816130573i</v>
      </c>
      <c r="G2007" s="348">
        <f t="shared" si="97"/>
        <v>6900.2049360901201</v>
      </c>
      <c r="H2007" s="348">
        <f t="shared" si="98"/>
        <v>1899.8816130573</v>
      </c>
    </row>
    <row r="2008" spans="1:8" x14ac:dyDescent="0.25">
      <c r="A2008" s="349">
        <v>53.671880000000002</v>
      </c>
      <c r="B2008" s="348" t="str">
        <f>IMPRODUCT(IMPOWER(IMPRODUCT("i",A2008,import_viscoanalyse_PARAM!$G$2),-import_viscoanalyse_PARAM!$D$2),import_viscoanalyse_PARAM!$C$2)</f>
        <v>2.08289433298245-0.611172976309067i</v>
      </c>
      <c r="C2008" s="348" t="str">
        <f>IMPOWER(IMPRODUCT("i",A2008,import_viscoanalyse_PARAM!$G$2),-import_viscoanalyse_PARAM!$E$2)</f>
        <v>0.293036114628121-0.319563179605046i</v>
      </c>
      <c r="D2008" s="348" t="str">
        <f>IMPOWER(IMPRODUCT("i",A2008,import_viscoanalyse_PARAM!$F$2,import_viscoanalyse_PARAM!$G$2),-1)</f>
        <v>1.13583967815509E-19-0.00185420742050369i</v>
      </c>
      <c r="E2008" s="348" t="str">
        <f t="shared" si="96"/>
        <v>3.37593044761057-0.932590363334617i</v>
      </c>
      <c r="F2008" s="348" t="str">
        <f>IMSUM(import_viscoanalyse_PARAM!$A$2,IMDIV((import_viscoanalyse_PARAM!$B$2-import_viscoanalyse_PARAM!$A$2),E2008))</f>
        <v>6936.77489274954+1901.84402285507i</v>
      </c>
      <c r="G2008" s="348">
        <f t="shared" si="97"/>
        <v>6936.7748927495404</v>
      </c>
      <c r="H2008" s="348">
        <f t="shared" si="98"/>
        <v>1901.8440228550701</v>
      </c>
    </row>
    <row r="2009" spans="1:8" x14ac:dyDescent="0.25">
      <c r="A2009" s="349">
        <v>55.2956</v>
      </c>
      <c r="B2009" s="348" t="str">
        <f>IMPRODUCT(IMPOWER(IMPRODUCT("i",A2009,import_viscoanalyse_PARAM!$G$2),-import_viscoanalyse_PARAM!$D$2),import_viscoanalyse_PARAM!$C$2)</f>
        <v>2.07164509434327-0.607872170045664i</v>
      </c>
      <c r="C2009" s="348" t="str">
        <f>IMPOWER(IMPRODUCT("i",A2009,import_viscoanalyse_PARAM!$G$2),-import_viscoanalyse_PARAM!$E$2)</f>
        <v>0.288464691923583-0.314577929317262i</v>
      </c>
      <c r="D2009" s="348" t="str">
        <f>IMPOWER(IMPRODUCT("i",A2009,import_viscoanalyse_PARAM!$F$2,import_viscoanalyse_PARAM!$G$2),-1)</f>
        <v>1.10248647098827E-19-0.00179975980310157i</v>
      </c>
      <c r="E2009" s="348" t="str">
        <f t="shared" si="96"/>
        <v>3.36010978626685-0.924249859166027i</v>
      </c>
      <c r="F2009" s="348" t="str">
        <f>IMSUM(import_viscoanalyse_PARAM!$A$2,IMDIV((import_viscoanalyse_PARAM!$B$2-import_viscoanalyse_PARAM!$A$2),E2009))</f>
        <v>6973.37886387135+1903.77811905584i</v>
      </c>
      <c r="G2009" s="348">
        <f t="shared" si="97"/>
        <v>6973.3788638713504</v>
      </c>
      <c r="H2009" s="348">
        <f t="shared" si="98"/>
        <v>1903.7781190558401</v>
      </c>
    </row>
    <row r="2010" spans="1:8" x14ac:dyDescent="0.25">
      <c r="A2010" s="349">
        <v>56.968442000000003</v>
      </c>
      <c r="B2010" s="348" t="str">
        <f>IMPRODUCT(IMPOWER(IMPRODUCT("i",A2010,import_viscoanalyse_PARAM!$G$2),-import_viscoanalyse_PARAM!$D$2),import_viscoanalyse_PARAM!$C$2)</f>
        <v>2.06045660986134-0.604589190562293i</v>
      </c>
      <c r="C2010" s="348" t="str">
        <f>IMPOWER(IMPRODUCT("i",A2010,import_viscoanalyse_PARAM!$G$2),-import_viscoanalyse_PARAM!$E$2)</f>
        <v>0.283964584169504-0.309670449758698i</v>
      </c>
      <c r="D2010" s="348" t="str">
        <f>IMPOWER(IMPRODUCT("i",A2010,import_viscoanalyse_PARAM!$F$2,import_viscoanalyse_PARAM!$G$2),-1)</f>
        <v>1.07011265825347E-19-0.00174691100326007i</v>
      </c>
      <c r="E2010" s="348" t="str">
        <f t="shared" si="96"/>
        <v>3.34442119403084-0.916006551324251i</v>
      </c>
      <c r="F2010" s="348" t="str">
        <f>IMSUM(import_viscoanalyse_PARAM!$A$2,IMDIV((import_viscoanalyse_PARAM!$B$2-import_viscoanalyse_PARAM!$A$2),E2010))</f>
        <v>7010.01635297263+1905.68407724601i</v>
      </c>
      <c r="G2010" s="348">
        <f t="shared" si="97"/>
        <v>7010.0163529726296</v>
      </c>
      <c r="H2010" s="348">
        <f t="shared" si="98"/>
        <v>1905.68407724601</v>
      </c>
    </row>
    <row r="2011" spans="1:8" x14ac:dyDescent="0.25">
      <c r="A2011" s="349">
        <v>58.691892000000003</v>
      </c>
      <c r="B2011" s="348" t="str">
        <f>IMPRODUCT(IMPOWER(IMPRODUCT("i",A2011,import_viscoanalyse_PARAM!$G$2),-import_viscoanalyse_PARAM!$D$2),import_viscoanalyse_PARAM!$C$2)</f>
        <v>2.04932855191463-0.601323941726509i</v>
      </c>
      <c r="C2011" s="348" t="str">
        <f>IMPOWER(IMPRODUCT("i",A2011,import_viscoanalyse_PARAM!$G$2),-import_viscoanalyse_PARAM!$E$2)</f>
        <v>0.279534679038663-0.30483952790882i</v>
      </c>
      <c r="D2011" s="348" t="str">
        <f>IMPOWER(IMPRODUCT("i",A2011,import_viscoanalyse_PARAM!$F$2,import_viscoanalyse_PARAM!$G$2),-1)</f>
        <v>1.03868948210391E-19-0.00169561407508184i</v>
      </c>
      <c r="E2011" s="348" t="str">
        <f t="shared" si="96"/>
        <v>3.32886323095329-0.907859083710411i</v>
      </c>
      <c r="F2011" s="348" t="str">
        <f>IMSUM(import_viscoanalyse_PARAM!$A$2,IMDIV((import_viscoanalyse_PARAM!$B$2-import_viscoanalyse_PARAM!$A$2),E2011))</f>
        <v>7046.68685280383+1907.56207038451i</v>
      </c>
      <c r="G2011" s="348">
        <f t="shared" si="97"/>
        <v>7046.6868528038303</v>
      </c>
      <c r="H2011" s="348">
        <f t="shared" si="98"/>
        <v>1907.56207038451</v>
      </c>
    </row>
    <row r="2012" spans="1:8" x14ac:dyDescent="0.25">
      <c r="A2012" s="349">
        <v>60.467481999999997</v>
      </c>
      <c r="B2012" s="348" t="str">
        <f>IMPRODUCT(IMPOWER(IMPRODUCT("i",A2012,import_viscoanalyse_PARAM!$G$2),-import_viscoanalyse_PARAM!$D$2),import_viscoanalyse_PARAM!$C$2)</f>
        <v>2.03826058820324-0.598076326033264i</v>
      </c>
      <c r="C2012" s="348" t="str">
        <f>IMPOWER(IMPRODUCT("i",A2012,import_viscoanalyse_PARAM!$G$2),-import_viscoanalyse_PARAM!$E$2)</f>
        <v>0.275173879023092-0.300083966907862i</v>
      </c>
      <c r="D2012" s="348" t="str">
        <f>IMPOWER(IMPRODUCT("i",A2012,import_viscoanalyse_PARAM!$F$2,import_viscoanalyse_PARAM!$G$2),-1)</f>
        <v>1.00818901149512E-19-0.00164582342238731i</v>
      </c>
      <c r="E2012" s="348" t="str">
        <f t="shared" si="96"/>
        <v>3.31343446722633-0.899806116363513i</v>
      </c>
      <c r="F2012" s="348" t="str">
        <f>IMSUM(import_viscoanalyse_PARAM!$A$2,IMDIV((import_viscoanalyse_PARAM!$B$2-import_viscoanalyse_PARAM!$A$2),E2012))</f>
        <v>7083.38988151331+1909.41227063634i</v>
      </c>
      <c r="G2012" s="348">
        <f t="shared" si="97"/>
        <v>7083.3898815133098</v>
      </c>
      <c r="H2012" s="348">
        <f t="shared" si="98"/>
        <v>1909.4122706363401</v>
      </c>
    </row>
    <row r="2013" spans="1:8" x14ac:dyDescent="0.25">
      <c r="A2013" s="349">
        <v>62.296787000000002</v>
      </c>
      <c r="B2013" s="348" t="str">
        <f>IMPRODUCT(IMPOWER(IMPRODUCT("i",A2013,import_viscoanalyse_PARAM!$G$2),-import_viscoanalyse_PARAM!$D$2),import_viscoanalyse_PARAM!$C$2)</f>
        <v>2.02725240863067-0.594846252492528i</v>
      </c>
      <c r="C2013" s="348" t="str">
        <f>IMPOWER(IMPRODUCT("i",A2013,import_viscoanalyse_PARAM!$G$2),-import_viscoanalyse_PARAM!$E$2)</f>
        <v>0.270881111725557-0.295402597279938i</v>
      </c>
      <c r="D2013" s="348" t="str">
        <f>IMPOWER(IMPRODUCT("i",A2013,import_viscoanalyse_PARAM!$F$2,import_viscoanalyse_PARAM!$G$2),-1)</f>
        <v>9.7858419094999E-20-0.00159749487832147i</v>
      </c>
      <c r="E2013" s="348" t="str">
        <f t="shared" si="96"/>
        <v>3.29813352035623-0.891846344650787i</v>
      </c>
      <c r="F2013" s="348" t="str">
        <f>IMSUM(import_viscoanalyse_PARAM!$A$2,IMDIV((import_viscoanalyse_PARAM!$B$2-import_viscoanalyse_PARAM!$A$2),E2013))</f>
        <v>7120.1248932356+1911.23484485348i</v>
      </c>
      <c r="G2013" s="348">
        <f t="shared" si="97"/>
        <v>7120.1248932356002</v>
      </c>
      <c r="H2013" s="348">
        <f t="shared" si="98"/>
        <v>1911.2348448534799</v>
      </c>
    </row>
    <row r="2014" spans="1:8" x14ac:dyDescent="0.25">
      <c r="A2014" s="349">
        <v>64.181434999999993</v>
      </c>
      <c r="B2014" s="348" t="str">
        <f>IMPRODUCT(IMPOWER(IMPRODUCT("i",A2014,import_viscoanalyse_PARAM!$G$2),-import_viscoanalyse_PARAM!$D$2),import_viscoanalyse_PARAM!$C$2)</f>
        <v>2.01630367274486-0.59163362120721i</v>
      </c>
      <c r="C2014" s="348" t="str">
        <f>IMPOWER(IMPRODUCT("i",A2014,import_viscoanalyse_PARAM!$G$2),-import_viscoanalyse_PARAM!$E$2)</f>
        <v>0.266655309006312-0.290794254192059i</v>
      </c>
      <c r="D2014" s="348" t="str">
        <f>IMPOWER(IMPRODUCT("i",A2014,import_viscoanalyse_PARAM!$F$2,import_viscoanalyse_PARAM!$G$2),-1)</f>
        <v>9.49848673610661E-20-0.00155058543281844i</v>
      </c>
      <c r="E2014" s="348" t="str">
        <f t="shared" si="96"/>
        <v>3.28295898175117-0.883978460832087i</v>
      </c>
      <c r="F2014" s="348" t="str">
        <f>IMSUM(import_viscoanalyse_PARAM!$A$2,IMDIV((import_viscoanalyse_PARAM!$B$2-import_viscoanalyse_PARAM!$A$2),E2014))</f>
        <v>7156.89145289522+1913.02996327813i</v>
      </c>
      <c r="G2014" s="348">
        <f t="shared" si="97"/>
        <v>7156.89145289522</v>
      </c>
      <c r="H2014" s="348">
        <f t="shared" si="98"/>
        <v>1913.02996327813</v>
      </c>
    </row>
    <row r="2015" spans="1:8" x14ac:dyDescent="0.25">
      <c r="A2015" s="349">
        <v>66.123097000000001</v>
      </c>
      <c r="B2015" s="348" t="str">
        <f>IMPRODUCT(IMPOWER(IMPRODUCT("i",A2015,import_viscoanalyse_PARAM!$G$2),-import_viscoanalyse_PARAM!$D$2),import_viscoanalyse_PARAM!$C$2)</f>
        <v>2.00541407817578-0.588438343454423i</v>
      </c>
      <c r="C2015" s="348" t="str">
        <f>IMPOWER(IMPRODUCT("i",A2015,import_viscoanalyse_PARAM!$G$2),-import_viscoanalyse_PARAM!$E$2)</f>
        <v>0.262495433371236-0.286257806231051i</v>
      </c>
      <c r="D2015" s="348" t="str">
        <f>IMPOWER(IMPRODUCT("i",A2015,import_viscoanalyse_PARAM!$F$2,import_viscoanalyse_PARAM!$G$2),-1)</f>
        <v>9.21956981312882E-20-0.0015050534939158i</v>
      </c>
      <c r="E2015" s="348" t="str">
        <f t="shared" si="96"/>
        <v>3.26790951154702-0.87620120317939i</v>
      </c>
      <c r="F2015" s="348" t="str">
        <f>IMSUM(import_viscoanalyse_PARAM!$A$2,IMDIV((import_viscoanalyse_PARAM!$B$2-import_viscoanalyse_PARAM!$A$2),E2015))</f>
        <v>7193.68900750015+1914.79778819462i</v>
      </c>
      <c r="G2015" s="348">
        <f t="shared" si="97"/>
        <v>7193.6890075001502</v>
      </c>
      <c r="H2015" s="348">
        <f t="shared" si="98"/>
        <v>1914.7977881946199</v>
      </c>
    </row>
    <row r="2016" spans="1:8" x14ac:dyDescent="0.25">
      <c r="A2016" s="349">
        <v>68.123501000000005</v>
      </c>
      <c r="B2016" s="348" t="str">
        <f>IMPRODUCT(IMPOWER(IMPRODUCT("i",A2016,import_viscoanalyse_PARAM!$G$2),-import_viscoanalyse_PARAM!$D$2),import_viscoanalyse_PARAM!$C$2)</f>
        <v>1.99458328797837-0.585260320366112i</v>
      </c>
      <c r="C2016" s="348" t="str">
        <f>IMPOWER(IMPRODUCT("i",A2016,import_viscoanalyse_PARAM!$G$2),-import_viscoanalyse_PARAM!$E$2)</f>
        <v>0.258400449672634-0.281792124542579i</v>
      </c>
      <c r="D2016" s="348" t="str">
        <f>IMPOWER(IMPRODUCT("i",A2016,import_viscoanalyse_PARAM!$F$2,import_viscoanalyse_PARAM!$G$2),-1)</f>
        <v>8.94884291181377E-20-0.00146085853938105i</v>
      </c>
      <c r="E2016" s="348" t="str">
        <f t="shared" si="96"/>
        <v>3.252983737651-0.868513303448072i</v>
      </c>
      <c r="F2016" s="348" t="str">
        <f>IMSUM(import_viscoanalyse_PARAM!$A$2,IMDIV((import_viscoanalyse_PARAM!$B$2-import_viscoanalyse_PARAM!$A$2),E2016))</f>
        <v>7230.51713003034+1916.53848580964i</v>
      </c>
      <c r="G2016" s="348">
        <f t="shared" si="97"/>
        <v>7230.51713003034</v>
      </c>
      <c r="H2016" s="348">
        <f t="shared" si="98"/>
        <v>1916.53848580964</v>
      </c>
    </row>
    <row r="2017" spans="1:8" x14ac:dyDescent="0.25">
      <c r="A2017" s="349">
        <v>70.184421999999998</v>
      </c>
      <c r="B2017" s="348" t="str">
        <f>IMPRODUCT(IMPOWER(IMPRODUCT("i",A2017,import_viscoanalyse_PARAM!$G$2),-import_viscoanalyse_PARAM!$D$2),import_viscoanalyse_PARAM!$C$2)</f>
        <v>1.98381099591385-0.582099462084207i</v>
      </c>
      <c r="C2017" s="348" t="str">
        <f>IMPOWER(IMPRODUCT("i",A2017,import_viscoanalyse_PARAM!$G$2),-import_viscoanalyse_PARAM!$E$2)</f>
        <v>0.25436934986937-0.277396109832681i</v>
      </c>
      <c r="D2017" s="348" t="str">
        <f>IMPOWER(IMPRODUCT("i",A2017,import_viscoanalyse_PARAM!$F$2,import_viscoanalyse_PARAM!$G$2),-1)</f>
        <v>8.6860658203011E-20-0.00141796135570345i</v>
      </c>
      <c r="E2017" s="348" t="str">
        <f t="shared" si="96"/>
        <v>3.23818034578322-0.860913533272591i</v>
      </c>
      <c r="F2017" s="348" t="str">
        <f>IMSUM(import_viscoanalyse_PARAM!$A$2,IMDIV((import_viscoanalyse_PARAM!$B$2-import_viscoanalyse_PARAM!$A$2),E2017))</f>
        <v>7267.37529912551+1918.25221559443i</v>
      </c>
      <c r="G2017" s="348">
        <f t="shared" si="97"/>
        <v>7267.3752991255096</v>
      </c>
      <c r="H2017" s="348">
        <f t="shared" si="98"/>
        <v>1918.25221559443</v>
      </c>
    </row>
    <row r="2018" spans="1:8" x14ac:dyDescent="0.25">
      <c r="A2018" s="349">
        <v>72.307691000000005</v>
      </c>
      <c r="B2018" s="348" t="str">
        <f>IMPRODUCT(IMPOWER(IMPRODUCT("i",A2018,import_viscoanalyse_PARAM!$G$2),-import_viscoanalyse_PARAM!$D$2),import_viscoanalyse_PARAM!$C$2)</f>
        <v>1.97309688483624-0.57895567555019i</v>
      </c>
      <c r="C2018" s="348" t="str">
        <f>IMPOWER(IMPRODUCT("i",A2018,import_viscoanalyse_PARAM!$G$2),-import_viscoanalyse_PARAM!$E$2)</f>
        <v>0.250401136886681-0.273068674766504i</v>
      </c>
      <c r="D2018" s="348" t="str">
        <f>IMPOWER(IMPRODUCT("i",A2018,import_viscoanalyse_PARAM!$F$2,import_viscoanalyse_PARAM!$G$2),-1)</f>
        <v>8.43100506489397E-20-0.00137632382934733i</v>
      </c>
      <c r="E2018" s="348" t="str">
        <f t="shared" si="96"/>
        <v>3.22349802172292-0.853400674146041i</v>
      </c>
      <c r="F2018" s="348" t="str">
        <f>IMSUM(import_viscoanalyse_PARAM!$A$2,IMDIV((import_viscoanalyse_PARAM!$B$2-import_viscoanalyse_PARAM!$A$2),E2018))</f>
        <v>7304.26303961726+1919.93913701074i</v>
      </c>
      <c r="G2018" s="348">
        <f t="shared" si="97"/>
        <v>7304.2630396172599</v>
      </c>
      <c r="H2018" s="348">
        <f t="shared" si="98"/>
        <v>1919.9391370107401</v>
      </c>
    </row>
    <row r="2019" spans="1:8" x14ac:dyDescent="0.25">
      <c r="A2019" s="349">
        <v>74.495196000000007</v>
      </c>
      <c r="B2019" s="348" t="str">
        <f>IMPRODUCT(IMPOWER(IMPRODUCT("i",A2019,import_viscoanalyse_PARAM!$G$2),-import_viscoanalyse_PARAM!$D$2),import_viscoanalyse_PARAM!$C$2)</f>
        <v>1.96244063173238-0.575828865983972i</v>
      </c>
      <c r="C2019" s="348" t="str">
        <f>IMPOWER(IMPRODUCT("i",A2019,import_viscoanalyse_PARAM!$G$2),-import_viscoanalyse_PARAM!$E$2)</f>
        <v>0.24649482645419-0.268808745972691i</v>
      </c>
      <c r="D2019" s="348" t="str">
        <f>IMPOWER(IMPRODUCT("i",A2019,import_viscoanalyse_PARAM!$F$2,import_viscoanalyse_PARAM!$G$2),-1)</f>
        <v>8.18343385594674E-20-0.0013359089379184i</v>
      </c>
      <c r="E2019" s="348" t="str">
        <f t="shared" si="96"/>
        <v>3.20893545818657-0.845973520894581i</v>
      </c>
      <c r="F2019" s="348" t="str">
        <f>IMSUM(import_viscoanalyse_PARAM!$A$2,IMDIV((import_viscoanalyse_PARAM!$B$2-import_viscoanalyse_PARAM!$A$2),E2019))</f>
        <v>7341.17990625775+1921.59940859984i</v>
      </c>
      <c r="G2019" s="348">
        <f t="shared" si="97"/>
        <v>7341.1799062577502</v>
      </c>
      <c r="H2019" s="348">
        <f t="shared" si="98"/>
        <v>1921.59940859984</v>
      </c>
    </row>
    <row r="2020" spans="1:8" x14ac:dyDescent="0.25">
      <c r="A2020" s="349">
        <v>76.748878000000005</v>
      </c>
      <c r="B2020" s="348" t="str">
        <f>IMPRODUCT(IMPOWER(IMPRODUCT("i",A2020,import_viscoanalyse_PARAM!$G$2),-import_viscoanalyse_PARAM!$D$2),import_viscoanalyse_PARAM!$C$2)</f>
        <v>1.951841935263-0.572718944965123i</v>
      </c>
      <c r="C2020" s="348" t="str">
        <f>IMPOWER(IMPRODUCT("i",A2020,import_viscoanalyse_PARAM!$G$2),-import_viscoanalyse_PARAM!$E$2)</f>
        <v>0.242649456948668-0.264615274777169i</v>
      </c>
      <c r="D2020" s="348" t="str">
        <f>IMPOWER(IMPRODUCT("i",A2020,import_viscoanalyse_PARAM!$F$2,import_viscoanalyse_PARAM!$G$2),-1)</f>
        <v>7.94313252438412E-20-0.00129668082142365i</v>
      </c>
      <c r="E2020" s="348" t="str">
        <f t="shared" si="96"/>
        <v>3.19449139221167-0.838630900563716i</v>
      </c>
      <c r="F2020" s="348" t="str">
        <f>IMSUM(import_viscoanalyse_PARAM!$A$2,IMDIV((import_viscoanalyse_PARAM!$B$2-import_viscoanalyse_PARAM!$A$2),E2020))</f>
        <v>7378.12538813384+1923.23318367231i</v>
      </c>
      <c r="G2020" s="348">
        <f t="shared" si="97"/>
        <v>7378.1253881338398</v>
      </c>
      <c r="H2020" s="348">
        <f t="shared" si="98"/>
        <v>1923.2331836723099</v>
      </c>
    </row>
    <row r="2021" spans="1:8" x14ac:dyDescent="0.25">
      <c r="A2021" s="349">
        <v>79.070740000000001</v>
      </c>
      <c r="B2021" s="348" t="str">
        <f>IMPRODUCT(IMPOWER(IMPRODUCT("i",A2021,import_viscoanalyse_PARAM!$G$2),-import_viscoanalyse_PARAM!$D$2),import_viscoanalyse_PARAM!$C$2)</f>
        <v>1.94130047995347-0.569625819925538i</v>
      </c>
      <c r="C2021" s="348" t="str">
        <f>IMPOWER(IMPRODUCT("i",A2021,import_viscoanalyse_PARAM!$G$2),-import_viscoanalyse_PARAM!$E$2)</f>
        <v>0.23886407599277-0.260487222588727i</v>
      </c>
      <c r="D2021" s="348" t="str">
        <f>IMPOWER(IMPRODUCT("i",A2021,import_viscoanalyse_PARAM!$F$2,import_viscoanalyse_PARAM!$G$2),-1)</f>
        <v>7.70988748874474E-20-0.00125860461364575i</v>
      </c>
      <c r="E2021" s="348" t="str">
        <f t="shared" si="96"/>
        <v>3.18016455594624-0.831371647127911i</v>
      </c>
      <c r="F2021" s="348" t="str">
        <f>IMSUM(import_viscoanalyse_PARAM!$A$2,IMDIV((import_viscoanalyse_PARAM!$B$2-import_viscoanalyse_PARAM!$A$2),E2021))</f>
        <v>7415.09903239831+1924.84061588123i</v>
      </c>
      <c r="G2021" s="348">
        <f t="shared" si="97"/>
        <v>7415.0990323983096</v>
      </c>
      <c r="H2021" s="348">
        <f t="shared" si="98"/>
        <v>1924.84061588123</v>
      </c>
    </row>
    <row r="2022" spans="1:8" x14ac:dyDescent="0.25">
      <c r="A2022" s="349">
        <v>81.462845000000002</v>
      </c>
      <c r="B2022" s="348" t="str">
        <f>IMPRODUCT(IMPOWER(IMPRODUCT("i",A2022,import_viscoanalyse_PARAM!$G$2),-import_viscoanalyse_PARAM!$D$2),import_viscoanalyse_PARAM!$C$2)</f>
        <v>1.93081595506415-0.566549399686489i</v>
      </c>
      <c r="C2022" s="348" t="str">
        <f>IMPOWER(IMPRODUCT("i",A2022,import_viscoanalyse_PARAM!$G$2),-import_viscoanalyse_PARAM!$E$2)</f>
        <v>0.235137747189567-0.256423568243198i</v>
      </c>
      <c r="D2022" s="348" t="str">
        <f>IMPOWER(IMPRODUCT("i",A2022,import_viscoanalyse_PARAM!$F$2,import_viscoanalyse_PARAM!$G$2),-1)</f>
        <v>7.48349151139748E-20-0.00122164648396927i</v>
      </c>
      <c r="E2022" s="348" t="str">
        <f t="shared" si="96"/>
        <v>3.16595370225372-0.824194614413656i</v>
      </c>
      <c r="F2022" s="348" t="str">
        <f>IMSUM(import_viscoanalyse_PARAM!$A$2,IMDIV((import_viscoanalyse_PARAM!$B$2-import_viscoanalyse_PARAM!$A$2),E2022))</f>
        <v>7452.10037907593+1926.42185623934i</v>
      </c>
      <c r="G2022" s="348">
        <f t="shared" si="97"/>
        <v>7452.1003790759296</v>
      </c>
      <c r="H2022" s="348">
        <f t="shared" si="98"/>
        <v>1926.4218562393401</v>
      </c>
    </row>
    <row r="2023" spans="1:8" x14ac:dyDescent="0.25">
      <c r="A2023" s="349">
        <v>83.927317000000002</v>
      </c>
      <c r="B2023" s="348" t="str">
        <f>IMPRODUCT(IMPOWER(IMPRODUCT("i",A2023,import_viscoanalyse_PARAM!$G$2),-import_viscoanalyse_PARAM!$D$2),import_viscoanalyse_PARAM!$C$2)</f>
        <v>1.92038805756686-0.563489595331969i</v>
      </c>
      <c r="C2023" s="348" t="str">
        <f>IMPOWER(IMPRODUCT("i",A2023,import_viscoanalyse_PARAM!$G$2),-import_viscoanalyse_PARAM!$E$2)</f>
        <v>0.231469550878793-0.252423308828163i</v>
      </c>
      <c r="D2023" s="348" t="str">
        <f>IMPOWER(IMPRODUCT("i",A2023,import_viscoanalyse_PARAM!$F$2,import_viscoanalyse_PARAM!$G$2),-1)</f>
        <v>7.26374356816135E-20-0.00118577361609669i</v>
      </c>
      <c r="E2023" s="348" t="str">
        <f t="shared" si="96"/>
        <v>3.15185760844565-0.817098677776229i</v>
      </c>
      <c r="F2023" s="348" t="str">
        <f>IMSUM(import_viscoanalyse_PARAM!$A$2,IMDIV((import_viscoanalyse_PARAM!$B$2-import_viscoanalyse_PARAM!$A$2),E2023))</f>
        <v>7489.12895003075+1927.97705268343i</v>
      </c>
      <c r="G2023" s="348">
        <f t="shared" si="97"/>
        <v>7489.1289500307503</v>
      </c>
      <c r="H2023" s="348">
        <f t="shared" si="98"/>
        <v>1927.97705268343</v>
      </c>
    </row>
    <row r="2024" spans="1:8" x14ac:dyDescent="0.25">
      <c r="A2024" s="349">
        <v>86.466346999999999</v>
      </c>
      <c r="B2024" s="348" t="str">
        <f>IMPRODUCT(IMPOWER(IMPRODUCT("i",A2024,import_viscoanalyse_PARAM!$G$2),-import_viscoanalyse_PARAM!$D$2),import_viscoanalyse_PARAM!$C$2)</f>
        <v>1.91001647460421-0.560446315061843i</v>
      </c>
      <c r="C2024" s="348" t="str">
        <f>IMPOWER(IMPRODUCT("i",A2024,import_viscoanalyse_PARAM!$G$2),-import_viscoanalyse_PARAM!$E$2)</f>
        <v>0.227858577727722-0.248485452693641i</v>
      </c>
      <c r="D2024" s="348" t="str">
        <f>IMPOWER(IMPRODUCT("i",A2024,import_viscoanalyse_PARAM!$F$2,import_viscoanalyse_PARAM!$G$2),-1)</f>
        <v>7.05044829813139E-20-0.00115095411823496i</v>
      </c>
      <c r="E2024" s="348" t="str">
        <f t="shared" si="96"/>
        <v>3.13787505233193-0.810082721873719i</v>
      </c>
      <c r="F2024" s="348" t="str">
        <f>IMSUM(import_viscoanalyse_PARAM!$A$2,IMDIV((import_viscoanalyse_PARAM!$B$2-import_viscoanalyse_PARAM!$A$2),E2024))</f>
        <v>7526.18431106508+1929.50635267903i</v>
      </c>
      <c r="G2024" s="348">
        <f t="shared" si="97"/>
        <v>7526.1843110650798</v>
      </c>
      <c r="H2024" s="348">
        <f t="shared" si="98"/>
        <v>1929.50635267903</v>
      </c>
    </row>
    <row r="2025" spans="1:8" x14ac:dyDescent="0.25">
      <c r="A2025" s="349">
        <v>89.082189</v>
      </c>
      <c r="B2025" s="348" t="str">
        <f>IMPRODUCT(IMPOWER(IMPRODUCT("i",A2025,import_viscoanalyse_PARAM!$G$2),-import_viscoanalyse_PARAM!$D$2),import_viscoanalyse_PARAM!$C$2)</f>
        <v>1.89970090845138-0.557419471516252i</v>
      </c>
      <c r="C2025" s="348" t="str">
        <f>IMPOWER(IMPRODUCT("i",A2025,import_viscoanalyse_PARAM!$G$2),-import_viscoanalyse_PARAM!$E$2)</f>
        <v>0.224303937273014-0.244609028767189i</v>
      </c>
      <c r="D2025" s="348" t="str">
        <f>IMPOWER(IMPRODUCT("i",A2025,import_viscoanalyse_PARAM!$F$2,import_viscoanalyse_PARAM!$G$2),-1)</f>
        <v>6.84341635398956E-20-0.00111715708028216i</v>
      </c>
      <c r="E2025" s="348" t="str">
        <f t="shared" si="96"/>
        <v>3.12400484572439-0.803145657363723i</v>
      </c>
      <c r="F2025" s="348" t="str">
        <f>IMSUM(import_viscoanalyse_PARAM!$A$2,IMDIV((import_viscoanalyse_PARAM!$B$2-import_viscoanalyse_PARAM!$A$2),E2025))</f>
        <v>7563.26598307199+1931.00989949004i</v>
      </c>
      <c r="G2025" s="348">
        <f t="shared" si="97"/>
        <v>7563.2659830719904</v>
      </c>
      <c r="H2025" s="348">
        <f t="shared" si="98"/>
        <v>1931.00989949004</v>
      </c>
    </row>
    <row r="2026" spans="1:8" x14ac:dyDescent="0.25">
      <c r="A2026" s="349">
        <v>91.777167000000006</v>
      </c>
      <c r="B2026" s="348" t="str">
        <f>IMPRODUCT(IMPOWER(IMPRODUCT("i",A2026,import_viscoanalyse_PARAM!$G$2),-import_viscoanalyse_PARAM!$D$2),import_viscoanalyse_PARAM!$C$2)</f>
        <v>1.88944105556814-0.554408975628939i</v>
      </c>
      <c r="C2026" s="348" t="str">
        <f>IMPOWER(IMPRODUCT("i",A2026,import_viscoanalyse_PARAM!$G$2),-import_viscoanalyse_PARAM!$E$2)</f>
        <v>0.220804750355855-0.240793078304226i</v>
      </c>
      <c r="D2026" s="348" t="str">
        <f>IMPOWER(IMPRODUCT("i",A2026,import_viscoanalyse_PARAM!$F$2,import_viscoanalyse_PARAM!$G$2),-1)</f>
        <v>6.64246379550797E-20-0.00108435247481962i</v>
      </c>
      <c r="E2026" s="348" t="str">
        <f t="shared" si="96"/>
        <v>3.110245805924-0.796286406407985i</v>
      </c>
      <c r="F2026" s="348" t="str">
        <f>IMSUM(import_viscoanalyse_PARAM!$A$2,IMDIV((import_viscoanalyse_PARAM!$B$2-import_viscoanalyse_PARAM!$A$2),E2026))</f>
        <v>7600.37351644713+1932.48783527833i</v>
      </c>
      <c r="G2026" s="348">
        <f t="shared" si="97"/>
        <v>7600.37351644713</v>
      </c>
      <c r="H2026" s="348">
        <f t="shared" si="98"/>
        <v>1932.4878352783301</v>
      </c>
    </row>
    <row r="2027" spans="1:8" x14ac:dyDescent="0.25">
      <c r="A2027" s="349">
        <v>94.553675999999996</v>
      </c>
      <c r="B2027" s="348" t="str">
        <f>IMPRODUCT(IMPOWER(IMPRODUCT("i",A2027,import_viscoanalyse_PARAM!$G$2),-import_viscoanalyse_PARAM!$D$2),import_viscoanalyse_PARAM!$C$2)</f>
        <v>1.87923661164861-0.551414738109005i</v>
      </c>
      <c r="C2027" s="348" t="str">
        <f>IMPOWER(IMPRODUCT("i",A2027,import_viscoanalyse_PARAM!$G$2),-import_viscoanalyse_PARAM!$E$2)</f>
        <v>0.217360150735594-0.237036656647757i</v>
      </c>
      <c r="D2027" s="348" t="str">
        <f>IMPOWER(IMPRODUCT("i",A2027,import_viscoanalyse_PARAM!$F$2,import_viscoanalyse_PARAM!$G$2),-1)</f>
        <v>6.44741203982158E-20-0.00105251114899418i</v>
      </c>
      <c r="E2027" s="348" t="str">
        <f t="shared" si="96"/>
        <v>3.0965967623842-0.789503905905756i</v>
      </c>
      <c r="F2027" s="348" t="str">
        <f>IMSUM(import_viscoanalyse_PARAM!$A$2,IMDIV((import_viscoanalyse_PARAM!$B$2-import_viscoanalyse_PARAM!$A$2),E2027))</f>
        <v>7637.50647337707+1933.94030031318i</v>
      </c>
      <c r="G2027" s="348">
        <f t="shared" si="97"/>
        <v>7637.5064733770696</v>
      </c>
      <c r="H2027" s="348">
        <f t="shared" si="98"/>
        <v>1933.9403003131799</v>
      </c>
    </row>
    <row r="2028" spans="1:8" x14ac:dyDescent="0.25">
      <c r="A2028" s="349">
        <v>97.414180999999999</v>
      </c>
      <c r="B2028" s="348" t="str">
        <f>IMPRODUCT(IMPOWER(IMPRODUCT("i",A2028,import_viscoanalyse_PARAM!$G$2),-import_viscoanalyse_PARAM!$D$2),import_viscoanalyse_PARAM!$C$2)</f>
        <v>1.86908728293987-0.548436672762034i</v>
      </c>
      <c r="C2028" s="348" t="str">
        <f>IMPOWER(IMPRODUCT("i",A2028,import_viscoanalyse_PARAM!$G$2),-import_viscoanalyse_PARAM!$E$2)</f>
        <v>0.213969288681778-0.23333883714556i</v>
      </c>
      <c r="D2028" s="348" t="str">
        <f>IMPOWER(IMPRODUCT("i",A2028,import_viscoanalyse_PARAM!$F$2,import_viscoanalyse_PARAM!$G$2),-1)</f>
        <v>6.25808791691005E-20-0.00102160483357534i</v>
      </c>
      <c r="E2028" s="348" t="str">
        <f t="shared" si="96"/>
        <v>3.08305657162165-0.782797114741169i</v>
      </c>
      <c r="F2028" s="348" t="str">
        <f>IMSUM(import_viscoanalyse_PARAM!$A$2,IMDIV((import_viscoanalyse_PARAM!$B$2-import_viscoanalyse_PARAM!$A$2),E2028))</f>
        <v>7674.66438644127+1935.36743135717i</v>
      </c>
      <c r="G2028" s="348">
        <f t="shared" si="97"/>
        <v>7674.6643864412699</v>
      </c>
      <c r="H2028" s="348">
        <f t="shared" si="98"/>
        <v>1935.3674313571701</v>
      </c>
    </row>
    <row r="2029" spans="1:8" x14ac:dyDescent="0.25">
      <c r="A2029" s="349">
        <v>100.36123000000001</v>
      </c>
      <c r="B2029" s="348" t="str">
        <f>IMPRODUCT(IMPOWER(IMPRODUCT("i",A2029,import_viscoanalyse_PARAM!$G$2),-import_viscoanalyse_PARAM!$D$2),import_viscoanalyse_PARAM!$C$2)</f>
        <v>1.85899274835006-0.54547468537169i</v>
      </c>
      <c r="C2029" s="348" t="str">
        <f>IMPOWER(IMPRODUCT("i",A2029,import_viscoanalyse_PARAM!$G$2),-import_viscoanalyse_PARAM!$E$2)</f>
        <v>0.21063131814792-0.229698697162879i</v>
      </c>
      <c r="D2029" s="348" t="str">
        <f>IMPOWER(IMPRODUCT("i",A2029,import_viscoanalyse_PARAM!$F$2,import_viscoanalyse_PARAM!$G$2),-1)</f>
        <v>6.07432281421606E-20-0.000991606003318043i</v>
      </c>
      <c r="E2029" s="348" t="str">
        <f t="shared" si="96"/>
        <v>3.06962406649798-0.776164988537887i</v>
      </c>
      <c r="F2029" s="348" t="str">
        <f>IMSUM(import_viscoanalyse_PARAM!$A$2,IMDIV((import_viscoanalyse_PARAM!$B$2-import_viscoanalyse_PARAM!$A$2),E2029))</f>
        <v>7711.84689751309+1936.76936696341i</v>
      </c>
      <c r="G2029" s="348">
        <f t="shared" si="97"/>
        <v>7711.84689751309</v>
      </c>
      <c r="H2029" s="348">
        <f t="shared" si="98"/>
        <v>1936.76936696341</v>
      </c>
    </row>
    <row r="2030" spans="1:8" x14ac:dyDescent="0.25">
      <c r="A2030" s="349">
        <v>103.39743</v>
      </c>
      <c r="B2030" s="348" t="str">
        <f>IMPRODUCT(IMPOWER(IMPRODUCT("i",A2030,import_viscoanalyse_PARAM!$G$2),-import_viscoanalyse_PARAM!$D$2),import_viscoanalyse_PARAM!$C$2)</f>
        <v>1.8489527496993-0.542528700181584i</v>
      </c>
      <c r="C2030" s="348" t="str">
        <f>IMPOWER(IMPRODUCT("i",A2030,import_viscoanalyse_PARAM!$G$2),-import_viscoanalyse_PARAM!$E$2)</f>
        <v>0.207345426442665-0.226115350439552i</v>
      </c>
      <c r="D2030" s="348" t="str">
        <f>IMPOWER(IMPRODUCT("i",A2030,import_viscoanalyse_PARAM!$F$2,import_viscoanalyse_PARAM!$G$2),-1)</f>
        <v>5.89595417460367E-20-0.000962488121497641i</v>
      </c>
      <c r="E2030" s="348" t="str">
        <f t="shared" si="96"/>
        <v>3.05629817614196-0.769606538742634i</v>
      </c>
      <c r="F2030" s="348" t="str">
        <f>IMSUM(import_viscoanalyse_PARAM!$A$2,IMDIV((import_viscoanalyse_PARAM!$B$2-import_viscoanalyse_PARAM!$A$2),E2030))</f>
        <v>7749.05342543475+1938.14623491688i</v>
      </c>
      <c r="G2030" s="348">
        <f t="shared" si="97"/>
        <v>7749.0534254347504</v>
      </c>
      <c r="H2030" s="348">
        <f t="shared" si="98"/>
        <v>1938.1462349168801</v>
      </c>
    </row>
    <row r="2031" spans="1:8" x14ac:dyDescent="0.25">
      <c r="A2031" s="349">
        <v>106.52548</v>
      </c>
      <c r="B2031" s="348" t="str">
        <f>IMPRODUCT(IMPOWER(IMPRODUCT("i",A2031,import_viscoanalyse_PARAM!$G$2),-import_viscoanalyse_PARAM!$D$2),import_viscoanalyse_PARAM!$C$2)</f>
        <v>1.83896698516622-0.539598628629821i</v>
      </c>
      <c r="C2031" s="348" t="str">
        <f>IMPOWER(IMPRODUCT("i",A2031,import_viscoanalyse_PARAM!$G$2),-import_viscoanalyse_PARAM!$E$2)</f>
        <v>0.204110798659506-0.222587908299743i</v>
      </c>
      <c r="D2031" s="348" t="str">
        <f>IMPOWER(IMPRODUCT("i",A2031,import_viscoanalyse_PARAM!$F$2,import_viscoanalyse_PARAM!$G$2),-1)</f>
        <v>5.72282339447604E-20-0.000934225296787055i</v>
      </c>
      <c r="E2031" s="348" t="str">
        <f t="shared" si="96"/>
        <v>3.04307778382573-0.763120762226351i</v>
      </c>
      <c r="F2031" s="348" t="str">
        <f>IMSUM(import_viscoanalyse_PARAM!$A$2,IMDIV((import_viscoanalyse_PARAM!$B$2-import_viscoanalyse_PARAM!$A$2),E2031))</f>
        <v>7786.2835574989+1939.49816709611i</v>
      </c>
      <c r="G2031" s="348">
        <f t="shared" si="97"/>
        <v>7786.2835574989003</v>
      </c>
      <c r="H2031" s="348">
        <f t="shared" si="98"/>
        <v>1939.4981670961099</v>
      </c>
    </row>
    <row r="2032" spans="1:8" x14ac:dyDescent="0.25">
      <c r="A2032" s="349">
        <v>109.74816</v>
      </c>
      <c r="B2032" s="348" t="str">
        <f>IMPRODUCT(IMPOWER(IMPRODUCT("i",A2032,import_viscoanalyse_PARAM!$G$2),-import_viscoanalyse_PARAM!$D$2),import_viscoanalyse_PARAM!$C$2)</f>
        <v>1.82903515722782-0.536684383415753i</v>
      </c>
      <c r="C2032" s="348" t="str">
        <f>IMPOWER(IMPRODUCT("i",A2032,import_viscoanalyse_PARAM!$G$2),-import_viscoanalyse_PARAM!$E$2)</f>
        <v>0.200926633529746-0.219115496939986i</v>
      </c>
      <c r="D2032" s="348" t="str">
        <f>IMPOWER(IMPRODUCT("i",A2032,import_viscoanalyse_PARAM!$F$2,import_viscoanalyse_PARAM!$G$2),-1)</f>
        <v>5.55477658169202E-20-0.000906792406983256i</v>
      </c>
      <c r="E2032" s="348" t="str">
        <f t="shared" si="96"/>
        <v>3.02996179075757-0.756706672762722i</v>
      </c>
      <c r="F2032" s="348" t="str">
        <f>IMSUM(import_viscoanalyse_PARAM!$A$2,IMDIV((import_viscoanalyse_PARAM!$B$2-import_viscoanalyse_PARAM!$A$2),E2032))</f>
        <v>7823.53687407193+1940.82529270849i</v>
      </c>
      <c r="G2032" s="348">
        <f t="shared" si="97"/>
        <v>7823.5368740719296</v>
      </c>
      <c r="H2032" s="348">
        <f t="shared" si="98"/>
        <v>1940.82529270849</v>
      </c>
    </row>
    <row r="2033" spans="1:8" x14ac:dyDescent="0.25">
      <c r="A2033" s="349">
        <v>113.06834000000001</v>
      </c>
      <c r="B2033" s="348" t="str">
        <f>IMPRODUCT(IMPOWER(IMPRODUCT("i",A2033,import_viscoanalyse_PARAM!$G$2),-import_viscoanalyse_PARAM!$D$2),import_viscoanalyse_PARAM!$C$2)</f>
        <v>1.81915695316961-0.533785872781177i</v>
      </c>
      <c r="C2033" s="348" t="str">
        <f>IMPOWER(IMPRODUCT("i",A2033,import_viscoanalyse_PARAM!$G$2),-import_viscoanalyse_PARAM!$E$2)</f>
        <v>0.197792137028097-0.215697250455935i</v>
      </c>
      <c r="D2033" s="348" t="str">
        <f>IMPOWER(IMPRODUCT("i",A2033,import_viscoanalyse_PARAM!$F$2,import_viscoanalyse_PARAM!$G$2),-1)</f>
        <v>5.39166409493397E-20-0.000880165023811113i</v>
      </c>
      <c r="E2033" s="348" t="str">
        <f t="shared" si="96"/>
        <v>3.01694909019771-0.750363288260923i</v>
      </c>
      <c r="F2033" s="348" t="str">
        <f>IMSUM(import_viscoanalyse_PARAM!$A$2,IMDIV((import_viscoanalyse_PARAM!$B$2-import_viscoanalyse_PARAM!$A$2),E2033))</f>
        <v>7860.81302196183+1942.12774086214i</v>
      </c>
      <c r="G2033" s="348">
        <f t="shared" si="97"/>
        <v>7860.8130219618297</v>
      </c>
      <c r="H2033" s="348">
        <f t="shared" si="98"/>
        <v>1942.1277408621399</v>
      </c>
    </row>
    <row r="2034" spans="1:8" x14ac:dyDescent="0.25">
      <c r="A2034" s="349">
        <v>116.48896999999999</v>
      </c>
      <c r="B2034" s="348" t="str">
        <f>IMPRODUCT(IMPOWER(IMPRODUCT("i",A2034,import_viscoanalyse_PARAM!$G$2),-import_viscoanalyse_PARAM!$D$2),import_viscoanalyse_PARAM!$C$2)</f>
        <v>1.80933208343066-0.530903011761722i</v>
      </c>
      <c r="C2034" s="348" t="str">
        <f>IMPOWER(IMPRODUCT("i",A2034,import_viscoanalyse_PARAM!$G$2),-import_viscoanalyse_PARAM!$E$2)</f>
        <v>0.194706534431263-0.212332323992542i</v>
      </c>
      <c r="D2034" s="348" t="str">
        <f>IMPOWER(IMPRODUCT("i",A2034,import_viscoanalyse_PARAM!$F$2,import_viscoanalyse_PARAM!$G$2),-1)</f>
        <v>5.23334105410827E-20-0.000854319496244005i</v>
      </c>
      <c r="E2034" s="348" t="str">
        <f t="shared" si="96"/>
        <v>3.00403861786192-0.744089655250508i</v>
      </c>
      <c r="F2034" s="348" t="str">
        <f>IMSUM(import_viscoanalyse_PARAM!$A$2,IMDIV((import_viscoanalyse_PARAM!$B$2-import_viscoanalyse_PARAM!$A$2),E2034))</f>
        <v>7898.11157022784+1943.40563545988i</v>
      </c>
      <c r="G2034" s="348">
        <f t="shared" si="97"/>
        <v>7898.1115702278403</v>
      </c>
      <c r="H2034" s="348">
        <f t="shared" si="98"/>
        <v>1943.4056354598799</v>
      </c>
    </row>
    <row r="2035" spans="1:8" x14ac:dyDescent="0.25">
      <c r="A2035" s="349">
        <v>120.01308</v>
      </c>
      <c r="B2035" s="348" t="str">
        <f>IMPRODUCT(IMPOWER(IMPRODUCT("i",A2035,import_viscoanalyse_PARAM!$G$2),-import_viscoanalyse_PARAM!$D$2),import_viscoanalyse_PARAM!$C$2)</f>
        <v>1.79956028525416-0.528035723257999i</v>
      </c>
      <c r="C2035" s="348" t="str">
        <f>IMPOWER(IMPRODUCT("i",A2035,import_viscoanalyse_PARAM!$G$2),-import_viscoanalyse_PARAM!$E$2)</f>
        <v>0.19166907090502-0.209019894384292i</v>
      </c>
      <c r="D2035" s="348" t="str">
        <f>IMPOWER(IMPRODUCT("i",A2035,import_viscoanalyse_PARAM!$F$2,import_viscoanalyse_PARAM!$G$2),-1)</f>
        <v>5.07966722503738E-20-0.00082923293168031i</v>
      </c>
      <c r="E2035" s="348" t="str">
        <f t="shared" si="96"/>
        <v>2.99122935615918-0.737884850573971i</v>
      </c>
      <c r="F2035" s="348" t="str">
        <f>IMSUM(import_viscoanalyse_PARAM!$A$2,IMDIV((import_viscoanalyse_PARAM!$B$2-import_viscoanalyse_PARAM!$A$2),E2035))</f>
        <v>7935.43199364641+1944.65909492495i</v>
      </c>
      <c r="G2035" s="348">
        <f t="shared" si="97"/>
        <v>7935.4319936464099</v>
      </c>
      <c r="H2035" s="348">
        <f t="shared" si="98"/>
        <v>1944.6590949249501</v>
      </c>
    </row>
    <row r="2036" spans="1:8" x14ac:dyDescent="0.25">
      <c r="A2036" s="349">
        <v>123.6438</v>
      </c>
      <c r="B2036" s="348" t="str">
        <f>IMPRODUCT(IMPOWER(IMPRODUCT("i",A2036,import_viscoanalyse_PARAM!$G$2),-import_viscoanalyse_PARAM!$D$2),import_viscoanalyse_PARAM!$C$2)</f>
        <v>1.7898412728117-0.525183923400859i</v>
      </c>
      <c r="C2036" s="348" t="str">
        <f>IMPOWER(IMPRODUCT("i",A2036,import_viscoanalyse_PARAM!$G$2),-import_viscoanalyse_PARAM!$E$2)</f>
        <v>0.188678995652772-0.205759142868803i</v>
      </c>
      <c r="D2036" s="348" t="str">
        <f>IMPOWER(IMPRODUCT("i",A2036,import_viscoanalyse_PARAM!$F$2,import_viscoanalyse_PARAM!$G$2),-1)</f>
        <v>4.9305060913025E-20-0.00080488304442587i</v>
      </c>
      <c r="E2036" s="348" t="str">
        <f t="shared" si="96"/>
        <v>2.97852026846447-0.731747949314088i</v>
      </c>
      <c r="F2036" s="348" t="str">
        <f>IMSUM(import_viscoanalyse_PARAM!$A$2,IMDIV((import_viscoanalyse_PARAM!$B$2-import_viscoanalyse_PARAM!$A$2),E2036))</f>
        <v>7972.77386191546+1945.88823869227i</v>
      </c>
      <c r="G2036" s="348">
        <f t="shared" si="97"/>
        <v>7972.7738619154597</v>
      </c>
      <c r="H2036" s="348">
        <f t="shared" si="98"/>
        <v>1945.8882386922701</v>
      </c>
    </row>
    <row r="2037" spans="1:8" x14ac:dyDescent="0.25">
      <c r="A2037" s="349">
        <v>127.38436</v>
      </c>
      <c r="B2037" s="348" t="str">
        <f>IMPRODUCT(IMPOWER(IMPRODUCT("i",A2037,import_viscoanalyse_PARAM!$G$2),-import_viscoanalyse_PARAM!$D$2),import_viscoanalyse_PARAM!$C$2)</f>
        <v>1.7801747482208-0.522347524784165i</v>
      </c>
      <c r="C2037" s="348" t="str">
        <f>IMPOWER(IMPRODUCT("i",A2037,import_viscoanalyse_PARAM!$G$2),-import_viscoanalyse_PARAM!$E$2)</f>
        <v>0.185735565464759-0.202549258957324i</v>
      </c>
      <c r="D2037" s="348" t="str">
        <f>IMPOWER(IMPRODUCT("i",A2037,import_viscoanalyse_PARAM!$F$2,import_viscoanalyse_PARAM!$G$2),-1)</f>
        <v>4.78572494340584E-20-0.000781248170249342i</v>
      </c>
      <c r="E2037" s="348" t="str">
        <f t="shared" si="96"/>
        <v>2.96591031368556-0.725678031911738i</v>
      </c>
      <c r="F2037" s="348" t="str">
        <f>IMSUM(import_viscoanalyse_PARAM!$A$2,IMDIV((import_viscoanalyse_PARAM!$B$2-import_viscoanalyse_PARAM!$A$2),E2037))</f>
        <v>8010.13679966432+1947.09318562497i</v>
      </c>
      <c r="G2037" s="348">
        <f t="shared" si="97"/>
        <v>8010.1367996643203</v>
      </c>
      <c r="H2037" s="348">
        <f t="shared" si="98"/>
        <v>1947.0931856249699</v>
      </c>
    </row>
    <row r="2038" spans="1:8" x14ac:dyDescent="0.25">
      <c r="A2038" s="349">
        <v>131.23808</v>
      </c>
      <c r="B2038" s="348" t="str">
        <f>IMPRODUCT(IMPOWER(IMPRODUCT("i",A2038,import_viscoanalyse_PARAM!$G$2),-import_viscoanalyse_PARAM!$D$2),import_viscoanalyse_PARAM!$C$2)</f>
        <v>1.77056043541445-0.519526446403006i</v>
      </c>
      <c r="C2038" s="348" t="str">
        <f>IMPOWER(IMPRODUCT("i",A2038,import_viscoanalyse_PARAM!$G$2),-import_viscoanalyse_PARAM!$E$2)</f>
        <v>0.182838054904163-0.199389451542944i</v>
      </c>
      <c r="D2038" s="348" t="str">
        <f>IMPOWER(IMPRODUCT("i",A2038,import_viscoanalyse_PARAM!$F$2,import_viscoanalyse_PARAM!$G$2),-1)</f>
        <v>4.64519527451018E-20-0.000758307330984906i</v>
      </c>
      <c r="E2038" s="348" t="str">
        <f t="shared" si="96"/>
        <v>2.95339849031861-0.719674205276935i</v>
      </c>
      <c r="F2038" s="348" t="str">
        <f>IMSUM(import_viscoanalyse_PARAM!$A$2,IMDIV((import_viscoanalyse_PARAM!$B$2-import_viscoanalyse_PARAM!$A$2),E2038))</f>
        <v>8047.52035584372+1948.2740497639i</v>
      </c>
      <c r="G2038" s="348">
        <f t="shared" si="97"/>
        <v>8047.5203558437197</v>
      </c>
      <c r="H2038" s="348">
        <f t="shared" si="98"/>
        <v>1948.2740497638999</v>
      </c>
    </row>
    <row r="2039" spans="1:8" x14ac:dyDescent="0.25">
      <c r="A2039" s="349">
        <v>135.20839000000001</v>
      </c>
      <c r="B2039" s="348" t="str">
        <f>IMPRODUCT(IMPOWER(IMPRODUCT("i",A2039,import_viscoanalyse_PARAM!$G$2),-import_viscoanalyse_PARAM!$D$2),import_viscoanalyse_PARAM!$C$2)</f>
        <v>1.76099803642949-0.516720600827572i</v>
      </c>
      <c r="C2039" s="348" t="str">
        <f>IMPOWER(IMPRODUCT("i",A2039,import_viscoanalyse_PARAM!$G$2),-import_viscoanalyse_PARAM!$E$2)</f>
        <v>0.179985742842479-0.19627893421707i</v>
      </c>
      <c r="D2039" s="348" t="str">
        <f>IMPOWER(IMPRODUCT("i",A2039,import_viscoanalyse_PARAM!$F$2,import_viscoanalyse_PARAM!$G$2),-1)</f>
        <v>4.50879201395555E-20-0.000736040109407288i</v>
      </c>
      <c r="E2039" s="348" t="str">
        <f t="shared" si="96"/>
        <v>2.94098377927197-0.713735575154049i</v>
      </c>
      <c r="F2039" s="348" t="str">
        <f>IMSUM(import_viscoanalyse_PARAM!$A$2,IMDIV((import_viscoanalyse_PARAM!$B$2-import_viscoanalyse_PARAM!$A$2),E2039))</f>
        <v>8084.92417277166+1949.43094576496i</v>
      </c>
      <c r="G2039" s="348">
        <f t="shared" si="97"/>
        <v>8084.9241727716599</v>
      </c>
      <c r="H2039" s="348">
        <f t="shared" si="98"/>
        <v>1949.4309457649599</v>
      </c>
    </row>
    <row r="2040" spans="1:8" x14ac:dyDescent="0.25">
      <c r="A2040" s="349">
        <v>139.29881</v>
      </c>
      <c r="B2040" s="348" t="str">
        <f>IMPRODUCT(IMPOWER(IMPRODUCT("i",A2040,import_viscoanalyse_PARAM!$G$2),-import_viscoanalyse_PARAM!$D$2),import_viscoanalyse_PARAM!$C$2)</f>
        <v>1.75148728800456-0.513929910810442i</v>
      </c>
      <c r="C2040" s="348" t="str">
        <f>IMPOWER(IMPRODUCT("i",A2040,import_viscoanalyse_PARAM!$G$2),-import_viscoanalyse_PARAM!$E$2)</f>
        <v>0.177177929266777-0.193216943598172i</v>
      </c>
      <c r="D2040" s="348" t="str">
        <f>IMPOWER(IMPRODUCT("i",A2040,import_viscoanalyse_PARAM!$F$2,import_viscoanalyse_PARAM!$G$2),-1)</f>
        <v>4.37639423518254E-20-0.000714426764797081i</v>
      </c>
      <c r="E2040" s="348" t="str">
        <f t="shared" si="96"/>
        <v>2.92866521727134-0.707861281173411i</v>
      </c>
      <c r="F2040" s="348" t="str">
        <f>IMSUM(import_viscoanalyse_PARAM!$A$2,IMDIV((import_viscoanalyse_PARAM!$B$2-import_viscoanalyse_PARAM!$A$2),E2040))</f>
        <v>8122.34776539987+1950.56398199788i</v>
      </c>
      <c r="G2040" s="348">
        <f t="shared" si="97"/>
        <v>8122.3477653998698</v>
      </c>
      <c r="H2040" s="348">
        <f t="shared" si="98"/>
        <v>1950.5639819978801</v>
      </c>
    </row>
    <row r="2041" spans="1:8" x14ac:dyDescent="0.25">
      <c r="A2041" s="349">
        <v>143.51298</v>
      </c>
      <c r="B2041" s="348" t="str">
        <f>IMPRODUCT(IMPOWER(IMPRODUCT("i",A2041,import_viscoanalyse_PARAM!$G$2),-import_viscoanalyse_PARAM!$D$2),import_viscoanalyse_PARAM!$C$2)</f>
        <v>1.74202789676423-0.511154290267971i</v>
      </c>
      <c r="C2041" s="348" t="str">
        <f>IMPOWER(IMPRODUCT("i",A2041,import_viscoanalyse_PARAM!$G$2),-import_viscoanalyse_PARAM!$E$2)</f>
        <v>0.17441391576154-0.190202718046739i</v>
      </c>
      <c r="D2041" s="348" t="str">
        <f>IMPOWER(IMPRODUCT("i",A2041,import_viscoanalyse_PARAM!$F$2,import_viscoanalyse_PARAM!$G$2),-1)</f>
        <v>4.2478841220619E-20-0.000693448064198675i</v>
      </c>
      <c r="E2041" s="348" t="str">
        <f t="shared" si="96"/>
        <v>2.91644181252577-0.702050456378909i</v>
      </c>
      <c r="F2041" s="348" t="str">
        <f>IMSUM(import_viscoanalyse_PARAM!$A$2,IMDIV((import_viscoanalyse_PARAM!$B$2-import_viscoanalyse_PARAM!$A$2),E2041))</f>
        <v>8159.7907746629+1951.67326840081i</v>
      </c>
      <c r="G2041" s="348">
        <f t="shared" si="97"/>
        <v>8159.7907746628998</v>
      </c>
      <c r="H2041" s="348">
        <f t="shared" si="98"/>
        <v>1951.67326840081</v>
      </c>
    </row>
    <row r="2042" spans="1:8" x14ac:dyDescent="0.25">
      <c r="A2042" s="349">
        <v>147.85463999999999</v>
      </c>
      <c r="B2042" s="348" t="str">
        <f>IMPRODUCT(IMPOWER(IMPRODUCT("i",A2042,import_viscoanalyse_PARAM!$G$2),-import_viscoanalyse_PARAM!$D$2),import_viscoanalyse_PARAM!$C$2)</f>
        <v>1.73261959394027-0.508393660336878i</v>
      </c>
      <c r="C2042" s="348" t="str">
        <f>IMPOWER(IMPRODUCT("i",A2042,import_viscoanalyse_PARAM!$G$2),-import_viscoanalyse_PARAM!$E$2)</f>
        <v>0.171693021560165-0.187235515169839i</v>
      </c>
      <c r="D2042" s="348" t="str">
        <f>IMPOWER(IMPRODUCT("i",A2042,import_viscoanalyse_PARAM!$F$2,import_viscoanalyse_PARAM!$G$2),-1)</f>
        <v>4.12314763372856E-20-0.000673085390951433i</v>
      </c>
      <c r="E2042" s="348" t="str">
        <f t="shared" si="96"/>
        <v>2.90431261550044-0.696302260897668i</v>
      </c>
      <c r="F2042" s="348" t="str">
        <f>IMSUM(import_viscoanalyse_PARAM!$A$2,IMDIV((import_viscoanalyse_PARAM!$B$2-import_viscoanalyse_PARAM!$A$2),E2042))</f>
        <v>8197.25275255814+1952.75890992945i</v>
      </c>
      <c r="G2042" s="348">
        <f t="shared" si="97"/>
        <v>8197.2527525581409</v>
      </c>
      <c r="H2042" s="348">
        <f t="shared" si="98"/>
        <v>1952.7589099294501</v>
      </c>
    </row>
    <row r="2043" spans="1:8" x14ac:dyDescent="0.25">
      <c r="A2043" s="349">
        <v>152.32764</v>
      </c>
      <c r="B2043" s="348" t="str">
        <f>IMPRODUCT(IMPOWER(IMPRODUCT("i",A2043,import_viscoanalyse_PARAM!$G$2),-import_viscoanalyse_PARAM!$D$2),import_viscoanalyse_PARAM!$C$2)</f>
        <v>1.72326211781756-0.505647944223439i</v>
      </c>
      <c r="C2043" s="348" t="str">
        <f>IMPOWER(IMPRODUCT("i",A2043,import_viscoanalyse_PARAM!$G$2),-import_viscoanalyse_PARAM!$E$2)</f>
        <v>0.169014578034374-0.184314605811684i</v>
      </c>
      <c r="D2043" s="348" t="str">
        <f>IMPOWER(IMPRODUCT("i",A2043,import_viscoanalyse_PARAM!$F$2,import_viscoanalyse_PARAM!$G$2),-1)</f>
        <v>4.00207414131661E-20-0.000653320685388305i</v>
      </c>
      <c r="E2043" s="348" t="str">
        <f t="shared" si="96"/>
        <v>2.89227669585193-0.690615870720511i</v>
      </c>
      <c r="F2043" s="348" t="str">
        <f>IMSUM(import_viscoanalyse_PARAM!$A$2,IMDIV((import_viscoanalyse_PARAM!$B$2-import_viscoanalyse_PARAM!$A$2),E2043))</f>
        <v>8234.73322985293+1953.82100875863i</v>
      </c>
      <c r="G2043" s="348">
        <f t="shared" si="97"/>
        <v>8234.7332298529309</v>
      </c>
      <c r="H2043" s="348">
        <f t="shared" si="98"/>
        <v>1953.8210087586299</v>
      </c>
    </row>
    <row r="2044" spans="1:8" x14ac:dyDescent="0.25">
      <c r="A2044" s="349">
        <v>156.93597</v>
      </c>
      <c r="B2044" s="348" t="str">
        <f>IMPRODUCT(IMPOWER(IMPRODUCT("i",A2044,import_viscoanalyse_PARAM!$G$2),-import_viscoanalyse_PARAM!$D$2),import_viscoanalyse_PARAM!$C$2)</f>
        <v>1.71395515993149-0.50291705141647i</v>
      </c>
      <c r="C2044" s="348" t="str">
        <f>IMPOWER(IMPRODUCT("i",A2044,import_viscoanalyse_PARAM!$G$2),-import_viscoanalyse_PARAM!$E$2)</f>
        <v>0.166377913287929-0.1814392572527i</v>
      </c>
      <c r="D2044" s="348" t="str">
        <f>IMPOWER(IMPRODUCT("i",A2044,import_viscoanalyse_PARAM!$F$2,import_viscoanalyse_PARAM!$G$2),-1)</f>
        <v>3.88455565063758E-20-0.000634136317941537i</v>
      </c>
      <c r="E2044" s="348" t="str">
        <f t="shared" si="96"/>
        <v>2.88033307321942-0.684990444987111i</v>
      </c>
      <c r="F2044" s="348" t="str">
        <f>IMSUM(import_viscoanalyse_PARAM!$A$2,IMDIV((import_viscoanalyse_PARAM!$B$2-import_viscoanalyse_PARAM!$A$2),E2044))</f>
        <v>8272.23193273948+1954.85967029894i</v>
      </c>
      <c r="G2044" s="348">
        <f t="shared" si="97"/>
        <v>8272.2319327394798</v>
      </c>
      <c r="H2044" s="348">
        <f t="shared" si="98"/>
        <v>1954.85967029894</v>
      </c>
    </row>
    <row r="2045" spans="1:8" x14ac:dyDescent="0.25">
      <c r="A2045" s="349">
        <v>161.68370999999999</v>
      </c>
      <c r="B2045" s="348" t="str">
        <f>IMPRODUCT(IMPOWER(IMPRODUCT("i",A2045,import_viscoanalyse_PARAM!$G$2),-import_viscoanalyse_PARAM!$D$2),import_viscoanalyse_PARAM!$C$2)</f>
        <v>1.70469847578618-0.500200910174808i</v>
      </c>
      <c r="C2045" s="348" t="str">
        <f>IMPOWER(IMPRODUCT("i",A2045,import_viscoanalyse_PARAM!$G$2),-import_viscoanalyse_PARAM!$E$2)</f>
        <v>0.163782383581533-0.178608767479151i</v>
      </c>
      <c r="D2045" s="348" t="str">
        <f>IMPOWER(IMPRODUCT("i",A2045,import_viscoanalyse_PARAM!$F$2,import_viscoanalyse_PARAM!$G$2),-1)</f>
        <v>3.77048812803584E-20-0.000615515305582631i</v>
      </c>
      <c r="E2045" s="348" t="str">
        <f t="shared" si="96"/>
        <v>2.86848085936771-0.679425192959542i</v>
      </c>
      <c r="F2045" s="348" t="str">
        <f>IMSUM(import_viscoanalyse_PARAM!$A$2,IMDIV((import_viscoanalyse_PARAM!$B$2-import_viscoanalyse_PARAM!$A$2),E2045))</f>
        <v>8309.74833842812+1955.87499070831i</v>
      </c>
      <c r="G2045" s="348">
        <f t="shared" si="97"/>
        <v>8309.7483384281204</v>
      </c>
      <c r="H2045" s="348">
        <f t="shared" si="98"/>
        <v>1955.87499070831</v>
      </c>
    </row>
    <row r="2046" spans="1:8" x14ac:dyDescent="0.25">
      <c r="A2046" s="349">
        <v>166.57508000000001</v>
      </c>
      <c r="B2046" s="348" t="str">
        <f>IMPRODUCT(IMPOWER(IMPRODUCT("i",A2046,import_viscoanalyse_PARAM!$G$2),-import_viscoanalyse_PARAM!$D$2),import_viscoanalyse_PARAM!$C$2)</f>
        <v>1.69549178868977-0.497499439310175i</v>
      </c>
      <c r="C2046" s="348" t="str">
        <f>IMPOWER(IMPRODUCT("i",A2046,import_viscoanalyse_PARAM!$G$2),-import_viscoanalyse_PARAM!$E$2)</f>
        <v>0.161227345719821-0.175822435070478i</v>
      </c>
      <c r="D2046" s="348" t="str">
        <f>IMPOWER(IMPRODUCT("i",A2046,import_viscoanalyse_PARAM!$F$2,import_viscoanalyse_PARAM!$G$2),-1)</f>
        <v>3.65977017121521E-20-0.000597441094840736i</v>
      </c>
      <c r="E2046" s="348" t="str">
        <f t="shared" si="96"/>
        <v>2.85671913440959-0.673919315475494i</v>
      </c>
      <c r="F2046" s="348" t="str">
        <f>IMSUM(import_viscoanalyse_PARAM!$A$2,IMDIV((import_viscoanalyse_PARAM!$B$2-import_viscoanalyse_PARAM!$A$2),E2046))</f>
        <v>8347.2820608047+1956.86706777293i</v>
      </c>
      <c r="G2046" s="348">
        <f t="shared" si="97"/>
        <v>8347.2820608047004</v>
      </c>
      <c r="H2046" s="348">
        <f t="shared" si="98"/>
        <v>1956.8670677729301</v>
      </c>
    </row>
    <row r="2047" spans="1:8" x14ac:dyDescent="0.25">
      <c r="A2047" s="349">
        <v>171.61443</v>
      </c>
      <c r="B2047" s="348" t="str">
        <f>IMPRODUCT(IMPOWER(IMPRODUCT("i",A2047,import_viscoanalyse_PARAM!$G$2),-import_viscoanalyse_PARAM!$D$2),import_viscoanalyse_PARAM!$C$2)</f>
        <v>1.68633481978378-0.494812556998566i</v>
      </c>
      <c r="C2047" s="348" t="str">
        <f>IMPOWER(IMPRODUCT("i",A2047,import_viscoanalyse_PARAM!$G$2),-import_viscoanalyse_PARAM!$E$2)</f>
        <v>0.158712165585764-0.173079568506271i</v>
      </c>
      <c r="D2047" s="348" t="str">
        <f>IMPOWER(IMPRODUCT("i",A2047,import_viscoanalyse_PARAM!$F$2,import_viscoanalyse_PARAM!$G$2),-1)</f>
        <v>3.55230331768598E-20-0.000579897612155245i</v>
      </c>
      <c r="E2047" s="348" t="str">
        <f t="shared" si="96"/>
        <v>2.84504698536954-0.668472023116992i</v>
      </c>
      <c r="F2047" s="348" t="str">
        <f>IMSUM(import_viscoanalyse_PARAM!$A$2,IMDIV((import_viscoanalyse_PARAM!$B$2-import_viscoanalyse_PARAM!$A$2),E2047))</f>
        <v>8384.83273085337+1957.83599744756i</v>
      </c>
      <c r="G2047" s="348">
        <f t="shared" si="97"/>
        <v>8384.8327308533699</v>
      </c>
      <c r="H2047" s="348">
        <f t="shared" si="98"/>
        <v>1957.83599744756</v>
      </c>
    </row>
    <row r="2048" spans="1:8" x14ac:dyDescent="0.25">
      <c r="A2048" s="349">
        <v>176.80623</v>
      </c>
      <c r="B2048" s="348" t="str">
        <f>IMPRODUCT(IMPOWER(IMPRODUCT("i",A2048,import_viscoanalyse_PARAM!$G$2),-import_viscoanalyse_PARAM!$D$2),import_viscoanalyse_PARAM!$C$2)</f>
        <v>1.67722731261268-0.492140187989551i</v>
      </c>
      <c r="C2048" s="348" t="str">
        <f>IMPOWER(IMPRODUCT("i",A2048,import_viscoanalyse_PARAM!$G$2),-import_viscoanalyse_PARAM!$E$2)</f>
        <v>0.156236224681015-0.170379493298681i</v>
      </c>
      <c r="D2048" s="348" t="str">
        <f>IMPOWER(IMPRODUCT("i",A2048,import_viscoanalyse_PARAM!$F$2,import_viscoanalyse_PARAM!$G$2),-1)</f>
        <v>3.44799224015911E-20-0.000562869295773023i</v>
      </c>
      <c r="E2048" s="348" t="str">
        <f t="shared" si="96"/>
        <v>2.83346353729369-0.663082550584005i</v>
      </c>
      <c r="F2048" s="348" t="str">
        <f>IMSUM(import_viscoanalyse_PARAM!$A$2,IMDIV((import_viscoanalyse_PARAM!$B$2-import_viscoanalyse_PARAM!$A$2),E2048))</f>
        <v>8422.39989536652+1958.78187130518i</v>
      </c>
      <c r="G2048" s="348">
        <f t="shared" si="97"/>
        <v>8422.3998953665196</v>
      </c>
      <c r="H2048" s="348">
        <f t="shared" si="98"/>
        <v>1958.7818713051799</v>
      </c>
    </row>
    <row r="2049" spans="1:8" x14ac:dyDescent="0.25">
      <c r="A2049" s="349">
        <v>182.1551</v>
      </c>
      <c r="B2049" s="348" t="str">
        <f>IMPRODUCT(IMPOWER(IMPRODUCT("i",A2049,import_viscoanalyse_PARAM!$G$2),-import_viscoanalyse_PARAM!$D$2),import_viscoanalyse_PARAM!$C$2)</f>
        <v>1.66816898629393-0.489482249865209i</v>
      </c>
      <c r="C2049" s="348" t="str">
        <f>IMPOWER(IMPRODUCT("i",A2049,import_viscoanalyse_PARAM!$G$2),-import_viscoanalyse_PARAM!$E$2)</f>
        <v>0.153798907145662-0.16772153783714i</v>
      </c>
      <c r="D2049" s="348" t="str">
        <f>IMPOWER(IMPRODUCT("i",A2049,import_viscoanalyse_PARAM!$F$2,import_viscoanalyse_PARAM!$G$2),-1)</f>
        <v>3.34674411560141E-20-0.000546340992749493i</v>
      </c>
      <c r="E2049" s="348" t="str">
        <f t="shared" si="96"/>
        <v>2.82196789343959-0.657750128695099i</v>
      </c>
      <c r="F2049" s="348" t="str">
        <f>IMSUM(import_viscoanalyse_PARAM!$A$2,IMDIV((import_viscoanalyse_PARAM!$B$2-import_viscoanalyse_PARAM!$A$2),E2049))</f>
        <v>8459.98320919391+1959.70478148243i</v>
      </c>
      <c r="G2049" s="348">
        <f t="shared" si="97"/>
        <v>8459.9832091939097</v>
      </c>
      <c r="H2049" s="348">
        <f t="shared" si="98"/>
        <v>1959.70478148243</v>
      </c>
    </row>
    <row r="2050" spans="1:8" x14ac:dyDescent="0.25">
      <c r="A2050" s="349">
        <v>187.66578999999999</v>
      </c>
      <c r="B2050" s="348" t="str">
        <f>IMPRODUCT(IMPOWER(IMPRODUCT("i",A2050,import_viscoanalyse_PARAM!$G$2),-import_viscoanalyse_PARAM!$D$2),import_viscoanalyse_PARAM!$C$2)</f>
        <v>1.65915957855517-0.486838665668312i</v>
      </c>
      <c r="C2050" s="348" t="str">
        <f>IMPOWER(IMPRODUCT("i",A2050,import_viscoanalyse_PARAM!$G$2),-import_viscoanalyse_PARAM!$E$2)</f>
        <v>0.151399611369834-0.165105046051104i</v>
      </c>
      <c r="D2050" s="348" t="str">
        <f>IMPOWER(IMPRODUCT("i",A2050,import_viscoanalyse_PARAM!$F$2,import_viscoanalyse_PARAM!$G$2),-1)</f>
        <v>3.2484690419697E-20-0.000530298026978616i</v>
      </c>
      <c r="E2050" s="348" t="str">
        <f t="shared" si="96"/>
        <v>2.810559189925-0.652474009746395i</v>
      </c>
      <c r="F2050" s="348" t="str">
        <f>IMSUM(import_viscoanalyse_PARAM!$A$2,IMDIV((import_viscoanalyse_PARAM!$B$2-import_viscoanalyse_PARAM!$A$2),E2050))</f>
        <v>8497.5822581573+1960.60481618259i</v>
      </c>
      <c r="G2050" s="348">
        <f t="shared" si="97"/>
        <v>8497.5822581572993</v>
      </c>
      <c r="H2050" s="348">
        <f t="shared" si="98"/>
        <v>1960.60481618259</v>
      </c>
    </row>
    <row r="2051" spans="1:8" x14ac:dyDescent="0.25">
      <c r="A2051" s="349">
        <v>193.34318999999999</v>
      </c>
      <c r="B2051" s="348" t="str">
        <f>IMPRODUCT(IMPOWER(IMPRODUCT("i",A2051,import_viscoanalyse_PARAM!$G$2),-import_viscoanalyse_PARAM!$D$2),import_viscoanalyse_PARAM!$C$2)</f>
        <v>1.65019883395621-0.484209360446354i</v>
      </c>
      <c r="C2051" s="348" t="str">
        <f>IMPOWER(IMPRODUCT("i",A2051,import_viscoanalyse_PARAM!$G$2),-import_viscoanalyse_PARAM!$E$2)</f>
        <v>0.149037746521187-0.162529373623189i</v>
      </c>
      <c r="D2051" s="348" t="str">
        <f>IMPOWER(IMPRODUCT("i",A2051,import_viscoanalyse_PARAM!$F$2,import_viscoanalyse_PARAM!$G$2),-1)</f>
        <v>3.15307981135404E-20-0.000514726162159542i</v>
      </c>
      <c r="E2051" s="348" t="str">
        <f t="shared" ref="E2051:E2114" si="99">IMSUM(1,B2051,C2051,D2051)</f>
        <v>2.7992365804774-0.647253460231702i</v>
      </c>
      <c r="F2051" s="348" t="str">
        <f>IMSUM(import_viscoanalyse_PARAM!$A$2,IMDIV((import_viscoanalyse_PARAM!$B$2-import_viscoanalyse_PARAM!$A$2),E2051))</f>
        <v>8535.19660646386+1961.48206100338i</v>
      </c>
      <c r="G2051" s="348">
        <f t="shared" ref="G2051:G2114" si="100">IMREAL(F2051)</f>
        <v>8535.19660646386</v>
      </c>
      <c r="H2051" s="348">
        <f t="shared" ref="H2051:H2114" si="101">IMAGINARY(F2051)</f>
        <v>1961.4820610033801</v>
      </c>
    </row>
    <row r="2052" spans="1:8" x14ac:dyDescent="0.25">
      <c r="A2052" s="349">
        <v>199.19234</v>
      </c>
      <c r="B2052" s="348" t="str">
        <f>IMPRODUCT(IMPOWER(IMPRODUCT("i",A2052,import_viscoanalyse_PARAM!$G$2),-import_viscoanalyse_PARAM!$D$2),import_viscoanalyse_PARAM!$C$2)</f>
        <v>1.64128649444896-0.481594258481616i</v>
      </c>
      <c r="C2052" s="348" t="str">
        <f>IMPOWER(IMPRODUCT("i",A2052,import_viscoanalyse_PARAM!$G$2),-import_viscoanalyse_PARAM!$E$2)</f>
        <v>0.146712729878676-0.159993885081586i</v>
      </c>
      <c r="D2052" s="348" t="str">
        <f>IMPOWER(IMPRODUCT("i",A2052,import_viscoanalyse_PARAM!$F$2,import_viscoanalyse_PARAM!$G$2),-1)</f>
        <v>3.06049172900819E-20-0.00049961157225415i</v>
      </c>
      <c r="E2052" s="348" t="str">
        <f t="shared" si="99"/>
        <v>2.78799922432764-0.642087755135456i</v>
      </c>
      <c r="F2052" s="348" t="str">
        <f>IMSUM(import_viscoanalyse_PARAM!$A$2,IMDIV((import_viscoanalyse_PARAM!$B$2-import_viscoanalyse_PARAM!$A$2),E2052))</f>
        <v>8572.82583592717+1962.33659990495i</v>
      </c>
      <c r="G2052" s="348">
        <f t="shared" si="100"/>
        <v>8572.8258359271695</v>
      </c>
      <c r="H2052" s="348">
        <f t="shared" si="101"/>
        <v>1962.3365999049499</v>
      </c>
    </row>
    <row r="2053" spans="1:8" x14ac:dyDescent="0.25">
      <c r="A2053" s="349">
        <v>205.21844999999999</v>
      </c>
      <c r="B2053" s="348" t="str">
        <f>IMPRODUCT(IMPOWER(IMPRODUCT("i",A2053,import_viscoanalyse_PARAM!$G$2),-import_viscoanalyse_PARAM!$D$2),import_viscoanalyse_PARAM!$C$2)</f>
        <v>1.63242227753311-0.478993276881485i</v>
      </c>
      <c r="C2053" s="348" t="str">
        <f>IMPOWER(IMPRODUCT("i",A2053,import_viscoanalyse_PARAM!$G$2),-import_viscoanalyse_PARAM!$E$2)</f>
        <v>0.144423981135114-0.157497947586858i</v>
      </c>
      <c r="D2053" s="348" t="str">
        <f>IMPOWER(IMPRODUCT("i",A2053,import_viscoanalyse_PARAM!$F$2,import_viscoanalyse_PARAM!$G$2),-1)</f>
        <v>2.97062232490202E-20-0.000484940794399253i</v>
      </c>
      <c r="E2053" s="348" t="str">
        <f t="shared" si="99"/>
        <v>2.77684625866822-0.636976165262742i</v>
      </c>
      <c r="F2053" s="348" t="str">
        <f>IMSUM(import_viscoanalyse_PARAM!$A$2,IMDIV((import_viscoanalyse_PARAM!$B$2-import_viscoanalyse_PARAM!$A$2),E2053))</f>
        <v>8610.46963940447+1963.16851721586i</v>
      </c>
      <c r="G2053" s="348">
        <f t="shared" si="100"/>
        <v>8610.4696394044695</v>
      </c>
      <c r="H2053" s="348">
        <f t="shared" si="101"/>
        <v>1963.16851721586</v>
      </c>
    </row>
    <row r="2054" spans="1:8" x14ac:dyDescent="0.25">
      <c r="A2054" s="349">
        <v>211.42687000000001</v>
      </c>
      <c r="B2054" s="348" t="str">
        <f>IMPRODUCT(IMPOWER(IMPRODUCT("i",A2054,import_viscoanalyse_PARAM!$G$2),-import_viscoanalyse_PARAM!$D$2),import_viscoanalyse_PARAM!$C$2)</f>
        <v>1.62360592896664-0.476406341045028i</v>
      </c>
      <c r="C2054" s="348" t="str">
        <f>IMPOWER(IMPRODUCT("i",A2054,import_viscoanalyse_PARAM!$G$2),-import_viscoanalyse_PARAM!$E$2)</f>
        <v>0.142170936000012-0.155040945766176i</v>
      </c>
      <c r="D2054" s="348" t="str">
        <f>IMPOWER(IMPRODUCT("i",A2054,import_viscoanalyse_PARAM!$F$2,import_viscoanalyse_PARAM!$G$2),-1)</f>
        <v>2.88339182740486E-20-0.000470700806233302i</v>
      </c>
      <c r="E2054" s="348" t="str">
        <f t="shared" si="99"/>
        <v>2.76577686496665-0.631917987617437i</v>
      </c>
      <c r="F2054" s="348" t="str">
        <f>IMSUM(import_viscoanalyse_PARAM!$A$2,IMDIV((import_viscoanalyse_PARAM!$B$2-import_viscoanalyse_PARAM!$A$2),E2054))</f>
        <v>8648.12759810403+1963.97789260195i</v>
      </c>
      <c r="G2054" s="348">
        <f t="shared" si="100"/>
        <v>8648.1275981040308</v>
      </c>
      <c r="H2054" s="348">
        <f t="shared" si="101"/>
        <v>1963.9778926019501</v>
      </c>
    </row>
    <row r="2055" spans="1:8" x14ac:dyDescent="0.25">
      <c r="A2055" s="349">
        <v>217.82311000000001</v>
      </c>
      <c r="B2055" s="348" t="str">
        <f>IMPRODUCT(IMPOWER(IMPRODUCT("i",A2055,import_viscoanalyse_PARAM!$G$2),-import_viscoanalyse_PARAM!$D$2),import_viscoanalyse_PARAM!$C$2)</f>
        <v>1.61483719782692-0.473833377345309i</v>
      </c>
      <c r="C2055" s="348" t="str">
        <f>IMPOWER(IMPRODUCT("i",A2055,import_viscoanalyse_PARAM!$G$2),-import_viscoanalyse_PARAM!$E$2)</f>
        <v>0.13995303943054-0.152622274331513i</v>
      </c>
      <c r="D2055" s="348" t="str">
        <f>IMPOWER(IMPRODUCT("i",A2055,import_viscoanalyse_PARAM!$F$2,import_viscoanalyse_PARAM!$G$2),-1)</f>
        <v>2.79872282170513E-20-0.00045687897013491i</v>
      </c>
      <c r="E2055" s="348" t="str">
        <f t="shared" si="99"/>
        <v>2.75479023725746-0.626912530646957i</v>
      </c>
      <c r="F2055" s="348" t="str">
        <f>IMSUM(import_viscoanalyse_PARAM!$A$2,IMDIV((import_viscoanalyse_PARAM!$B$2-import_viscoanalyse_PARAM!$A$2),E2055))</f>
        <v>8685.79928564136+1964.76480357286i</v>
      </c>
      <c r="G2055" s="348">
        <f t="shared" si="100"/>
        <v>8685.7992856413603</v>
      </c>
      <c r="H2055" s="348">
        <f t="shared" si="101"/>
        <v>1964.76480357286</v>
      </c>
    </row>
    <row r="2056" spans="1:8" x14ac:dyDescent="0.25">
      <c r="A2056" s="349">
        <v>224.41284999999999</v>
      </c>
      <c r="B2056" s="348" t="str">
        <f>IMPRODUCT(IMPOWER(IMPRODUCT("i",A2056,import_viscoanalyse_PARAM!$G$2),-import_viscoanalyse_PARAM!$D$2),import_viscoanalyse_PARAM!$C$2)</f>
        <v>1.60611582947492-0.471274311064903i</v>
      </c>
      <c r="C2056" s="348" t="str">
        <f>IMPOWER(IMPRODUCT("i",A2056,import_viscoanalyse_PARAM!$G$2),-import_viscoanalyse_PARAM!$E$2)</f>
        <v>0.137769743720285-0.150241335995389i</v>
      </c>
      <c r="D2056" s="348" t="str">
        <f>IMPOWER(IMPRODUCT("i",A2056,import_viscoanalyse_PARAM!$F$2,import_viscoanalyse_PARAM!$G$2),-1)</f>
        <v>2.71654011368684E-20-0.0004434630110013i</v>
      </c>
      <c r="E2056" s="348" t="str">
        <f t="shared" si="99"/>
        <v>2.7438855731952-0.621959110071293i</v>
      </c>
      <c r="F2056" s="348" t="str">
        <f>IMSUM(import_viscoanalyse_PARAM!$A$2,IMDIV((import_viscoanalyse_PARAM!$B$2-import_viscoanalyse_PARAM!$A$2),E2056))</f>
        <v>8723.48429820036+1965.52932613254i</v>
      </c>
      <c r="G2056" s="348">
        <f t="shared" si="100"/>
        <v>8723.4842982003593</v>
      </c>
      <c r="H2056" s="348">
        <f t="shared" si="101"/>
        <v>1965.5293261325401</v>
      </c>
    </row>
    <row r="2057" spans="1:8" x14ac:dyDescent="0.25">
      <c r="A2057" s="349">
        <v>231.20195000000001</v>
      </c>
      <c r="B2057" s="348" t="str">
        <f>IMPRODUCT(IMPOWER(IMPRODUCT("i",A2057,import_viscoanalyse_PARAM!$G$2),-import_viscoanalyse_PARAM!$D$2),import_viscoanalyse_PARAM!$C$2)</f>
        <v>1.59744156012593-0.468729064802822i</v>
      </c>
      <c r="C2057" s="348" t="str">
        <f>IMPOWER(IMPRODUCT("i",A2057,import_viscoanalyse_PARAM!$G$2),-import_viscoanalyse_PARAM!$E$2)</f>
        <v>0.1356205070946-0.147897539939058i</v>
      </c>
      <c r="D2057" s="348" t="str">
        <f>IMPOWER(IMPRODUCT("i",A2057,import_viscoanalyse_PARAM!$F$2,import_viscoanalyse_PARAM!$G$2),-1)</f>
        <v>2.63677062002197E-20-0.000430440998306387i</v>
      </c>
      <c r="E2057" s="348" t="str">
        <f t="shared" si="99"/>
        <v>2.73306206722053-0.617057045740186i</v>
      </c>
      <c r="F2057" s="348" t="str">
        <f>IMSUM(import_viscoanalyse_PARAM!$A$2,IMDIV((import_viscoanalyse_PARAM!$B$2-import_viscoanalyse_PARAM!$A$2),E2057))</f>
        <v>8761.18227874491+1966.27153520648i</v>
      </c>
      <c r="G2057" s="348">
        <f t="shared" si="100"/>
        <v>8761.1822787449091</v>
      </c>
      <c r="H2057" s="348">
        <f t="shared" si="101"/>
        <v>1966.2715352064799</v>
      </c>
    </row>
    <row r="2058" spans="1:8" x14ac:dyDescent="0.25">
      <c r="A2058" s="349">
        <v>238.19642999999999</v>
      </c>
      <c r="B2058" s="348" t="str">
        <f>IMPRODUCT(IMPOWER(IMPRODUCT("i",A2058,import_viscoanalyse_PARAM!$G$2),-import_viscoanalyse_PARAM!$D$2),import_viscoanalyse_PARAM!$C$2)</f>
        <v>1.58881414917599-0.466197567959887i</v>
      </c>
      <c r="C2058" s="348" t="str">
        <f>IMPOWER(IMPRODUCT("i",A2058,import_viscoanalyse_PARAM!$G$2),-import_viscoanalyse_PARAM!$E$2)</f>
        <v>0.133504801599384-0.145590310415432i</v>
      </c>
      <c r="D2058" s="348" t="str">
        <f>IMPOWER(IMPRODUCT("i",A2058,import_viscoanalyse_PARAM!$F$2,import_viscoanalyse_PARAM!$G$2),-1)</f>
        <v>2.55934360163075E-20-0.000417801384212111i</v>
      </c>
      <c r="E2058" s="348" t="str">
        <f t="shared" si="99"/>
        <v>2.72231895077537-0.612205679759531i</v>
      </c>
      <c r="F2058" s="348" t="str">
        <f>IMSUM(import_viscoanalyse_PARAM!$A$2,IMDIV((import_viscoanalyse_PARAM!$B$2-import_viscoanalyse_PARAM!$A$2),E2058))</f>
        <v>8798.89277655087+1966.99150188888i</v>
      </c>
      <c r="G2058" s="348">
        <f t="shared" si="100"/>
        <v>8798.8927765508706</v>
      </c>
      <c r="H2058" s="348">
        <f t="shared" si="101"/>
        <v>1966.9915018888801</v>
      </c>
    </row>
    <row r="2059" spans="1:8" x14ac:dyDescent="0.25">
      <c r="A2059" s="349">
        <v>245.40252000000001</v>
      </c>
      <c r="B2059" s="348" t="str">
        <f>IMPRODUCT(IMPOWER(IMPRODUCT("i",A2059,import_viscoanalyse_PARAM!$G$2),-import_viscoanalyse_PARAM!$D$2),import_viscoanalyse_PARAM!$C$2)</f>
        <v>1.58023332328364-0.463679740330913i</v>
      </c>
      <c r="C2059" s="348" t="str">
        <f>IMPOWER(IMPRODUCT("i",A2059,import_viscoanalyse_PARAM!$G$2),-import_viscoanalyse_PARAM!$E$2)</f>
        <v>0.131422099194395-0.143319071583474i</v>
      </c>
      <c r="D2059" s="348" t="str">
        <f>IMPOWER(IMPRODUCT("i",A2059,import_viscoanalyse_PARAM!$F$2,import_viscoanalyse_PARAM!$G$2),-1)</f>
        <v>2.48419009328751E-20-0.000405532910454153i</v>
      </c>
      <c r="E2059" s="348" t="str">
        <f t="shared" si="99"/>
        <v>2.71165542247804-0.607404344824841i</v>
      </c>
      <c r="F2059" s="348" t="str">
        <f>IMSUM(import_viscoanalyse_PARAM!$A$2,IMDIV((import_viscoanalyse_PARAM!$B$2-import_viscoanalyse_PARAM!$A$2),E2059))</f>
        <v>8836.61549091657+1967.6892981839i</v>
      </c>
      <c r="G2059" s="348">
        <f t="shared" si="100"/>
        <v>8836.6154909165707</v>
      </c>
      <c r="H2059" s="348">
        <f t="shared" si="101"/>
        <v>1967.6892981839001</v>
      </c>
    </row>
    <row r="2060" spans="1:8" x14ac:dyDescent="0.25">
      <c r="A2060" s="349">
        <v>252.82661999999999</v>
      </c>
      <c r="B2060" s="348" t="str">
        <f>IMPRODUCT(IMPOWER(IMPRODUCT("i",A2060,import_viscoanalyse_PARAM!$G$2),-import_viscoanalyse_PARAM!$D$2),import_viscoanalyse_PARAM!$C$2)</f>
        <v>1.57169883351756-0.461175508873265i</v>
      </c>
      <c r="C2060" s="348" t="str">
        <f>IMPOWER(IMPRODUCT("i",A2060,import_viscoanalyse_PARAM!$G$2),-import_viscoanalyse_PARAM!$E$2)</f>
        <v>0.129371885709278-0.141083262727612i</v>
      </c>
      <c r="D2060" s="348" t="str">
        <f>IMPOWER(IMPRODUCT("i",A2060,import_viscoanalyse_PARAM!$F$2,import_viscoanalyse_PARAM!$G$2),-1)</f>
        <v>2.41124336136673E-20-0.000393624683066931i</v>
      </c>
      <c r="E2060" s="348" t="str">
        <f t="shared" si="99"/>
        <v>2.70107071922684-0.602652396283944i</v>
      </c>
      <c r="F2060" s="348" t="str">
        <f>IMSUM(import_viscoanalyse_PARAM!$A$2,IMDIV((import_viscoanalyse_PARAM!$B$2-import_viscoanalyse_PARAM!$A$2),E2060))</f>
        <v>8874.35002198646+1968.36499220063i</v>
      </c>
      <c r="G2060" s="348">
        <f t="shared" si="100"/>
        <v>8874.35002198646</v>
      </c>
      <c r="H2060" s="348">
        <f t="shared" si="101"/>
        <v>1968.36499220063</v>
      </c>
    </row>
    <row r="2061" spans="1:8" x14ac:dyDescent="0.25">
      <c r="A2061" s="349">
        <v>260.47530999999998</v>
      </c>
      <c r="B2061" s="348" t="str">
        <f>IMPRODUCT(IMPOWER(IMPRODUCT("i",A2061,import_viscoanalyse_PARAM!$G$2),-import_viscoanalyse_PARAM!$D$2),import_viscoanalyse_PARAM!$C$2)</f>
        <v>1.56321044689759-0.458684805224765i</v>
      </c>
      <c r="C2061" s="348" t="str">
        <f>IMPOWER(IMPRODUCT("i",A2061,import_viscoanalyse_PARAM!$G$2),-import_viscoanalyse_PARAM!$E$2)</f>
        <v>0.127353658429587-0.138882335625223i</v>
      </c>
      <c r="D2061" s="348" t="str">
        <f>IMPOWER(IMPRODUCT("i",A2061,import_viscoanalyse_PARAM!$F$2,import_viscoanalyse_PARAM!$G$2),-1)</f>
        <v>2.34043875042048E-20-0.000382066147338046i</v>
      </c>
      <c r="E2061" s="348" t="str">
        <f t="shared" si="99"/>
        <v>2.69056410532718-0.597949206997326i</v>
      </c>
      <c r="F2061" s="348" t="str">
        <f>IMSUM(import_viscoanalyse_PARAM!$A$2,IMDIV((import_viscoanalyse_PARAM!$B$2-import_viscoanalyse_PARAM!$A$2),E2061))</f>
        <v>8912.09590548699+1969.01864906555i</v>
      </c>
      <c r="G2061" s="348">
        <f t="shared" si="100"/>
        <v>8912.0959054869909</v>
      </c>
      <c r="H2061" s="348">
        <f t="shared" si="101"/>
        <v>1969.0186490655501</v>
      </c>
    </row>
    <row r="2062" spans="1:8" x14ac:dyDescent="0.25">
      <c r="A2062" s="349">
        <v>268.35539</v>
      </c>
      <c r="B2062" s="348" t="str">
        <f>IMPRODUCT(IMPOWER(IMPRODUCT("i",A2062,import_viscoanalyse_PARAM!$G$2),-import_viscoanalyse_PARAM!$D$2),import_viscoanalyse_PARAM!$C$2)</f>
        <v>1.55476790789308-0.45620755440638i</v>
      </c>
      <c r="C2062" s="348" t="str">
        <f>IMPOWER(IMPRODUCT("i",A2062,import_viscoanalyse_PARAM!$G$2),-import_viscoanalyse_PARAM!$E$2)</f>
        <v>0.125366916783172-0.136715744389914i</v>
      </c>
      <c r="D2062" s="348" t="str">
        <f>IMPOWER(IMPRODUCT("i",A2062,import_viscoanalyse_PARAM!$F$2,import_viscoanalyse_PARAM!$G$2),-1)</f>
        <v>2.27171330172198E-20-0.000370847025537231i</v>
      </c>
      <c r="E2062" s="348" t="str">
        <f t="shared" si="99"/>
        <v>2.68013482467625-0.593294145821831i</v>
      </c>
      <c r="F2062" s="348" t="str">
        <f>IMSUM(import_viscoanalyse_PARAM!$A$2,IMDIV((import_viscoanalyse_PARAM!$B$2-import_viscoanalyse_PARAM!$A$2),E2062))</f>
        <v>8949.85278346397+1969.65033394584i</v>
      </c>
      <c r="G2062" s="348">
        <f t="shared" si="100"/>
        <v>8949.8527834639699</v>
      </c>
      <c r="H2062" s="348">
        <f t="shared" si="101"/>
        <v>1969.65033394584</v>
      </c>
    </row>
    <row r="2063" spans="1:8" x14ac:dyDescent="0.25">
      <c r="A2063" s="349">
        <v>276.47386999999998</v>
      </c>
      <c r="B2063" s="348" t="str">
        <f>IMPRODUCT(IMPOWER(IMPRODUCT("i",A2063,import_viscoanalyse_PARAM!$G$2),-import_viscoanalyse_PARAM!$D$2),import_viscoanalyse_PARAM!$C$2)</f>
        <v>1.54637095864431-0.453743680755654i</v>
      </c>
      <c r="C2063" s="348" t="str">
        <f>IMPOWER(IMPRODUCT("i",A2063,import_viscoanalyse_PARAM!$G$2),-import_viscoanalyse_PARAM!$E$2)</f>
        <v>0.123411167195315-0.134582950766165i</v>
      </c>
      <c r="D2063" s="348" t="str">
        <f>IMPOWER(IMPRODUCT("i",A2063,import_viscoanalyse_PARAM!$F$2,import_viscoanalyse_PARAM!$G$2),-1)</f>
        <v>2.20500588012816E-20-0.000359957337626096i</v>
      </c>
      <c r="E2063" s="348" t="str">
        <f t="shared" si="99"/>
        <v>2.66978212583963-0.588686588859445i</v>
      </c>
      <c r="F2063" s="348" t="str">
        <f>IMSUM(import_viscoanalyse_PARAM!$A$2,IMDIV((import_viscoanalyse_PARAM!$B$2-import_viscoanalyse_PARAM!$A$2),E2063))</f>
        <v>8987.62031603599+1970.26011036659i</v>
      </c>
      <c r="G2063" s="348">
        <f t="shared" si="100"/>
        <v>8987.6203160359892</v>
      </c>
      <c r="H2063" s="348">
        <f t="shared" si="101"/>
        <v>1970.26011036659</v>
      </c>
    </row>
    <row r="2064" spans="1:8" x14ac:dyDescent="0.25">
      <c r="A2064" s="349">
        <v>284.83796000000001</v>
      </c>
      <c r="B2064" s="348" t="str">
        <f>IMPRODUCT(IMPOWER(IMPRODUCT("i",A2064,import_viscoanalyse_PARAM!$G$2),-import_viscoanalyse_PARAM!$D$2),import_viscoanalyse_PARAM!$C$2)</f>
        <v>1.53801935557797-0.451293112802119i</v>
      </c>
      <c r="C2064" s="348" t="str">
        <f>IMPOWER(IMPRODUCT("i",A2064,import_viscoanalyse_PARAM!$G$2),-import_viscoanalyse_PARAM!$E$2)</f>
        <v>0.121485926821499-0.132483428200008i</v>
      </c>
      <c r="D2064" s="348" t="str">
        <f>IMPOWER(IMPRODUCT("i",A2064,import_viscoanalyse_PARAM!$F$2,import_viscoanalyse_PARAM!$G$2),-1)</f>
        <v>2.14025725030396E-20-0.000349387413701402i</v>
      </c>
      <c r="E2064" s="348" t="str">
        <f t="shared" si="99"/>
        <v>2.65950528239947-0.584125928415828i</v>
      </c>
      <c r="F2064" s="348" t="str">
        <f>IMSUM(import_viscoanalyse_PARAM!$A$2,IMDIV((import_viscoanalyse_PARAM!$B$2-import_viscoanalyse_PARAM!$A$2),E2064))</f>
        <v>9025.39810642326+1970.84803904284i</v>
      </c>
      <c r="G2064" s="348">
        <f t="shared" si="100"/>
        <v>9025.3981064232594</v>
      </c>
      <c r="H2064" s="348">
        <f t="shared" si="101"/>
        <v>1970.8480390428399</v>
      </c>
    </row>
    <row r="2065" spans="1:8" x14ac:dyDescent="0.25">
      <c r="A2065" s="349">
        <v>293.45508000000001</v>
      </c>
      <c r="B2065" s="348" t="str">
        <f>IMPRODUCT(IMPOWER(IMPRODUCT("i",A2065,import_viscoanalyse_PARAM!$G$2),-import_viscoanalyse_PARAM!$D$2),import_viscoanalyse_PARAM!$C$2)</f>
        <v>1.52971286387742-0.448855781644739i</v>
      </c>
      <c r="C2065" s="348" t="str">
        <f>IMPOWER(IMPRODUCT("i",A2065,import_viscoanalyse_PARAM!$G$2),-import_viscoanalyse_PARAM!$E$2)</f>
        <v>0.119590722019566-0.130416660172877i</v>
      </c>
      <c r="D2065" s="348" t="str">
        <f>IMPOWER(IMPRODUCT("i",A2065,import_viscoanalyse_PARAM!$F$2,import_viscoanalyse_PARAM!$G$2),-1)</f>
        <v>2.07740997038384E-20-0.000339127876635781i</v>
      </c>
      <c r="E2065" s="348" t="str">
        <f t="shared" si="99"/>
        <v>2.64930358589699-0.579611569694252i</v>
      </c>
      <c r="F2065" s="348" t="str">
        <f>IMSUM(import_viscoanalyse_PARAM!$A$2,IMDIV((import_viscoanalyse_PARAM!$B$2-import_viscoanalyse_PARAM!$A$2),E2065))</f>
        <v>9063.18572443782+1971.4141784196i</v>
      </c>
      <c r="G2065" s="348">
        <f t="shared" si="100"/>
        <v>9063.1857244378207</v>
      </c>
      <c r="H2065" s="348">
        <f t="shared" si="101"/>
        <v>1971.4141784195999</v>
      </c>
    </row>
    <row r="2066" spans="1:8" x14ac:dyDescent="0.25">
      <c r="A2066" s="349">
        <v>302.3329</v>
      </c>
      <c r="B2066" s="348" t="str">
        <f>IMPRODUCT(IMPOWER(IMPRODUCT("i",A2066,import_viscoanalyse_PARAM!$G$2),-import_viscoanalyse_PARAM!$D$2),import_viscoanalyse_PARAM!$C$2)</f>
        <v>1.52145122562126-0.446431611602959i</v>
      </c>
      <c r="C2066" s="348" t="str">
        <f>IMPOWER(IMPRODUCT("i",A2066,import_viscoanalyse_PARAM!$G$2),-import_viscoanalyse_PARAM!$E$2)</f>
        <v>0.117725080989999-0.128382132175648i</v>
      </c>
      <c r="D2066" s="348" t="str">
        <f>IMPOWER(IMPRODUCT("i",A2066,import_viscoanalyse_PARAM!$F$2,import_viscoanalyse_PARAM!$G$2),-1)</f>
        <v>2.01640810196901E-20-0.000329169594736078i</v>
      </c>
      <c r="E2066" s="348" t="str">
        <f t="shared" si="99"/>
        <v>2.63917630661126-0.575142913373343i</v>
      </c>
      <c r="F2066" s="348" t="str">
        <f>IMSUM(import_viscoanalyse_PARAM!$A$2,IMDIV((import_viscoanalyse_PARAM!$B$2-import_viscoanalyse_PARAM!$A$2),E2066))</f>
        <v>9100.98285162361+1971.95858684615i</v>
      </c>
      <c r="G2066" s="348">
        <f t="shared" si="100"/>
        <v>9100.9828516236103</v>
      </c>
      <c r="H2066" s="348">
        <f t="shared" si="101"/>
        <v>1971.95858684615</v>
      </c>
    </row>
    <row r="2067" spans="1:8" x14ac:dyDescent="0.25">
      <c r="A2067" s="349">
        <v>311.47928999999999</v>
      </c>
      <c r="B2067" s="348" t="str">
        <f>IMPRODUCT(IMPOWER(IMPRODUCT("i",A2067,import_viscoanalyse_PARAM!$G$2),-import_viscoanalyse_PARAM!$D$2),import_viscoanalyse_PARAM!$C$2)</f>
        <v>1.51323421402329-0.444020536132075i</v>
      </c>
      <c r="C2067" s="348" t="str">
        <f>IMPOWER(IMPRODUCT("i",A2067,import_viscoanalyse_PARAM!$G$2),-import_viscoanalyse_PARAM!$E$2)</f>
        <v>0.11588854600591-0.126379345045753i</v>
      </c>
      <c r="D2067" s="348" t="str">
        <f>IMPOWER(IMPRODUCT("i",A2067,import_viscoanalyse_PARAM!$F$2,import_viscoanalyse_PARAM!$G$2),-1)</f>
        <v>1.95719756858245E-20-0.000319503740259532i</v>
      </c>
      <c r="E2067" s="348" t="str">
        <f t="shared" si="99"/>
        <v>2.6291227600292-0.570719384918087i</v>
      </c>
      <c r="F2067" s="348" t="str">
        <f>IMSUM(import_viscoanalyse_PARAM!$A$2,IMDIV((import_viscoanalyse_PARAM!$B$2-import_viscoanalyse_PARAM!$A$2),E2067))</f>
        <v>9138.78903408454+1972.4813189367i</v>
      </c>
      <c r="G2067" s="348">
        <f t="shared" si="100"/>
        <v>9138.7890340845406</v>
      </c>
      <c r="H2067" s="348">
        <f t="shared" si="101"/>
        <v>1972.4813189367001</v>
      </c>
    </row>
    <row r="2068" spans="1:8" x14ac:dyDescent="0.25">
      <c r="A2068" s="349">
        <v>320.90237999999999</v>
      </c>
      <c r="B2068" s="348" t="str">
        <f>IMPRODUCT(IMPOWER(IMPRODUCT("i",A2068,import_viscoanalyse_PARAM!$G$2),-import_viscoanalyse_PARAM!$D$2),import_viscoanalyse_PARAM!$C$2)</f>
        <v>1.50506158327376-0.441622483105395i</v>
      </c>
      <c r="C2068" s="348" t="str">
        <f>IMPOWER(IMPRODUCT("i",A2068,import_viscoanalyse_PARAM!$G$2),-import_viscoanalyse_PARAM!$E$2)</f>
        <v>0.114080661918614-0.12440780243222i</v>
      </c>
      <c r="D2068" s="348" t="str">
        <f>IMPOWER(IMPRODUCT("i",A2068,import_viscoanalyse_PARAM!$F$2,import_viscoanalyse_PARAM!$G$2),-1)</f>
        <v>1.89972573295277E-20-0.000310121720407257i</v>
      </c>
      <c r="E2068" s="348" t="str">
        <f t="shared" si="99"/>
        <v>2.61914224519237-0.566340407258022i</v>
      </c>
      <c r="F2068" s="348" t="str">
        <f>IMSUM(import_viscoanalyse_PARAM!$A$2,IMDIV((import_viscoanalyse_PARAM!$B$2-import_viscoanalyse_PARAM!$A$2),E2068))</f>
        <v>9176.60391127467+1972.98242895647i</v>
      </c>
      <c r="G2068" s="348">
        <f t="shared" si="100"/>
        <v>9176.6039112746694</v>
      </c>
      <c r="H2068" s="348">
        <f t="shared" si="101"/>
        <v>1972.9824289564699</v>
      </c>
    </row>
    <row r="2069" spans="1:8" x14ac:dyDescent="0.25">
      <c r="A2069" s="349">
        <v>330.61054999999999</v>
      </c>
      <c r="B2069" s="348" t="str">
        <f>IMPRODUCT(IMPOWER(IMPRODUCT("i",A2069,import_viscoanalyse_PARAM!$G$2),-import_viscoanalyse_PARAM!$D$2),import_viscoanalyse_PARAM!$C$2)</f>
        <v>1.49693308603333-0.439237379947406i</v>
      </c>
      <c r="C2069" s="348" t="str">
        <f>IMPOWER(IMPRODUCT("i",A2069,import_viscoanalyse_PARAM!$G$2),-import_viscoanalyse_PARAM!$E$2)</f>
        <v>0.112300980090469-0.122467015084528i</v>
      </c>
      <c r="D2069" s="348" t="str">
        <f>IMPOWER(IMPRODUCT("i",A2069,import_viscoanalyse_PARAM!$F$2,import_viscoanalyse_PARAM!$G$2),-1)</f>
        <v>1.84394148659741E-20-0.000301015191948301i</v>
      </c>
      <c r="E2069" s="348" t="str">
        <f t="shared" si="99"/>
        <v>2.6092340661238-0.562005410223882i</v>
      </c>
      <c r="F2069" s="348" t="str">
        <f>IMSUM(import_viscoanalyse_PARAM!$A$2,IMDIV((import_viscoanalyse_PARAM!$B$2-import_viscoanalyse_PARAM!$A$2),E2069))</f>
        <v>9214.42713694127+1973.4619696037i</v>
      </c>
      <c r="G2069" s="348">
        <f t="shared" si="100"/>
        <v>9214.4271369412709</v>
      </c>
      <c r="H2069" s="348">
        <f t="shared" si="101"/>
        <v>1973.4619696037</v>
      </c>
    </row>
    <row r="2070" spans="1:8" x14ac:dyDescent="0.25">
      <c r="A2070" s="349">
        <v>340.61241999999999</v>
      </c>
      <c r="B2070" s="348" t="str">
        <f>IMPRODUCT(IMPOWER(IMPRODUCT("i",A2070,import_viscoanalyse_PARAM!$G$2),-import_viscoanalyse_PARAM!$D$2),import_viscoanalyse_PARAM!$C$2)</f>
        <v>1.4888484878192-0.436865157855026i</v>
      </c>
      <c r="C2070" s="348" t="str">
        <f>IMPOWER(IMPRODUCT("i",A2070,import_viscoanalyse_PARAM!$G$2),-import_viscoanalyse_PARAM!$E$2)</f>
        <v>0.110549061417773-0.120556504149155i</v>
      </c>
      <c r="D2070" s="348" t="str">
        <f>IMPOWER(IMPRODUCT("i",A2070,import_viscoanalyse_PARAM!$F$2,import_viscoanalyse_PARAM!$G$2),-1)</f>
        <v>1.78979530180311E-20-0.000292176069705219i</v>
      </c>
      <c r="E2070" s="348" t="str">
        <f t="shared" si="99"/>
        <v>2.59939754923697-0.557713838073886i</v>
      </c>
      <c r="F2070" s="348" t="str">
        <f>IMSUM(import_viscoanalyse_PARAM!$A$2,IMDIV((import_viscoanalyse_PARAM!$B$2-import_viscoanalyse_PARAM!$A$2),E2070))</f>
        <v>9252.25831192195+1973.91999120529i</v>
      </c>
      <c r="G2070" s="348">
        <f t="shared" si="100"/>
        <v>9252.2583119219507</v>
      </c>
      <c r="H2070" s="348">
        <f t="shared" si="101"/>
        <v>1973.91999120529</v>
      </c>
    </row>
    <row r="2071" spans="1:8" x14ac:dyDescent="0.25">
      <c r="A2071" s="349">
        <v>350.91687000000002</v>
      </c>
      <c r="B2071" s="348" t="str">
        <f>IMPRODUCT(IMPOWER(IMPRODUCT("i",A2071,import_viscoanalyse_PARAM!$G$2),-import_viscoanalyse_PARAM!$D$2),import_viscoanalyse_PARAM!$C$2)</f>
        <v>1.48080755562765-0.434505748459171i</v>
      </c>
      <c r="C2071" s="348" t="str">
        <f>IMPOWER(IMPRODUCT("i",A2071,import_viscoanalyse_PARAM!$G$2),-import_viscoanalyse_PARAM!$E$2)</f>
        <v>0.108824473666282-0.118675798263896i</v>
      </c>
      <c r="D2071" s="348" t="str">
        <f>IMPOWER(IMPRODUCT("i",A2071,import_viscoanalyse_PARAM!$F$2,import_viscoanalyse_PARAM!$G$2),-1)</f>
        <v>1.73723910466826E-20-0.000283596505828812i</v>
      </c>
      <c r="E2071" s="348" t="str">
        <f t="shared" si="99"/>
        <v>2.58963202929393-0.553465143228896i</v>
      </c>
      <c r="F2071" s="348" t="str">
        <f>IMSUM(import_viscoanalyse_PARAM!$A$2,IMDIV((import_viscoanalyse_PARAM!$B$2-import_viscoanalyse_PARAM!$A$2),E2071))</f>
        <v>9290.09703624482+1974.35654248466i</v>
      </c>
      <c r="G2071" s="348">
        <f t="shared" si="100"/>
        <v>9290.0970362448206</v>
      </c>
      <c r="H2071" s="348">
        <f t="shared" si="101"/>
        <v>1974.3565424846599</v>
      </c>
    </row>
    <row r="2072" spans="1:8" x14ac:dyDescent="0.25">
      <c r="A2072" s="349">
        <v>361.53305999999998</v>
      </c>
      <c r="B2072" s="348" t="str">
        <f>IMPRODUCT(IMPOWER(IMPRODUCT("i",A2072,import_viscoanalyse_PARAM!$G$2),-import_viscoanalyse_PARAM!$D$2),import_viscoanalyse_PARAM!$C$2)</f>
        <v>1.47281004888769-0.432159081170334i</v>
      </c>
      <c r="C2072" s="348" t="str">
        <f>IMPOWER(IMPRODUCT("i",A2072,import_viscoanalyse_PARAM!$G$2),-import_viscoanalyse_PARAM!$E$2)</f>
        <v>0.10712678945397-0.11682443135801i</v>
      </c>
      <c r="D2072" s="348" t="str">
        <f>IMPOWER(IMPRODUCT("i",A2072,import_viscoanalyse_PARAM!$F$2,import_viscoanalyse_PARAM!$G$2),-1)</f>
        <v>1.68622617542027E-20-0.000275268873525379i</v>
      </c>
      <c r="E2072" s="348" t="str">
        <f t="shared" si="99"/>
        <v>2.57993683834166-0.549258781401869i</v>
      </c>
      <c r="F2072" s="348" t="str">
        <f>IMSUM(import_viscoanalyse_PARAM!$A$2,IMDIV((import_viscoanalyse_PARAM!$B$2-import_viscoanalyse_PARAM!$A$2),E2072))</f>
        <v>9327.94295195847+1974.77167105225i</v>
      </c>
      <c r="G2072" s="348">
        <f t="shared" si="100"/>
        <v>9327.9429519584701</v>
      </c>
      <c r="H2072" s="348">
        <f t="shared" si="101"/>
        <v>1974.77167105225</v>
      </c>
    </row>
    <row r="2073" spans="1:8" x14ac:dyDescent="0.25">
      <c r="A2073" s="349">
        <v>372.47041999999999</v>
      </c>
      <c r="B2073" s="348" t="str">
        <f>IMPRODUCT(IMPOWER(IMPRODUCT("i",A2073,import_viscoanalyse_PARAM!$G$2),-import_viscoanalyse_PARAM!$D$2),import_viscoanalyse_PARAM!$C$2)</f>
        <v>1.46485573389356-0.429825087413438i</v>
      </c>
      <c r="C2073" s="348" t="str">
        <f>IMPOWER(IMPRODUCT("i",A2073,import_viscoanalyse_PARAM!$G$2),-import_viscoanalyse_PARAM!$E$2)</f>
        <v>0.105455589260435-0.115001945934054i</v>
      </c>
      <c r="D2073" s="348" t="str">
        <f>IMPOWER(IMPRODUCT("i",A2073,import_viscoanalyse_PARAM!$F$2,import_viscoanalyse_PARAM!$G$2),-1)</f>
        <v>1.63671120260178E-20-0.000267185775902375i</v>
      </c>
      <c r="E2073" s="348" t="str">
        <f t="shared" si="99"/>
        <v>2.570311323154-0.545094219123394i</v>
      </c>
      <c r="F2073" s="348" t="str">
        <f>IMSUM(import_viscoanalyse_PARAM!$A$2,IMDIV((import_viscoanalyse_PARAM!$B$2-import_viscoanalyse_PARAM!$A$2),E2073))</f>
        <v>9365.79567536204+1975.16542263144i</v>
      </c>
      <c r="G2073" s="348">
        <f t="shared" si="100"/>
        <v>9365.7956753620401</v>
      </c>
      <c r="H2073" s="348">
        <f t="shared" si="101"/>
        <v>1975.1654226314399</v>
      </c>
    </row>
    <row r="2074" spans="1:8" x14ac:dyDescent="0.25">
      <c r="A2074" s="349">
        <v>383.73865999999998</v>
      </c>
      <c r="B2074" s="348" t="str">
        <f>IMPRODUCT(IMPOWER(IMPRODUCT("i",A2074,import_viscoanalyse_PARAM!$G$2),-import_viscoanalyse_PARAM!$D$2),import_viscoanalyse_PARAM!$C$2)</f>
        <v>1.45694438176705-0.427503700029918i</v>
      </c>
      <c r="C2074" s="348" t="str">
        <f>IMPOWER(IMPRODUCT("i",A2074,import_viscoanalyse_PARAM!$G$2),-import_viscoanalyse_PARAM!$E$2)</f>
        <v>0.10381046084204-0.113207892430075i</v>
      </c>
      <c r="D2074" s="348" t="str">
        <f>IMPOWER(IMPRODUCT("i",A2074,import_viscoanalyse_PARAM!$F$2,import_viscoanalyse_PARAM!$G$2),-1)</f>
        <v>1.58865022630711E-20-0.000259340036702018i</v>
      </c>
      <c r="E2074" s="348" t="str">
        <f t="shared" si="99"/>
        <v>2.56075484260909-0.540970932496695i</v>
      </c>
      <c r="F2074" s="348" t="str">
        <f>IMSUM(import_viscoanalyse_PARAM!$A$2,IMDIV((import_viscoanalyse_PARAM!$B$2-import_viscoanalyse_PARAM!$A$2),E2074))</f>
        <v>9403.65480597351+1975.53784124832i</v>
      </c>
      <c r="G2074" s="348">
        <f t="shared" si="100"/>
        <v>9403.6548059735105</v>
      </c>
      <c r="H2074" s="348">
        <f t="shared" si="101"/>
        <v>1975.5378412483201</v>
      </c>
    </row>
    <row r="2075" spans="1:8" x14ac:dyDescent="0.25">
      <c r="A2075" s="349">
        <v>395.34780000000001</v>
      </c>
      <c r="B2075" s="348" t="str">
        <f>IMPRODUCT(IMPOWER(IMPRODUCT("i",A2075,import_viscoanalyse_PARAM!$G$2),-import_viscoanalyse_PARAM!$D$2),import_viscoanalyse_PARAM!$C$2)</f>
        <v>1.44907575359406-0.425194848916444i</v>
      </c>
      <c r="C2075" s="348" t="str">
        <f>IMPOWER(IMPRODUCT("i",A2075,import_viscoanalyse_PARAM!$G$2),-import_viscoanalyse_PARAM!$E$2)</f>
        <v>0.102190996050245-0.111441825749928i</v>
      </c>
      <c r="D2075" s="348" t="str">
        <f>IMPOWER(IMPRODUCT("i",A2075,import_viscoanalyse_PARAM!$F$2,import_viscoanalyse_PARAM!$G$2),-1)</f>
        <v>1.54200050955586E-20-0.000251724679303599i</v>
      </c>
      <c r="E2075" s="348" t="str">
        <f t="shared" si="99"/>
        <v>2.5512667496443-0.536888399345676i</v>
      </c>
      <c r="F2075" s="348" t="str">
        <f>IMSUM(import_viscoanalyse_PARAM!$A$2,IMDIV((import_viscoanalyse_PARAM!$B$2-import_viscoanalyse_PARAM!$A$2),E2075))</f>
        <v>9441.51999770886+1975.88896995016i</v>
      </c>
      <c r="G2075" s="348">
        <f t="shared" si="100"/>
        <v>9441.5199977088596</v>
      </c>
      <c r="H2075" s="348">
        <f t="shared" si="101"/>
        <v>1975.8889699501599</v>
      </c>
    </row>
    <row r="2076" spans="1:8" x14ac:dyDescent="0.25">
      <c r="A2076" s="349">
        <v>407.30815000000001</v>
      </c>
      <c r="B2076" s="348" t="str">
        <f>IMPRODUCT(IMPOWER(IMPRODUCT("i",A2076,import_viscoanalyse_PARAM!$G$2),-import_viscoanalyse_PARAM!$D$2),import_viscoanalyse_PARAM!$C$2)</f>
        <v>1.44124962089628-0.422898467031798i</v>
      </c>
      <c r="C2076" s="348" t="str">
        <f>IMPOWER(IMPRODUCT("i",A2076,import_viscoanalyse_PARAM!$G$2),-import_viscoanalyse_PARAM!$E$2)</f>
        <v>0.10059679500064-0.109703309809707i</v>
      </c>
      <c r="D2076" s="348" t="str">
        <f>IMPOWER(IMPRODUCT("i",A2076,import_viscoanalyse_PARAM!$F$2,import_viscoanalyse_PARAM!$G$2),-1)</f>
        <v>1.49672062553079E-20-0.000244332940964681i</v>
      </c>
      <c r="E2076" s="348" t="str">
        <f t="shared" si="99"/>
        <v>2.54184641589692-0.53284610978247i</v>
      </c>
      <c r="F2076" s="348" t="str">
        <f>IMSUM(import_viscoanalyse_PARAM!$A$2,IMDIV((import_viscoanalyse_PARAM!$B$2-import_viscoanalyse_PARAM!$A$2),E2076))</f>
        <v>9479.39086099177+1976.21884985848i</v>
      </c>
      <c r="G2076" s="348">
        <f t="shared" si="100"/>
        <v>9479.3908609917708</v>
      </c>
      <c r="H2076" s="348">
        <f t="shared" si="101"/>
        <v>1976.2188498584801</v>
      </c>
    </row>
    <row r="2077" spans="1:8" x14ac:dyDescent="0.25">
      <c r="A2077" s="349">
        <v>419.63031999999998</v>
      </c>
      <c r="B2077" s="348" t="str">
        <f>IMPRODUCT(IMPOWER(IMPRODUCT("i",A2077,import_viscoanalyse_PARAM!$G$2),-import_viscoanalyse_PARAM!$D$2),import_viscoanalyse_PARAM!$C$2)</f>
        <v>1.43346576359633-0.420614489799807i</v>
      </c>
      <c r="C2077" s="348" t="str">
        <f>IMPOWER(IMPRODUCT("i",A2077,import_viscoanalyse_PARAM!$G$2),-import_viscoanalyse_PARAM!$E$2)</f>
        <v>0.0990274654702724-0.107991916880515i</v>
      </c>
      <c r="D2077" s="348" t="str">
        <f>IMPOWER(IMPRODUCT("i",A2077,import_viscoanalyse_PARAM!$F$2,import_viscoanalyse_PARAM!$G$2),-1)</f>
        <v>1.45277040289126E-20-0.000237158263893761i</v>
      </c>
      <c r="E2077" s="348" t="str">
        <f t="shared" si="99"/>
        <v>2.5324932290666-0.528843564944216i</v>
      </c>
      <c r="F2077" s="348" t="str">
        <f>IMSUM(import_viscoanalyse_PARAM!$A$2,IMDIV((import_viscoanalyse_PARAM!$B$2-import_viscoanalyse_PARAM!$A$2),E2077))</f>
        <v>9517.26697138408+1976.52752039076i</v>
      </c>
      <c r="G2077" s="348">
        <f t="shared" si="100"/>
        <v>9517.2669713840805</v>
      </c>
      <c r="H2077" s="348">
        <f t="shared" si="101"/>
        <v>1976.5275203907599</v>
      </c>
    </row>
    <row r="2078" spans="1:8" x14ac:dyDescent="0.25">
      <c r="A2078" s="349">
        <v>432.32528000000002</v>
      </c>
      <c r="B2078" s="348" t="str">
        <f>IMPRODUCT(IMPOWER(IMPRODUCT("i",A2078,import_viscoanalyse_PARAM!$G$2),-import_viscoanalyse_PARAM!$D$2),import_viscoanalyse_PARAM!$C$2)</f>
        <v>1.42572393845028-0.418342845846654i</v>
      </c>
      <c r="C2078" s="348" t="str">
        <f>IMPOWER(IMPRODUCT("i",A2078,import_viscoanalyse_PARAM!$G$2),-import_viscoanalyse_PARAM!$E$2)</f>
        <v>0.0974826164617332-0.106307220569943i</v>
      </c>
      <c r="D2078" s="348" t="str">
        <f>IMPOWER(IMPRODUCT("i",A2078,import_viscoanalyse_PARAM!$F$2,import_viscoanalyse_PARAM!$G$2),-1)</f>
        <v>1.41011071351596E-20-0.000230194260600221i</v>
      </c>
      <c r="E2078" s="348" t="str">
        <f t="shared" si="99"/>
        <v>2.52320655491201-0.524880260677197i</v>
      </c>
      <c r="F2078" s="348" t="str">
        <f>IMSUM(import_viscoanalyse_PARAM!$A$2,IMDIV((import_viscoanalyse_PARAM!$B$2-import_viscoanalyse_PARAM!$A$2),E2078))</f>
        <v>9555.14802343815+1976.815020514i</v>
      </c>
      <c r="G2078" s="348">
        <f t="shared" si="100"/>
        <v>9555.1480234381506</v>
      </c>
      <c r="H2078" s="348">
        <f t="shared" si="101"/>
        <v>1976.815020514</v>
      </c>
    </row>
    <row r="2079" spans="1:8" x14ac:dyDescent="0.25">
      <c r="A2079" s="349">
        <v>445.40429999999998</v>
      </c>
      <c r="B2079" s="348" t="str">
        <f>IMPRODUCT(IMPOWER(IMPRODUCT("i",A2079,import_viscoanalyse_PARAM!$G$2),-import_viscoanalyse_PARAM!$D$2),import_viscoanalyse_PARAM!$C$2)</f>
        <v>1.41802392348519-0.416083470039959i</v>
      </c>
      <c r="C2079" s="348" t="str">
        <f>IMPOWER(IMPRODUCT("i",A2079,import_viscoanalyse_PARAM!$G$2),-import_viscoanalyse_PARAM!$E$2)</f>
        <v>0.0959618670901787-0.104648805513583i</v>
      </c>
      <c r="D2079" s="348" t="str">
        <f>IMPOWER(IMPRODUCT("i",A2079,import_viscoanalyse_PARAM!$F$2,import_viscoanalyse_PARAM!$G$2),-1)</f>
        <v>1.36870369022434E-20-0.000223434749436374i</v>
      </c>
      <c r="E2079" s="348" t="str">
        <f t="shared" si="99"/>
        <v>2.51398579057537-0.520955710302978i</v>
      </c>
      <c r="F2079" s="348" t="str">
        <f>IMSUM(import_viscoanalyse_PARAM!$A$2,IMDIV((import_viscoanalyse_PARAM!$B$2-import_viscoanalyse_PARAM!$A$2),E2079))</f>
        <v>9593.03361469679+1977.08138698533i</v>
      </c>
      <c r="G2079" s="348">
        <f t="shared" si="100"/>
        <v>9593.0336146967893</v>
      </c>
      <c r="H2079" s="348">
        <f t="shared" si="101"/>
        <v>1977.08138698533</v>
      </c>
    </row>
    <row r="2080" spans="1:8" x14ac:dyDescent="0.25">
      <c r="A2080" s="349">
        <v>458.87898999999999</v>
      </c>
      <c r="B2080" s="348" t="str">
        <f>IMPRODUCT(IMPOWER(IMPRODUCT("i",A2080,import_viscoanalyse_PARAM!$G$2),-import_viscoanalyse_PARAM!$D$2),import_viscoanalyse_PARAM!$C$2)</f>
        <v>1.41036549795771-0.413836297608142i</v>
      </c>
      <c r="C2080" s="348" t="str">
        <f>IMPOWER(IMPRODUCT("i",A2080,import_viscoanalyse_PARAM!$G$2),-import_viscoanalyse_PARAM!$E$2)</f>
        <v>0.0944648423877874-0.103016262799691i</v>
      </c>
      <c r="D2080" s="348" t="str">
        <f>IMPOWER(IMPRODUCT("i",A2080,import_viscoanalyse_PARAM!$F$2,import_viscoanalyse_PARAM!$G$2),-1)</f>
        <v>1.32851257594467E-20-0.000216873729974832i</v>
      </c>
      <c r="E2080" s="348" t="str">
        <f t="shared" si="99"/>
        <v>2.5048303403455-0.517069434137808i</v>
      </c>
      <c r="F2080" s="348" t="str">
        <f>IMSUM(import_viscoanalyse_PARAM!$A$2,IMDIV((import_viscoanalyse_PARAM!$B$2-import_viscoanalyse_PARAM!$A$2),E2080))</f>
        <v>9630.92334233712+1977.32665525351i</v>
      </c>
      <c r="G2080" s="348">
        <f t="shared" si="100"/>
        <v>9630.9233423371206</v>
      </c>
      <c r="H2080" s="348">
        <f t="shared" si="101"/>
        <v>1977.3266552535099</v>
      </c>
    </row>
    <row r="2081" spans="1:8" x14ac:dyDescent="0.25">
      <c r="A2081" s="349">
        <v>472.76132000000001</v>
      </c>
      <c r="B2081" s="348" t="str">
        <f>IMPRODUCT(IMPOWER(IMPRODUCT("i",A2081,import_viscoanalyse_PARAM!$G$2),-import_viscoanalyse_PARAM!$D$2),import_viscoanalyse_PARAM!$C$2)</f>
        <v>1.40274843707102-0.411601262590219i</v>
      </c>
      <c r="C2081" s="348" t="str">
        <f>IMPOWER(IMPRODUCT("i",A2081,import_viscoanalyse_PARAM!$G$2),-import_viscoanalyse_PARAM!$E$2)</f>
        <v>0.0929911721962591-0.101409188761422i</v>
      </c>
      <c r="D2081" s="348" t="str">
        <f>IMPOWER(IMPRODUCT("i",A2081,import_viscoanalyse_PARAM!$F$2,import_viscoanalyse_PARAM!$G$2),-1)</f>
        <v>1.28950166450121E-20-0.000210505373342268i</v>
      </c>
      <c r="E2081" s="348" t="str">
        <f t="shared" si="99"/>
        <v>2.49573960926728-0.513220956724983i</v>
      </c>
      <c r="F2081" s="348" t="str">
        <f>IMSUM(import_viscoanalyse_PARAM!$A$2,IMDIV((import_viscoanalyse_PARAM!$B$2-import_viscoanalyse_PARAM!$A$2),E2081))</f>
        <v>9668.81682945757+1977.5508596395i</v>
      </c>
      <c r="G2081" s="348">
        <f t="shared" si="100"/>
        <v>9668.8168294575698</v>
      </c>
      <c r="H2081" s="348">
        <f t="shared" si="101"/>
        <v>1977.5508596395</v>
      </c>
    </row>
    <row r="2082" spans="1:8" x14ac:dyDescent="0.25">
      <c r="A2082" s="349">
        <v>487.06364000000002</v>
      </c>
      <c r="B2082" s="348" t="str">
        <f>IMPRODUCT(IMPOWER(IMPRODUCT("i",A2082,import_viscoanalyse_PARAM!$G$2),-import_viscoanalyse_PARAM!$D$2),import_viscoanalyse_PARAM!$C$2)</f>
        <v>1.3951725079457-0.409378296653585i</v>
      </c>
      <c r="C2082" s="348" t="str">
        <f>IMPOWER(IMPRODUCT("i",A2082,import_viscoanalyse_PARAM!$G$2),-import_viscoanalyse_PARAM!$E$2)</f>
        <v>0.0915404903621169-0.0998271840992938i</v>
      </c>
      <c r="D2082" s="348" t="str">
        <f>IMPOWER(IMPRODUCT("i",A2082,import_viscoanalyse_PARAM!$F$2,import_viscoanalyse_PARAM!$G$2),-1)</f>
        <v>1.25163625240387E-20-0.000204324014349302i</v>
      </c>
      <c r="E2082" s="348" t="str">
        <f t="shared" si="99"/>
        <v>2.48671299830782-0.509409804767228i</v>
      </c>
      <c r="F2082" s="348" t="str">
        <f>IMSUM(import_viscoanalyse_PARAM!$A$2,IMDIV((import_viscoanalyse_PARAM!$B$2-import_viscoanalyse_PARAM!$A$2),E2082))</f>
        <v>9706.71374594704+1977.75403340236i</v>
      </c>
      <c r="G2082" s="348">
        <f t="shared" si="100"/>
        <v>9706.7137459470396</v>
      </c>
      <c r="H2082" s="348">
        <f t="shared" si="101"/>
        <v>1977.7540334023599</v>
      </c>
    </row>
    <row r="2083" spans="1:8" x14ac:dyDescent="0.25">
      <c r="A2083" s="349">
        <v>501.79863999999998</v>
      </c>
      <c r="B2083" s="348" t="str">
        <f>IMPRODUCT(IMPOWER(IMPRODUCT("i",A2083,import_viscoanalyse_PARAM!$G$2),-import_viscoanalyse_PARAM!$D$2),import_viscoanalyse_PARAM!$C$2)</f>
        <v>1.38763749682577-0.40716733707692i</v>
      </c>
      <c r="C2083" s="348" t="str">
        <f>IMPOWER(IMPRODUCT("i",A2083,import_viscoanalyse_PARAM!$G$2),-import_viscoanalyse_PARAM!$E$2)</f>
        <v>0.0901124398682041-0.0982698594772059i</v>
      </c>
      <c r="D2083" s="348" t="str">
        <f>IMPOWER(IMPRODUCT("i",A2083,import_viscoanalyse_PARAM!$F$2,import_viscoanalyse_PARAM!$G$2),-1)</f>
        <v>1.21488274470371E-20-0.000198324168770931i</v>
      </c>
      <c r="E2083" s="348" t="str">
        <f t="shared" si="99"/>
        <v>2.47774993669397-0.505635520722897i</v>
      </c>
      <c r="F2083" s="348" t="str">
        <f>IMSUM(import_viscoanalyse_PARAM!$A$2,IMDIV((import_viscoanalyse_PARAM!$B$2-import_viscoanalyse_PARAM!$A$2),E2083))</f>
        <v>9744.61367248996+1977.93620802532i</v>
      </c>
      <c r="G2083" s="348">
        <f t="shared" si="100"/>
        <v>9744.6136724899607</v>
      </c>
      <c r="H2083" s="348">
        <f t="shared" si="101"/>
        <v>1977.93620802532</v>
      </c>
    </row>
    <row r="2084" spans="1:8" x14ac:dyDescent="0.25">
      <c r="A2084" s="349">
        <v>516.97941000000003</v>
      </c>
      <c r="B2084" s="348" t="str">
        <f>IMPRODUCT(IMPOWER(IMPRODUCT("i",A2084,import_viscoanalyse_PARAM!$G$2),-import_viscoanalyse_PARAM!$D$2),import_viscoanalyse_PARAM!$C$2)</f>
        <v>1.38014318245501-0.404968318938148i</v>
      </c>
      <c r="C2084" s="348" t="str">
        <f>IMPOWER(IMPRODUCT("i",A2084,import_viscoanalyse_PARAM!$G$2),-import_viscoanalyse_PARAM!$E$2)</f>
        <v>0.0887066676028022-0.0967368298180373i</v>
      </c>
      <c r="D2084" s="348" t="str">
        <f>IMPOWER(IMPRODUCT("i",A2084,import_viscoanalyse_PARAM!$F$2,import_viscoanalyse_PARAM!$G$2),-1)</f>
        <v>1.17920848927385E-20-0.000192500506293633i</v>
      </c>
      <c r="E2084" s="348" t="str">
        <f t="shared" si="99"/>
        <v>2.46884985005781-0.501897649262479i</v>
      </c>
      <c r="F2084" s="348" t="str">
        <f>IMSUM(import_viscoanalyse_PARAM!$A$2,IMDIV((import_viscoanalyse_PARAM!$B$2-import_viscoanalyse_PARAM!$A$2),E2084))</f>
        <v>9782.51623305227+1978.09741402162i</v>
      </c>
      <c r="G2084" s="348">
        <f t="shared" si="100"/>
        <v>9782.5162330522708</v>
      </c>
      <c r="H2084" s="348">
        <f t="shared" si="101"/>
        <v>1978.0974140216199</v>
      </c>
    </row>
    <row r="2085" spans="1:8" x14ac:dyDescent="0.25">
      <c r="A2085" s="349">
        <v>532.61944000000005</v>
      </c>
      <c r="B2085" s="348" t="str">
        <f>IMPRODUCT(IMPOWER(IMPRODUCT("i",A2085,import_viscoanalyse_PARAM!$G$2),-import_viscoanalyse_PARAM!$D$2),import_viscoanalyse_PARAM!$C$2)</f>
        <v>1.37268934292299-0.402781177123234i</v>
      </c>
      <c r="C2085" s="348" t="str">
        <f>IMPOWER(IMPRODUCT("i",A2085,import_viscoanalyse_PARAM!$G$2),-import_viscoanalyse_PARAM!$E$2)</f>
        <v>0.0873228256229361-0.0952277156813099i</v>
      </c>
      <c r="D2085" s="348" t="str">
        <f>IMPOWER(IMPRODUCT("i",A2085,import_viscoanalyse_PARAM!$F$2,import_viscoanalyse_PARAM!$G$2),-1)</f>
        <v>1.14458178441964E-20-0.000186847851757689i</v>
      </c>
      <c r="E2085" s="348" t="str">
        <f t="shared" si="99"/>
        <v>2.46001216854593-0.498195740656302i</v>
      </c>
      <c r="F2085" s="348" t="str">
        <f>IMSUM(import_viscoanalyse_PARAM!$A$2,IMDIV((import_viscoanalyse_PARAM!$B$2-import_viscoanalyse_PARAM!$A$2),E2085))</f>
        <v>9820.42106111501+1978.23768073091i</v>
      </c>
      <c r="G2085" s="348">
        <f t="shared" si="100"/>
        <v>9820.4210611150102</v>
      </c>
      <c r="H2085" s="348">
        <f t="shared" si="101"/>
        <v>1978.2376807309099</v>
      </c>
    </row>
    <row r="2086" spans="1:8" x14ac:dyDescent="0.25">
      <c r="A2086" s="349">
        <v>548.73262999999997</v>
      </c>
      <c r="B2086" s="348" t="str">
        <f>IMPRODUCT(IMPOWER(IMPRODUCT("i",A2086,import_viscoanalyse_PARAM!$G$2),-import_viscoanalyse_PARAM!$D$2),import_viscoanalyse_PARAM!$C$2)</f>
        <v>1.36527575687607-0.400605846681515i</v>
      </c>
      <c r="C2086" s="348" t="str">
        <f>IMPOWER(IMPRODUCT("i",A2086,import_viscoanalyse_PARAM!$G$2),-import_viscoanalyse_PARAM!$E$2)</f>
        <v>0.0859605713084354-0.0937421434311967i</v>
      </c>
      <c r="D2086" s="348" t="str">
        <f>IMPOWER(IMPRODUCT("i",A2086,import_viscoanalyse_PARAM!$F$2,import_viscoanalyse_PARAM!$G$2),-1)</f>
        <v>1.11097185718988E-20-0.000181361181616598i</v>
      </c>
      <c r="E2086" s="348" t="str">
        <f t="shared" si="99"/>
        <v>2.45123632818451-0.494529351294328i</v>
      </c>
      <c r="F2086" s="348" t="str">
        <f>IMSUM(import_viscoanalyse_PARAM!$A$2,IMDIV((import_viscoanalyse_PARAM!$B$2-import_viscoanalyse_PARAM!$A$2),E2086))</f>
        <v>9858.32779366592+1978.35703630753i</v>
      </c>
      <c r="G2086" s="348">
        <f t="shared" si="100"/>
        <v>9858.3277936659197</v>
      </c>
      <c r="H2086" s="348">
        <f t="shared" si="101"/>
        <v>1978.3570363075301</v>
      </c>
    </row>
    <row r="2087" spans="1:8" x14ac:dyDescent="0.25">
      <c r="A2087" s="349">
        <v>565.33327999999995</v>
      </c>
      <c r="B2087" s="348" t="str">
        <f>IMPRODUCT(IMPOWER(IMPRODUCT("i",A2087,import_viscoanalyse_PARAM!$G$2),-import_viscoanalyse_PARAM!$D$2),import_viscoanalyse_PARAM!$C$2)</f>
        <v>1.35790221339575-0.398442265724262i</v>
      </c>
      <c r="C2087" s="348" t="str">
        <f>IMPOWER(IMPRODUCT("i",A2087,import_viscoanalyse_PARAM!$G$2),-import_viscoanalyse_PARAM!$E$2)</f>
        <v>0.084619569071312-0.0922797471006404i</v>
      </c>
      <c r="D2087" s="348" t="str">
        <f>IMPOWER(IMPRODUCT("i",A2087,import_viscoanalyse_PARAM!$F$2,import_viscoanalyse_PARAM!$G$2),-1)</f>
        <v>1.0783488795349E-20-0.000176035626574794i</v>
      </c>
      <c r="E2087" s="348" t="str">
        <f t="shared" si="99"/>
        <v>2.44252178246706-0.490898048451477i</v>
      </c>
      <c r="F2087" s="348" t="str">
        <f>IMSUM(import_viscoanalyse_PARAM!$A$2,IMDIV((import_viscoanalyse_PARAM!$B$2-import_viscoanalyse_PARAM!$A$2),E2087))</f>
        <v>9896.23602030837+1978.45550762463i</v>
      </c>
      <c r="G2087" s="348">
        <f t="shared" si="100"/>
        <v>9896.2360203083699</v>
      </c>
      <c r="H2087" s="348">
        <f t="shared" si="101"/>
        <v>1978.4555076246299</v>
      </c>
    </row>
    <row r="2088" spans="1:8" x14ac:dyDescent="0.25">
      <c r="A2088" s="349">
        <v>582.43615</v>
      </c>
      <c r="B2088" s="348" t="str">
        <f>IMPRODUCT(IMPOWER(IMPRODUCT("i",A2088,import_viscoanalyse_PARAM!$G$2),-import_viscoanalyse_PARAM!$D$2),import_viscoanalyse_PARAM!$C$2)</f>
        <v>1.35056849050193-0.396290369116993i</v>
      </c>
      <c r="C2088" s="348" t="str">
        <f>IMPOWER(IMPRODUCT("i",A2088,import_viscoanalyse_PARAM!$G$2),-import_viscoanalyse_PARAM!$E$2)</f>
        <v>0.0832994863377224-0.0908401640095837i</v>
      </c>
      <c r="D2088" s="348" t="str">
        <f>IMPOWER(IMPRODUCT("i",A2088,import_viscoanalyse_PARAM!$F$2,import_viscoanalyse_PARAM!$G$2),-1)</f>
        <v>1.04668384517649E-20-0.000170866451487229i</v>
      </c>
      <c r="E2088" s="348" t="str">
        <f t="shared" si="99"/>
        <v>2.43386797683965-0.487301399578064i</v>
      </c>
      <c r="F2088" s="348" t="str">
        <f>IMSUM(import_viscoanalyse_PARAM!$A$2,IMDIV((import_viscoanalyse_PARAM!$B$2-import_viscoanalyse_PARAM!$A$2),E2088))</f>
        <v>9934.14539333022+1978.53312063134i</v>
      </c>
      <c r="G2088" s="348">
        <f t="shared" si="100"/>
        <v>9934.14539333022</v>
      </c>
      <c r="H2088" s="348">
        <f t="shared" si="101"/>
        <v>1978.5331206313399</v>
      </c>
    </row>
    <row r="2089" spans="1:8" x14ac:dyDescent="0.25">
      <c r="A2089" s="349">
        <v>600.05642999999998</v>
      </c>
      <c r="B2089" s="348" t="str">
        <f>IMPRODUCT(IMPOWER(IMPRODUCT("i",A2089,import_viscoanalyse_PARAM!$G$2),-import_viscoanalyse_PARAM!$D$2),import_viscoanalyse_PARAM!$C$2)</f>
        <v>1.34327437471839-0.394150094220482i</v>
      </c>
      <c r="C2089" s="348" t="str">
        <f>IMPOWER(IMPRODUCT("i",A2089,import_viscoanalyse_PARAM!$G$2),-import_viscoanalyse_PARAM!$E$2)</f>
        <v>0.0819999970484795-0.0894230385823641i</v>
      </c>
      <c r="D2089" s="348" t="str">
        <f>IMPOWER(IMPRODUCT("i",A2089,import_viscoanalyse_PARAM!$F$2,import_viscoanalyse_PARAM!$G$2),-1)</f>
        <v>1.01594863178416E-20-0.000165849065509361i</v>
      </c>
      <c r="E2089" s="348" t="str">
        <f t="shared" si="99"/>
        <v>2.42527437176687-0.483738981868355i</v>
      </c>
      <c r="F2089" s="348" t="str">
        <f>IMSUM(import_viscoanalyse_PARAM!$A$2,IMDIV((import_viscoanalyse_PARAM!$B$2-import_viscoanalyse_PARAM!$A$2),E2089))</f>
        <v>9972.05552740345+1978.58990008953i</v>
      </c>
      <c r="G2089" s="348">
        <f t="shared" si="100"/>
        <v>9972.0555274034505</v>
      </c>
      <c r="H2089" s="348">
        <f t="shared" si="101"/>
        <v>1978.5899000895299</v>
      </c>
    </row>
    <row r="2090" spans="1:8" x14ac:dyDescent="0.25">
      <c r="A2090" s="349">
        <v>618.20977000000005</v>
      </c>
      <c r="B2090" s="348" t="str">
        <f>IMPRODUCT(IMPOWER(IMPRODUCT("i",A2090,import_viscoanalyse_PARAM!$G$2),-import_viscoanalyse_PARAM!$D$2),import_viscoanalyse_PARAM!$C$2)</f>
        <v>1.33601965338413-0.392021378634703i</v>
      </c>
      <c r="C2090" s="348" t="str">
        <f>IMPOWER(IMPRODUCT("i",A2090,import_viscoanalyse_PARAM!$G$2),-import_viscoanalyse_PARAM!$E$2)</f>
        <v>0.0807207801629703-0.0880280207161991i</v>
      </c>
      <c r="D2090" s="348" t="str">
        <f>IMPOWER(IMPRODUCT("i",A2090,import_viscoanalyse_PARAM!$F$2,import_viscoanalyse_PARAM!$G$2),-1)</f>
        <v>9.86115940956075E-21-0.00016097901229931i</v>
      </c>
      <c r="E2090" s="348" t="str">
        <f t="shared" si="99"/>
        <v>2.4167404335471-0.480210378363201i</v>
      </c>
      <c r="F2090" s="348" t="str">
        <f>IMSUM(import_viscoanalyse_PARAM!$A$2,IMDIV((import_viscoanalyse_PARAM!$B$2-import_viscoanalyse_PARAM!$A$2),E2090))</f>
        <v>10009.9660387838+1978.6258697353i</v>
      </c>
      <c r="G2090" s="348">
        <f t="shared" si="100"/>
        <v>10009.966038783799</v>
      </c>
      <c r="H2090" s="348">
        <f t="shared" si="101"/>
        <v>1978.6258697353001</v>
      </c>
    </row>
    <row r="2091" spans="1:8" x14ac:dyDescent="0.25">
      <c r="A2091" s="349">
        <v>636.91228999999998</v>
      </c>
      <c r="B2091" s="348" t="str">
        <f>IMPRODUCT(IMPOWER(IMPRODUCT("i",A2091,import_viscoanalyse_PARAM!$G$2),-import_viscoanalyse_PARAM!$D$2),import_viscoanalyse_PARAM!$C$2)</f>
        <v>1.32880411616929-0.389904160643644i</v>
      </c>
      <c r="C2091" s="348" t="str">
        <f>IMPOWER(IMPRODUCT("i",A2091,import_viscoanalyse_PARAM!$G$2),-import_viscoanalyse_PARAM!$E$2)</f>
        <v>0.0794615198474344-0.086654765986509i</v>
      </c>
      <c r="D2091" s="348" t="str">
        <f>IMPOWER(IMPRODUCT("i",A2091,import_viscoanalyse_PARAM!$F$2,import_viscoanalyse_PARAM!$G$2),-1)</f>
        <v>9.57159280207623E-21-0.000156251967077576i</v>
      </c>
      <c r="E2091" s="348" t="str">
        <f t="shared" si="99"/>
        <v>2.40826563601672-0.476715178597231i</v>
      </c>
      <c r="F2091" s="348" t="str">
        <f>IMSUM(import_viscoanalyse_PARAM!$A$2,IMDIV((import_viscoanalyse_PARAM!$B$2-import_viscoanalyse_PARAM!$A$2),E2091))</f>
        <v>10047.8765373185+1978.64105230512i</v>
      </c>
      <c r="G2091" s="348">
        <f t="shared" si="100"/>
        <v>10047.8765373185</v>
      </c>
      <c r="H2091" s="348">
        <f t="shared" si="101"/>
        <v>1978.64105230512</v>
      </c>
    </row>
    <row r="2092" spans="1:8" x14ac:dyDescent="0.25">
      <c r="A2092" s="349">
        <v>656.18061999999998</v>
      </c>
      <c r="B2092" s="348" t="str">
        <f>IMPRODUCT(IMPOWER(IMPRODUCT("i",A2092,import_viscoanalyse_PARAM!$G$2),-import_viscoanalyse_PARAM!$D$2),import_viscoanalyse_PARAM!$C$2)</f>
        <v>1.32162754545495-0.387798376392507i</v>
      </c>
      <c r="C2092" s="348" t="str">
        <f>IMPOWER(IMPRODUCT("i",A2092,import_viscoanalyse_PARAM!$G$2),-import_viscoanalyse_PARAM!$E$2)</f>
        <v>0.0782219037344668-0.0853029337488604i</v>
      </c>
      <c r="D2092" s="348" t="str">
        <f>IMPOWER(IMPRODUCT("i",A2092,import_viscoanalyse_PARAM!$F$2,import_viscoanalyse_PARAM!$G$2),-1)</f>
        <v>9.29052901702261E-21-0.000151663726625122i</v>
      </c>
      <c r="E2092" s="348" t="str">
        <f t="shared" si="99"/>
        <v>2.39984944918942-0.473252973867993i</v>
      </c>
      <c r="F2092" s="348" t="str">
        <f>IMSUM(import_viscoanalyse_PARAM!$A$2,IMDIV((import_viscoanalyse_PARAM!$B$2-import_viscoanalyse_PARAM!$A$2),E2092))</f>
        <v>10085.7866771806+1978.63546956357i</v>
      </c>
      <c r="G2092" s="348">
        <f t="shared" si="100"/>
        <v>10085.7866771806</v>
      </c>
      <c r="H2092" s="348">
        <f t="shared" si="101"/>
        <v>1978.63546956357</v>
      </c>
    </row>
    <row r="2093" spans="1:8" x14ac:dyDescent="0.25">
      <c r="A2093" s="349">
        <v>676.03187000000003</v>
      </c>
      <c r="B2093" s="348" t="str">
        <f>IMPRODUCT(IMPOWER(IMPRODUCT("i",A2093,import_viscoanalyse_PARAM!$G$2),-import_viscoanalyse_PARAM!$D$2),import_viscoanalyse_PARAM!$C$2)</f>
        <v>1.31448973357124-0.385703964945791i</v>
      </c>
      <c r="C2093" s="348" t="str">
        <f>IMPOWER(IMPRODUCT("i",A2093,import_viscoanalyse_PARAM!$G$2),-import_viscoanalyse_PARAM!$E$2)</f>
        <v>0.0770016258537461-0.0839721903349993i</v>
      </c>
      <c r="D2093" s="348" t="str">
        <f>IMPOWER(IMPRODUCT("i",A2093,import_viscoanalyse_PARAM!$F$2,import_viscoanalyse_PARAM!$G$2),-1)</f>
        <v>9.01771848495527E-21-0.000147210216832504i</v>
      </c>
      <c r="E2093" s="348" t="str">
        <f t="shared" si="99"/>
        <v>2.39149135942499-0.469823365497623i</v>
      </c>
      <c r="F2093" s="348" t="str">
        <f>IMSUM(import_viscoanalyse_PARAM!$A$2,IMDIV((import_viscoanalyse_PARAM!$B$2-import_viscoanalyse_PARAM!$A$2),E2093))</f>
        <v>10123.6960662231+1978.60914230131i</v>
      </c>
      <c r="G2093" s="348">
        <f t="shared" si="100"/>
        <v>10123.696066223099</v>
      </c>
      <c r="H2093" s="348">
        <f t="shared" si="101"/>
        <v>1978.6091423013099</v>
      </c>
    </row>
    <row r="2094" spans="1:8" x14ac:dyDescent="0.25">
      <c r="A2094" s="349">
        <v>696.48366999999996</v>
      </c>
      <c r="B2094" s="348" t="str">
        <f>IMPRODUCT(IMPOWER(IMPRODUCT("i",A2094,import_viscoanalyse_PARAM!$G$2),-import_viscoanalyse_PARAM!$D$2),import_viscoanalyse_PARAM!$C$2)</f>
        <v>1.30739047288155-0.383620865377749i</v>
      </c>
      <c r="C2094" s="348" t="str">
        <f>IMPOWER(IMPRODUCT("i",A2094,import_viscoanalyse_PARAM!$G$2),-import_viscoanalyse_PARAM!$E$2)</f>
        <v>0.075800384810242-0.0826622070661404i</v>
      </c>
      <c r="D2094" s="348" t="str">
        <f>IMPOWER(IMPRODUCT("i",A2094,import_viscoanalyse_PARAM!$F$2,import_viscoanalyse_PARAM!$G$2),-1)</f>
        <v>8.75291891699038E-21-0.00014288748244217i</v>
      </c>
      <c r="E2094" s="348" t="str">
        <f t="shared" si="99"/>
        <v>2.38319085769179-0.466425959926332i</v>
      </c>
      <c r="F2094" s="348" t="str">
        <f>IMSUM(import_viscoanalyse_PARAM!$A$2,IMDIV((import_viscoanalyse_PARAM!$B$2-import_viscoanalyse_PARAM!$A$2),E2094))</f>
        <v>10161.6043177589+1978.56209041463i</v>
      </c>
      <c r="G2094" s="348">
        <f t="shared" si="100"/>
        <v>10161.6043177589</v>
      </c>
      <c r="H2094" s="348">
        <f t="shared" si="101"/>
        <v>1978.5620904146299</v>
      </c>
    </row>
    <row r="2095" spans="1:8" x14ac:dyDescent="0.25">
      <c r="A2095" s="349">
        <v>717.55418999999995</v>
      </c>
      <c r="B2095" s="348" t="str">
        <f>IMPRODUCT(IMPOWER(IMPRODUCT("i",A2095,import_viscoanalyse_PARAM!$G$2),-import_viscoanalyse_PARAM!$D$2),import_viscoanalyse_PARAM!$C$2)</f>
        <v>1.30032955450799-0.381549016398417i</v>
      </c>
      <c r="C2095" s="348" t="str">
        <f>IMPOWER(IMPRODUCT("i",A2095,import_viscoanalyse_PARAM!$G$2),-import_viscoanalyse_PARAM!$E$2)</f>
        <v>0.0746178835083375-0.0813726599521157i</v>
      </c>
      <c r="D2095" s="348" t="str">
        <f>IMPOWER(IMPRODUCT("i",A2095,import_viscoanalyse_PARAM!$F$2,import_viscoanalyse_PARAM!$G$2),-1)</f>
        <v>8.49589504942879E-21-0.000138691682879565i</v>
      </c>
      <c r="E2095" s="348" t="str">
        <f t="shared" si="99"/>
        <v>2.37494743801633-0.463060368033412i</v>
      </c>
      <c r="F2095" s="348" t="str">
        <f>IMSUM(import_viscoanalyse_PARAM!$A$2,IMDIV((import_viscoanalyse_PARAM!$B$2-import_viscoanalyse_PARAM!$A$2),E2095))</f>
        <v>10199.5110575278+1978.49433290741i</v>
      </c>
      <c r="G2095" s="348">
        <f t="shared" si="100"/>
        <v>10199.511057527799</v>
      </c>
      <c r="H2095" s="348">
        <f t="shared" si="101"/>
        <v>1978.4943329074099</v>
      </c>
    </row>
    <row r="2096" spans="1:8" x14ac:dyDescent="0.25">
      <c r="A2096" s="349">
        <v>739.26215999999999</v>
      </c>
      <c r="B2096" s="348" t="str">
        <f>IMPRODUCT(IMPOWER(IMPRODUCT("i",A2096,import_viscoanalyse_PARAM!$G$2),-import_viscoanalyse_PARAM!$D$2),import_viscoanalyse_PARAM!$C$2)</f>
        <v>1.29330676748848-0.379488356106279i</v>
      </c>
      <c r="C2096" s="348" t="str">
        <f>IMPOWER(IMPRODUCT("i",A2096,import_viscoanalyse_PARAM!$G$2),-import_viscoanalyse_PARAM!$E$2)</f>
        <v>0.0734538289609824-0.0801032294832515i</v>
      </c>
      <c r="D2096" s="348" t="str">
        <f>IMPOWER(IMPRODUCT("i",A2096,import_viscoanalyse_PARAM!$F$2,import_viscoanalyse_PARAM!$G$2),-1)</f>
        <v>8.24641841605674E-21-0.000134619088536039i</v>
      </c>
      <c r="E2096" s="348" t="str">
        <f t="shared" si="99"/>
        <v>2.36676059644946-0.459726204678067i</v>
      </c>
      <c r="F2096" s="348" t="str">
        <f>IMSUM(import_viscoanalyse_PARAM!$A$2,IMDIV((import_viscoanalyse_PARAM!$B$2-import_viscoanalyse_PARAM!$A$2),E2096))</f>
        <v>10237.4159285506+1978.4058878758i</v>
      </c>
      <c r="G2096" s="348">
        <f t="shared" si="100"/>
        <v>10237.415928550599</v>
      </c>
      <c r="H2096" s="348">
        <f t="shared" si="101"/>
        <v>1978.4058878758001</v>
      </c>
    </row>
    <row r="2097" spans="1:8" x14ac:dyDescent="0.25">
      <c r="A2097" s="349">
        <v>761.62684999999999</v>
      </c>
      <c r="B2097" s="348" t="str">
        <f>IMPRODUCT(IMPOWER(IMPRODUCT("i",A2097,import_viscoanalyse_PARAM!$G$2),-import_viscoanalyse_PARAM!$D$2),import_viscoanalyse_PARAM!$C$2)</f>
        <v>1.28632191057372-0.377438825449784i</v>
      </c>
      <c r="C2097" s="348" t="str">
        <f>IMPOWER(IMPRODUCT("i",A2097,import_viscoanalyse_PARAM!$G$2),-import_viscoanalyse_PARAM!$E$2)</f>
        <v>0.0723079341707915-0.0788536026817531i</v>
      </c>
      <c r="D2097" s="348" t="str">
        <f>IMPOWER(IMPRODUCT("i",A2097,import_viscoanalyse_PARAM!$F$2,import_viscoanalyse_PARAM!$G$2),-1)</f>
        <v>8.00426756293831E-21-0.000130666084275237i</v>
      </c>
      <c r="E2097" s="348" t="str">
        <f t="shared" si="99"/>
        <v>2.35862984474451-0.456423094215812i</v>
      </c>
      <c r="F2097" s="348" t="str">
        <f>IMSUM(import_viscoanalyse_PARAM!$A$2,IMDIV((import_viscoanalyse_PARAM!$B$2-import_viscoanalyse_PARAM!$A$2),E2097))</f>
        <v>10275.3185273602+1978.29677269286i</v>
      </c>
      <c r="G2097" s="348">
        <f t="shared" si="100"/>
        <v>10275.318527360199</v>
      </c>
      <c r="H2097" s="348">
        <f t="shared" si="101"/>
        <v>1978.29677269286</v>
      </c>
    </row>
    <row r="2098" spans="1:8" x14ac:dyDescent="0.25">
      <c r="A2098" s="349">
        <v>784.66813000000002</v>
      </c>
      <c r="B2098" s="348" t="str">
        <f>IMPRODUCT(IMPOWER(IMPRODUCT("i",A2098,import_viscoanalyse_PARAM!$G$2),-import_viscoanalyse_PARAM!$D$2),import_viscoanalyse_PARAM!$C$2)</f>
        <v>1.27937477808012-0.375400364076257i</v>
      </c>
      <c r="C2098" s="348" t="str">
        <f>IMPOWER(IMPRODUCT("i",A2098,import_viscoanalyse_PARAM!$G$2),-import_viscoanalyse_PARAM!$E$2)</f>
        <v>0.0711799157020254-0.0776234704538891i</v>
      </c>
      <c r="D2098" s="348" t="str">
        <f>IMPOWER(IMPRODUCT("i",A2098,import_viscoanalyse_PARAM!$F$2,import_viscoanalyse_PARAM!$G$2),-1)</f>
        <v>7.76922734267018E-21-0.000126829157912127i</v>
      </c>
      <c r="E2098" s="348" t="str">
        <f t="shared" si="99"/>
        <v>2.35055469378215-0.453150663688058i</v>
      </c>
      <c r="F2098" s="348" t="str">
        <f>IMSUM(import_viscoanalyse_PARAM!$A$2,IMDIV((import_viscoanalyse_PARAM!$B$2-import_viscoanalyse_PARAM!$A$2),E2098))</f>
        <v>10313.2184800912+1978.16700388517i</v>
      </c>
      <c r="G2098" s="348">
        <f t="shared" si="100"/>
        <v>10313.2184800912</v>
      </c>
      <c r="H2098" s="348">
        <f t="shared" si="101"/>
        <v>1978.1670038851701</v>
      </c>
    </row>
    <row r="2099" spans="1:8" x14ac:dyDescent="0.25">
      <c r="A2099" s="349">
        <v>808.40647000000001</v>
      </c>
      <c r="B2099" s="348" t="str">
        <f>IMPRODUCT(IMPOWER(IMPRODUCT("i",A2099,import_viscoanalyse_PARAM!$G$2),-import_viscoanalyse_PARAM!$D$2),import_viscoanalyse_PARAM!$C$2)</f>
        <v>1.27246516583631-0.373372912076737i</v>
      </c>
      <c r="C2099" s="348" t="str">
        <f>IMPOWER(IMPRODUCT("i",A2099,import_viscoanalyse_PARAM!$G$2),-import_viscoanalyse_PARAM!$E$2)</f>
        <v>0.0700694946089828-0.0764125286024264i</v>
      </c>
      <c r="D2099" s="348" t="str">
        <f>IMPOWER(IMPRODUCT("i",A2099,import_viscoanalyse_PARAM!$F$2,import_viscoanalyse_PARAM!$G$2),-1)</f>
        <v>7.54108894071306E-21-0.000123104900642845i</v>
      </c>
      <c r="E2099" s="348" t="str">
        <f t="shared" si="99"/>
        <v>2.34253466044529-0.449908545579806i</v>
      </c>
      <c r="F2099" s="348" t="str">
        <f>IMSUM(import_viscoanalyse_PARAM!$A$2,IMDIV((import_viscoanalyse_PARAM!$B$2-import_viscoanalyse_PARAM!$A$2),E2099))</f>
        <v>10351.1154105379+1978.01659721827i</v>
      </c>
      <c r="G2099" s="348">
        <f t="shared" si="100"/>
        <v>10351.115410537899</v>
      </c>
      <c r="H2099" s="348">
        <f t="shared" si="101"/>
        <v>1978.0165972182699</v>
      </c>
    </row>
    <row r="2100" spans="1:8" x14ac:dyDescent="0.25">
      <c r="A2100" s="349">
        <v>832.86296000000004</v>
      </c>
      <c r="B2100" s="348" t="str">
        <f>IMPRODUCT(IMPOWER(IMPRODUCT("i",A2100,import_viscoanalyse_PARAM!$G$2),-import_viscoanalyse_PARAM!$D$2),import_viscoanalyse_PARAM!$C$2)</f>
        <v>1.26559287061472-0.371356409819206i</v>
      </c>
      <c r="C2100" s="348" t="str">
        <f>IMPOWER(IMPRODUCT("i",A2100,import_viscoanalyse_PARAM!$G$2),-import_viscoanalyse_PARAM!$E$2)</f>
        <v>0.0689763962745926-0.0752204776506111i</v>
      </c>
      <c r="D2100" s="348" t="str">
        <f>IMPOWER(IMPRODUCT("i",A2100,import_viscoanalyse_PARAM!$F$2,import_viscoanalyse_PARAM!$G$2),-1)</f>
        <v>7.31964967023853E-21-0.000119490003695666i</v>
      </c>
      <c r="E2100" s="348" t="str">
        <f t="shared" si="99"/>
        <v>2.33456926688931-0.446696377473513i</v>
      </c>
      <c r="F2100" s="348" t="str">
        <f>IMSUM(import_viscoanalyse_PARAM!$A$2,IMDIV((import_viscoanalyse_PARAM!$B$2-import_viscoanalyse_PARAM!$A$2),E2100))</f>
        <v>10389.0089431912+1977.84556771904i</v>
      </c>
      <c r="G2100" s="348">
        <f t="shared" si="100"/>
        <v>10389.0089431912</v>
      </c>
      <c r="H2100" s="348">
        <f t="shared" si="101"/>
        <v>1977.84556771904</v>
      </c>
    </row>
    <row r="2101" spans="1:8" x14ac:dyDescent="0.25">
      <c r="A2101" s="349">
        <v>858.05933000000005</v>
      </c>
      <c r="B2101" s="348" t="str">
        <f>IMPRODUCT(IMPOWER(IMPRODUCT("i",A2101,import_viscoanalyse_PARAM!$G$2),-import_viscoanalyse_PARAM!$D$2),import_viscoanalyse_PARAM!$C$2)</f>
        <v>1.25875768982007-0.369350797857176i</v>
      </c>
      <c r="C2101" s="348" t="str">
        <f>IMPOWER(IMPRODUCT("i",A2101,import_viscoanalyse_PARAM!$G$2),-import_viscoanalyse_PARAM!$E$2)</f>
        <v>0.0679003502958776-0.0740470227172634i</v>
      </c>
      <c r="D2101" s="348" t="str">
        <f>IMPOWER(IMPRODUCT("i",A2101,import_viscoanalyse_PARAM!$F$2,import_viscoanalyse_PARAM!$G$2),-1)</f>
        <v>7.1047127831101E-21-0.000115981255245349i</v>
      </c>
      <c r="E2101" s="348" t="str">
        <f t="shared" si="99"/>
        <v>2.32665804011595-0.443513801829685i</v>
      </c>
      <c r="F2101" s="348" t="str">
        <f>IMSUM(import_viscoanalyse_PARAM!$A$2,IMDIV((import_viscoanalyse_PARAM!$B$2-import_viscoanalyse_PARAM!$A$2),E2101))</f>
        <v>10426.8987049489+1977.65392969532i</v>
      </c>
      <c r="G2101" s="348">
        <f t="shared" si="100"/>
        <v>10426.898704948901</v>
      </c>
      <c r="H2101" s="348">
        <f t="shared" si="101"/>
        <v>1977.6539296953199</v>
      </c>
    </row>
    <row r="2102" spans="1:8" x14ac:dyDescent="0.25">
      <c r="A2102" s="349">
        <v>884.01796000000002</v>
      </c>
      <c r="B2102" s="348" t="str">
        <f>IMPRODUCT(IMPOWER(IMPRODUCT("i",A2102,import_viscoanalyse_PARAM!$G$2),-import_viscoanalyse_PARAM!$D$2),import_viscoanalyse_PARAM!$C$2)</f>
        <v>1.25195942396354-0.367356017655665i</v>
      </c>
      <c r="C2102" s="348" t="str">
        <f>IMPOWER(IMPRODUCT("i",A2102,import_viscoanalyse_PARAM!$G$2),-import_viscoanalyse_PARAM!$E$2)</f>
        <v>0.066841090805199-0.0728918738671032i</v>
      </c>
      <c r="D2102" s="348" t="str">
        <f>IMPOWER(IMPRODUCT("i",A2102,import_viscoanalyse_PARAM!$F$2,import_viscoanalyse_PARAM!$G$2),-1)</f>
        <v>6.8960873719329E-21-0.000112575538814147i</v>
      </c>
      <c r="E2102" s="348" t="str">
        <f t="shared" si="99"/>
        <v>2.31880051476874-0.440360467061582i</v>
      </c>
      <c r="F2102" s="348" t="str">
        <f>IMSUM(import_viscoanalyse_PARAM!$A$2,IMDIV((import_viscoanalyse_PARAM!$B$2-import_viscoanalyse_PARAM!$A$2),E2102))</f>
        <v>10464.7843113147+1977.44169684059i</v>
      </c>
      <c r="G2102" s="348">
        <f t="shared" si="100"/>
        <v>10464.784311314699</v>
      </c>
      <c r="H2102" s="348">
        <f t="shared" si="101"/>
        <v>1977.4416968405901</v>
      </c>
    </row>
    <row r="2103" spans="1:8" x14ac:dyDescent="0.25">
      <c r="A2103" s="349">
        <v>910.76190999999994</v>
      </c>
      <c r="B2103" s="348" t="str">
        <f>IMPRODUCT(IMPOWER(IMPRODUCT("i",A2103,import_viscoanalyse_PARAM!$G$2),-import_viscoanalyse_PARAM!$D$2),import_viscoanalyse_PARAM!$C$2)</f>
        <v>1.24519787380746-0.365372010753386i</v>
      </c>
      <c r="C2103" s="348" t="str">
        <f>IMPOWER(IMPRODUCT("i",A2103,import_viscoanalyse_PARAM!$G$2),-import_viscoanalyse_PARAM!$E$2)</f>
        <v>0.0657983559511111-0.071754745544609i</v>
      </c>
      <c r="D2103" s="348" t="str">
        <f>IMPOWER(IMPRODUCT("i",A2103,import_viscoanalyse_PARAM!$F$2,import_viscoanalyse_PARAM!$G$2),-1)</f>
        <v>6.69358810857371E-21-0.000109269829003261i</v>
      </c>
      <c r="E2103" s="348" t="str">
        <f t="shared" si="99"/>
        <v>2.31099622975857-0.437236026126998i</v>
      </c>
      <c r="F2103" s="348" t="str">
        <f>IMSUM(import_viscoanalyse_PARAM!$A$2,IMDIV((import_viscoanalyse_PARAM!$B$2-import_viscoanalyse_PARAM!$A$2),E2103))</f>
        <v>10502.665382096+1977.20888219437i</v>
      </c>
      <c r="G2103" s="348">
        <f t="shared" si="100"/>
        <v>10502.665382096</v>
      </c>
      <c r="H2103" s="348">
        <f t="shared" si="101"/>
        <v>1977.2088821943701</v>
      </c>
    </row>
    <row r="2104" spans="1:8" x14ac:dyDescent="0.25">
      <c r="A2104" s="349">
        <v>938.31493</v>
      </c>
      <c r="B2104" s="348" t="str">
        <f>IMPRODUCT(IMPOWER(IMPRODUCT("i",A2104,import_viscoanalyse_PARAM!$G$2),-import_viscoanalyse_PARAM!$D$2),import_viscoanalyse_PARAM!$C$2)</f>
        <v>1.23847284300703-0.363398719537893i</v>
      </c>
      <c r="C2104" s="348" t="str">
        <f>IMPOWER(IMPRODUCT("i",A2104,import_viscoanalyse_PARAM!$G$2),-import_viscoanalyse_PARAM!$E$2)</f>
        <v>0.0647718882423497-0.0706353569491453i</v>
      </c>
      <c r="D2104" s="348" t="str">
        <f>IMPOWER(IMPRODUCT("i",A2104,import_viscoanalyse_PARAM!$F$2,import_viscoanalyse_PARAM!$G$2),-1)</f>
        <v>6.49703515909939E-21-0.000106061190104247i</v>
      </c>
      <c r="E2104" s="348" t="str">
        <f t="shared" si="99"/>
        <v>2.30324473124938-0.434140137677143i</v>
      </c>
      <c r="F2104" s="348" t="str">
        <f>IMSUM(import_viscoanalyse_PARAM!$A$2,IMDIV((import_viscoanalyse_PARAM!$B$2-import_viscoanalyse_PARAM!$A$2),E2104))</f>
        <v>10540.5415265651+1976.9554982638i</v>
      </c>
      <c r="G2104" s="348">
        <f t="shared" si="100"/>
        <v>10540.541526565101</v>
      </c>
      <c r="H2104" s="348">
        <f t="shared" si="101"/>
        <v>1976.9554982638001</v>
      </c>
    </row>
    <row r="2105" spans="1:8" x14ac:dyDescent="0.25">
      <c r="A2105" s="349">
        <v>966.70150999999998</v>
      </c>
      <c r="B2105" s="348" t="str">
        <f>IMPRODUCT(IMPOWER(IMPRODUCT("i",A2105,import_viscoanalyse_PARAM!$G$2),-import_viscoanalyse_PARAM!$D$2),import_viscoanalyse_PARAM!$C$2)</f>
        <v>1.23178413109897-0.361436085188283i</v>
      </c>
      <c r="C2105" s="348" t="str">
        <f>IMPOWER(IMPRODUCT("i",A2105,import_viscoanalyse_PARAM!$G$2),-import_viscoanalyse_PARAM!$E$2)</f>
        <v>0.0637614334171216-0.0695334308018957i</v>
      </c>
      <c r="D2105" s="348" t="str">
        <f>IMPOWER(IMPRODUCT("i",A2105,import_viscoanalyse_PARAM!$F$2,import_viscoanalyse_PARAM!$G$2),-1)</f>
        <v>6.30625382029028E-21-0.000102946770165264i</v>
      </c>
      <c r="E2105" s="348" t="str">
        <f t="shared" si="99"/>
        <v>2.29554556451609-0.431072462760344i</v>
      </c>
      <c r="F2105" s="348" t="str">
        <f>IMSUM(import_viscoanalyse_PARAM!$A$2,IMDIV((import_viscoanalyse_PARAM!$B$2-import_viscoanalyse_PARAM!$A$2),E2105))</f>
        <v>10578.4123829486+1976.68155678568i</v>
      </c>
      <c r="G2105" s="348">
        <f t="shared" si="100"/>
        <v>10578.4123829486</v>
      </c>
      <c r="H2105" s="348">
        <f t="shared" si="101"/>
        <v>1976.68155678568</v>
      </c>
    </row>
    <row r="2106" spans="1:8" x14ac:dyDescent="0.25">
      <c r="A2106" s="349">
        <v>995.94685000000004</v>
      </c>
      <c r="B2106" s="348" t="str">
        <f>IMPRODUCT(IMPOWER(IMPRODUCT("i",A2106,import_viscoanalyse_PARAM!$G$2),-import_viscoanalyse_PARAM!$D$2),import_viscoanalyse_PARAM!$C$2)</f>
        <v>1.22513154593591-0.359484051323734i</v>
      </c>
      <c r="C2106" s="348" t="str">
        <f>IMPOWER(IMPRODUCT("i",A2106,import_viscoanalyse_PARAM!$G$2),-import_viscoanalyse_PARAM!$E$2)</f>
        <v>0.0627667422711271-0.0684486953393662i</v>
      </c>
      <c r="D2106" s="348" t="str">
        <f>IMPOWER(IMPRODUCT("i",A2106,import_viscoanalyse_PARAM!$F$2,import_viscoanalyse_PARAM!$G$2),-1)</f>
        <v>6.12107472453764E-21-0.0000999238043359275i</v>
      </c>
      <c r="E2106" s="348" t="str">
        <f t="shared" si="99"/>
        <v>2.28789828820704-0.428032670467436i</v>
      </c>
      <c r="F2106" s="348" t="str">
        <f>IMSUM(import_viscoanalyse_PARAM!$A$2,IMDIV((import_viscoanalyse_PARAM!$B$2-import_viscoanalyse_PARAM!$A$2),E2106))</f>
        <v>10616.2775482003+1976.38706924249i</v>
      </c>
      <c r="G2106" s="348">
        <f t="shared" si="100"/>
        <v>10616.2775482003</v>
      </c>
      <c r="H2106" s="348">
        <f t="shared" si="101"/>
        <v>1976.38706924249</v>
      </c>
    </row>
    <row r="2107" spans="1:8" x14ac:dyDescent="0.25">
      <c r="A2107" s="349">
        <v>1026.077</v>
      </c>
      <c r="B2107" s="348" t="str">
        <f>IMPRODUCT(IMPOWER(IMPRODUCT("i",A2107,import_viscoanalyse_PARAM!$G$2),-import_viscoanalyse_PARAM!$D$2),import_viscoanalyse_PARAM!$C$2)</f>
        <v>1.21851487708901-0.357542556199197i</v>
      </c>
      <c r="C2107" s="348" t="str">
        <f>IMPOWER(IMPRODUCT("i",A2107,import_viscoanalyse_PARAM!$G$2),-import_viscoanalyse_PARAM!$E$2)</f>
        <v>0.0617875666250669-0.0673808799158512i</v>
      </c>
      <c r="D2107" s="348" t="str">
        <f>IMPOWER(IMPRODUCT("i",A2107,import_viscoanalyse_PARAM!$F$2,import_viscoanalyse_PARAM!$G$2),-1)</f>
        <v>5.94133295115071E-21-0.0000969896003598005i</v>
      </c>
      <c r="E2107" s="348" t="str">
        <f t="shared" si="99"/>
        <v>2.28030244371408-0.425020425715408i</v>
      </c>
      <c r="F2107" s="348" t="str">
        <f>IMSUM(import_viscoanalyse_PARAM!$A$2,IMDIV((import_viscoanalyse_PARAM!$B$2-import_viscoanalyse_PARAM!$A$2),E2107))</f>
        <v>10654.1367294593+1976.07204570267i</v>
      </c>
      <c r="G2107" s="348">
        <f t="shared" si="100"/>
        <v>10654.1367294593</v>
      </c>
      <c r="H2107" s="348">
        <f t="shared" si="101"/>
        <v>1976.07204570267</v>
      </c>
    </row>
    <row r="2108" spans="1:8" x14ac:dyDescent="0.25">
      <c r="A2108" s="349">
        <v>1057.1186</v>
      </c>
      <c r="B2108" s="348" t="str">
        <f>IMPRODUCT(IMPOWER(IMPRODUCT("i",A2108,import_viscoanalyse_PARAM!$G$2),-import_viscoanalyse_PARAM!$D$2),import_viscoanalyse_PARAM!$C$2)</f>
        <v>1.21193395810977-0.355611550974543i</v>
      </c>
      <c r="C2108" s="348" t="str">
        <f>IMPOWER(IMPRODUCT("i",A2108,import_viscoanalyse_PARAM!$G$2),-import_viscoanalyse_PARAM!$E$2)</f>
        <v>0.0608236684837432-0.0663297249916614i</v>
      </c>
      <c r="D2108" s="348" t="str">
        <f>IMPOWER(IMPRODUCT("i",A2108,import_viscoanalyse_PARAM!$F$2,import_viscoanalyse_PARAM!$G$2),-1)</f>
        <v>5.76686957406469E-21-0.0000941415638400298i</v>
      </c>
      <c r="E2108" s="348" t="str">
        <f t="shared" si="99"/>
        <v>2.27275762659351-0.422035417530044i</v>
      </c>
      <c r="F2108" s="348" t="str">
        <f>IMSUM(import_viscoanalyse_PARAM!$A$2,IMDIV((import_viscoanalyse_PARAM!$B$2-import_viscoanalyse_PARAM!$A$2),E2108))</f>
        <v>10691.9893878586+1975.73649780451i</v>
      </c>
      <c r="G2108" s="348">
        <f t="shared" si="100"/>
        <v>10691.989387858601</v>
      </c>
      <c r="H2108" s="348">
        <f t="shared" si="101"/>
        <v>1975.73649780451</v>
      </c>
    </row>
    <row r="2109" spans="1:8" x14ac:dyDescent="0.25">
      <c r="A2109" s="349">
        <v>1089.0993000000001</v>
      </c>
      <c r="B2109" s="348" t="str">
        <f>IMPRODUCT(IMPOWER(IMPRODUCT("i",A2109,import_viscoanalyse_PARAM!$G$2),-import_viscoanalyse_PARAM!$D$2),import_viscoanalyse_PARAM!$C$2)</f>
        <v>1.20538857959837-0.353690974206662i</v>
      </c>
      <c r="C2109" s="348" t="str">
        <f>IMPOWER(IMPRODUCT("i",A2109,import_viscoanalyse_PARAM!$G$2),-import_viscoanalyse_PARAM!$E$2)</f>
        <v>0.0598748071166527-0.0652949680441887i</v>
      </c>
      <c r="D2109" s="348" t="str">
        <f>IMPOWER(IMPRODUCT("i",A2109,import_viscoanalyse_PARAM!$F$2,import_viscoanalyse_PARAM!$G$2),-1)</f>
        <v>5.59752916058057E-21-0.0000913771574073947i</v>
      </c>
      <c r="E2109" s="348" t="str">
        <f t="shared" si="99"/>
        <v>2.26526338671502-0.419077319408258i</v>
      </c>
      <c r="F2109" s="348" t="str">
        <f>IMSUM(import_viscoanalyse_PARAM!$A$2,IMDIV((import_viscoanalyse_PARAM!$B$2-import_viscoanalyse_PARAM!$A$2),E2109))</f>
        <v>10729.8352359714+1975.38043463852i</v>
      </c>
      <c r="G2109" s="348">
        <f t="shared" si="100"/>
        <v>10729.835235971401</v>
      </c>
      <c r="H2109" s="348">
        <f t="shared" si="101"/>
        <v>1975.38043463852</v>
      </c>
    </row>
    <row r="2110" spans="1:8" x14ac:dyDescent="0.25">
      <c r="A2110" s="349">
        <v>1122.0474999999999</v>
      </c>
      <c r="B2110" s="348" t="str">
        <f>IMPRODUCT(IMPOWER(IMPRODUCT("i",A2110,import_viscoanalyse_PARAM!$G$2),-import_viscoanalyse_PARAM!$D$2),import_viscoanalyse_PARAM!$C$2)</f>
        <v>1.19887855171895-0.351780770192988i</v>
      </c>
      <c r="C2110" s="348" t="str">
        <f>IMPOWER(IMPRODUCT("i",A2110,import_viscoanalyse_PARAM!$G$2),-import_viscoanalyse_PARAM!$E$2)</f>
        <v>0.0589407482529857-0.064276353595282i</v>
      </c>
      <c r="D2110" s="348" t="str">
        <f>IMPOWER(IMPRODUCT("i",A2110,import_viscoanalyse_PARAM!$F$2,import_viscoanalyse_PARAM!$G$2),-1)</f>
        <v>5.43316133275807E-21-0.0000886939262093476i</v>
      </c>
      <c r="E2110" s="348" t="str">
        <f t="shared" si="99"/>
        <v>2.25781929997194-0.416145817714479i</v>
      </c>
      <c r="F2110" s="348" t="str">
        <f>IMSUM(import_viscoanalyse_PARAM!$A$2,IMDIV((import_viscoanalyse_PARAM!$B$2-import_viscoanalyse_PARAM!$A$2),E2110))</f>
        <v>10767.6738801093+1975.00386574979i</v>
      </c>
      <c r="G2110" s="348">
        <f t="shared" si="100"/>
        <v>10767.6738801093</v>
      </c>
      <c r="H2110" s="348">
        <f t="shared" si="101"/>
        <v>1975.0038657497901</v>
      </c>
    </row>
    <row r="2111" spans="1:8" x14ac:dyDescent="0.25">
      <c r="A2111" s="349">
        <v>1155.9925000000001</v>
      </c>
      <c r="B2111" s="348" t="str">
        <f>IMPRODUCT(IMPOWER(IMPRODUCT("i",A2111,import_viscoanalyse_PARAM!$G$2),-import_viscoanalyse_PARAM!$D$2),import_viscoanalyse_PARAM!$C$2)</f>
        <v>1.19240367779621-0.349880881224101i</v>
      </c>
      <c r="C2111" s="348" t="str">
        <f>IMPOWER(IMPRODUCT("i",A2111,import_viscoanalyse_PARAM!$G$2),-import_viscoanalyse_PARAM!$E$2)</f>
        <v>0.0580212601561653-0.0632736289304338i</v>
      </c>
      <c r="D2111" s="348" t="str">
        <f>IMPOWER(IMPRODUCT("i",A2111,import_viscoanalyse_PARAM!$F$2,import_viscoanalyse_PARAM!$G$2),-1)</f>
        <v>5.27361993310326E-21-0.0000860894842902381i</v>
      </c>
      <c r="E2111" s="348" t="str">
        <f t="shared" si="99"/>
        <v>2.25042493795238-0.413240599638825i</v>
      </c>
      <c r="F2111" s="348" t="str">
        <f>IMSUM(import_viscoanalyse_PARAM!$A$2,IMDIV((import_viscoanalyse_PARAM!$B$2-import_viscoanalyse_PARAM!$A$2),E2111))</f>
        <v>10805.5049721524+1974.60679982059i</v>
      </c>
      <c r="G2111" s="348">
        <f t="shared" si="100"/>
        <v>10805.504972152399</v>
      </c>
      <c r="H2111" s="348">
        <f t="shared" si="101"/>
        <v>1974.6067998205899</v>
      </c>
    </row>
    <row r="2112" spans="1:8" x14ac:dyDescent="0.25">
      <c r="A2112" s="349">
        <v>1190.9644000000001</v>
      </c>
      <c r="B2112" s="348" t="str">
        <f>IMPRODUCT(IMPOWER(IMPRODUCT("i",A2112,import_viscoanalyse_PARAM!$G$2),-import_viscoanalyse_PARAM!$D$2),import_viscoanalyse_PARAM!$C$2)</f>
        <v>1.1859637784463-0.347991254664326i</v>
      </c>
      <c r="C2112" s="348" t="str">
        <f>IMPOWER(IMPRODUCT("i",A2112,import_viscoanalyse_PARAM!$G$2),-import_viscoanalyse_PARAM!$E$2)</f>
        <v>0.0571161169991013-0.062286547779579i</v>
      </c>
      <c r="D2112" s="348" t="str">
        <f>IMPOWER(IMPRODUCT("i",A2112,import_viscoanalyse_PARAM!$F$2,import_viscoanalyse_PARAM!$G$2),-1)</f>
        <v>5.11876349160215E-21-0.0000835615222154272i</v>
      </c>
      <c r="E2112" s="348" t="str">
        <f t="shared" si="99"/>
        <v>2.2430798954454-0.41036136396612i</v>
      </c>
      <c r="F2112" s="348" t="str">
        <f>IMSUM(import_viscoanalyse_PARAM!$A$2,IMDIV((import_viscoanalyse_PARAM!$B$2-import_viscoanalyse_PARAM!$A$2),E2112))</f>
        <v>10843.328068617+1974.18924616891i</v>
      </c>
      <c r="G2112" s="348">
        <f t="shared" si="100"/>
        <v>10843.328068617</v>
      </c>
      <c r="H2112" s="348">
        <f t="shared" si="101"/>
        <v>1974.1892461689099</v>
      </c>
    </row>
    <row r="2113" spans="1:8" x14ac:dyDescent="0.25">
      <c r="A2113" s="349">
        <v>1226.9943000000001</v>
      </c>
      <c r="B2113" s="348" t="str">
        <f>IMPRODUCT(IMPOWER(IMPRODUCT("i",A2113,import_viscoanalyse_PARAM!$G$2),-import_viscoanalyse_PARAM!$D$2),import_viscoanalyse_PARAM!$C$2)</f>
        <v>1.17955865857061-0.34611183326687i</v>
      </c>
      <c r="C2113" s="348" t="str">
        <f>IMPOWER(IMPRODUCT("i",A2113,import_viscoanalyse_PARAM!$G$2),-import_viscoanalyse_PARAM!$E$2)</f>
        <v>0.0562250941234372-0.0613148651471861i</v>
      </c>
      <c r="D2113" s="348" t="str">
        <f>IMPOWER(IMPRODUCT("i",A2113,import_viscoanalyse_PARAM!$F$2,import_viscoanalyse_PARAM!$G$2),-1)</f>
        <v>4.96845428745503E-21-0.0000811077917545203i</v>
      </c>
      <c r="E2113" s="348" t="str">
        <f t="shared" si="99"/>
        <v>2.23578375269405-0.407507806205811i</v>
      </c>
      <c r="F2113" s="348" t="str">
        <f>IMSUM(import_viscoanalyse_PARAM!$A$2,IMDIV((import_viscoanalyse_PARAM!$B$2-import_viscoanalyse_PARAM!$A$2),E2113))</f>
        <v>10881.1428235037+1973.75121274952i</v>
      </c>
      <c r="G2113" s="348">
        <f t="shared" si="100"/>
        <v>10881.1428235037</v>
      </c>
      <c r="H2113" s="348">
        <f t="shared" si="101"/>
        <v>1973.7512127495199</v>
      </c>
    </row>
    <row r="2114" spans="1:8" x14ac:dyDescent="0.25">
      <c r="A2114" s="349">
        <v>1264.1142</v>
      </c>
      <c r="B2114" s="348" t="str">
        <f>IMPRODUCT(IMPOWER(IMPRODUCT("i",A2114,import_viscoanalyse_PARAM!$G$2),-import_viscoanalyse_PARAM!$D$2),import_viscoanalyse_PARAM!$C$2)</f>
        <v>1.17318813164019-0.344242562299511i</v>
      </c>
      <c r="C2114" s="348" t="str">
        <f>IMPOWER(IMPRODUCT("i",A2114,import_viscoanalyse_PARAM!$G$2),-import_viscoanalyse_PARAM!$E$2)</f>
        <v>0.0553479714317111-0.0603583410114922i</v>
      </c>
      <c r="D2114" s="348" t="str">
        <f>IMPOWER(IMPRODUCT("i",A2114,import_viscoanalyse_PARAM!$F$2,import_viscoanalyse_PARAM!$G$2),-1)</f>
        <v>4.82255882460451E-21-0.0000787261136441496i</v>
      </c>
      <c r="E2114" s="348" t="str">
        <f t="shared" si="99"/>
        <v>2.2285361030719-0.404679629424647i</v>
      </c>
      <c r="F2114" s="348" t="str">
        <f>IMSUM(import_viscoanalyse_PARAM!$A$2,IMDIV((import_viscoanalyse_PARAM!$B$2-import_viscoanalyse_PARAM!$A$2),E2114))</f>
        <v>10918.9488463337+1973.29270767716i</v>
      </c>
      <c r="G2114" s="348">
        <f t="shared" si="100"/>
        <v>10918.9488463337</v>
      </c>
      <c r="H2114" s="348">
        <f t="shared" si="101"/>
        <v>1973.29270767716</v>
      </c>
    </row>
    <row r="2115" spans="1:8" x14ac:dyDescent="0.25">
      <c r="A2115" s="349">
        <v>1302.3570999999999</v>
      </c>
      <c r="B2115" s="348" t="str">
        <f>IMPRODUCT(IMPOWER(IMPRODUCT("i",A2115,import_viscoanalyse_PARAM!$G$2),-import_viscoanalyse_PARAM!$D$2),import_viscoanalyse_PARAM!$C$2)</f>
        <v>1.16685200680589-0.342383385762363i</v>
      </c>
      <c r="C2115" s="348" t="str">
        <f>IMPOWER(IMPRODUCT("i",A2115,import_viscoanalyse_PARAM!$G$2),-import_viscoanalyse_PARAM!$E$2)</f>
        <v>0.0544845315322039-0.0594167383014149i</v>
      </c>
      <c r="D2115" s="348" t="str">
        <f>IMPOWER(IMPRODUCT("i",A2115,import_viscoanalyse_PARAM!$F$2,import_viscoanalyse_PARAM!$G$2),-1)</f>
        <v>4.68094740721871E-21-0.0000764143706579273i</v>
      </c>
      <c r="E2115" s="348" t="str">
        <f t="shared" ref="E2115:E2178" si="102">IMSUM(1,B2115,C2115,D2115)</f>
        <v>2.22133653833809-0.401876538434436i</v>
      </c>
      <c r="F2115" s="348" t="str">
        <f>IMSUM(import_viscoanalyse_PARAM!$A$2,IMDIV((import_viscoanalyse_PARAM!$B$2-import_viscoanalyse_PARAM!$A$2),E2115))</f>
        <v>10956.7457780466+1972.81373839261i</v>
      </c>
      <c r="G2115" s="348">
        <f t="shared" ref="G2115:G2178" si="103">IMREAL(F2115)</f>
        <v>10956.745778046599</v>
      </c>
      <c r="H2115" s="348">
        <f t="shared" ref="H2115:H2178" si="104">IMAGINARY(F2115)</f>
        <v>1972.81373839261</v>
      </c>
    </row>
    <row r="2116" spans="1:8" x14ac:dyDescent="0.25">
      <c r="A2116" s="349">
        <v>1341.7570000000001</v>
      </c>
      <c r="B2116" s="348" t="str">
        <f>IMPRODUCT(IMPOWER(IMPRODUCT("i",A2116,import_viscoanalyse_PARAM!$G$2),-import_viscoanalyse_PARAM!$D$2),import_viscoanalyse_PARAM!$C$2)</f>
        <v>1.16055009440446-0.340534248003507i</v>
      </c>
      <c r="C2116" s="348" t="str">
        <f>IMPOWER(IMPRODUCT("i",A2116,import_viscoanalyse_PARAM!$G$2),-import_viscoanalyse_PARAM!$E$2)</f>
        <v>0.053634560462155-0.0584898236852358i</v>
      </c>
      <c r="D2116" s="348" t="str">
        <f>IMPOWER(IMPRODUCT("i",A2116,import_viscoanalyse_PARAM!$F$2,import_viscoanalyse_PARAM!$G$2),-1)</f>
        <v>4.54349415767377E-21-0.0000741705079000023i</v>
      </c>
      <c r="E2116" s="348" t="str">
        <f t="shared" si="102"/>
        <v>2.21418465486662-0.399098242196643i</v>
      </c>
      <c r="F2116" s="348" t="str">
        <f>IMSUM(import_viscoanalyse_PARAM!$A$2,IMDIV((import_viscoanalyse_PARAM!$B$2-import_viscoanalyse_PARAM!$A$2),E2116))</f>
        <v>10994.5332586894+1972.31431204032i</v>
      </c>
      <c r="G2116" s="348">
        <f t="shared" si="103"/>
        <v>10994.5332586894</v>
      </c>
      <c r="H2116" s="348">
        <f t="shared" si="104"/>
        <v>1972.3143120403199</v>
      </c>
    </row>
    <row r="2117" spans="1:8" x14ac:dyDescent="0.25">
      <c r="A2117" s="349">
        <v>1382.3487</v>
      </c>
      <c r="B2117" s="348" t="str">
        <f>IMPRODUCT(IMPOWER(IMPRODUCT("i",A2117,import_viscoanalyse_PARAM!$G$2),-import_viscoanalyse_PARAM!$D$2),import_viscoanalyse_PARAM!$C$2)</f>
        <v>1.15428224089393-0.338695103969917i</v>
      </c>
      <c r="C2117" s="348" t="str">
        <f>IMPOWER(IMPRODUCT("i",A2117,import_viscoanalyse_PARAM!$G$2),-import_viscoanalyse_PARAM!$E$2)</f>
        <v>0.052797852273503-0.057577372571466i</v>
      </c>
      <c r="D2117" s="348" t="str">
        <f>IMPOWER(IMPRODUCT("i",A2117,import_viscoanalyse_PARAM!$F$2,import_viscoanalyse_PARAM!$G$2),-1)</f>
        <v>4.41007763852773E-21-0.0000719925429585048i</v>
      </c>
      <c r="E2117" s="348" t="str">
        <f t="shared" si="102"/>
        <v>2.20708009316743-0.396344469084342i</v>
      </c>
      <c r="F2117" s="348" t="str">
        <f>IMSUM(import_viscoanalyse_PARAM!$A$2,IMDIV((import_viscoanalyse_PARAM!$B$2-import_viscoanalyse_PARAM!$A$2),E2117))</f>
        <v>11032.3107162546+1971.79443846163i</v>
      </c>
      <c r="G2117" s="348">
        <f t="shared" si="103"/>
        <v>11032.3107162546</v>
      </c>
      <c r="H2117" s="348">
        <f t="shared" si="104"/>
        <v>1971.7944384616301</v>
      </c>
    </row>
    <row r="2118" spans="1:8" x14ac:dyDescent="0.25">
      <c r="A2118" s="349">
        <v>1424.1686</v>
      </c>
      <c r="B2118" s="348" t="str">
        <f>IMPRODUCT(IMPOWER(IMPRODUCT("i",A2118,import_viscoanalyse_PARAM!$G$2),-import_viscoanalyse_PARAM!$D$2),import_viscoanalyse_PARAM!$C$2)</f>
        <v>1.1480482101962-0.336865884390412i</v>
      </c>
      <c r="C2118" s="348" t="str">
        <f>IMPOWER(IMPRODUCT("i",A2118,import_viscoanalyse_PARAM!$G$2),-import_viscoanalyse_PARAM!$E$2)</f>
        <v>0.0519741931453286-0.0566791517830688i</v>
      </c>
      <c r="D2118" s="348" t="str">
        <f>IMPOWER(IMPRODUCT("i",A2118,import_viscoanalyse_PARAM!$F$2,import_viscoanalyse_PARAM!$G$2),-1)</f>
        <v>4.28057821982444E-21-0.0000698785229279617i</v>
      </c>
      <c r="E2118" s="348" t="str">
        <f t="shared" si="102"/>
        <v>2.20002240334153-0.393614914696409i</v>
      </c>
      <c r="F2118" s="348" t="str">
        <f>IMSUM(import_viscoanalyse_PARAM!$A$2,IMDIV((import_viscoanalyse_PARAM!$B$2-import_viscoanalyse_PARAM!$A$2),E2118))</f>
        <v>11070.0780818911+1971.25412037216i</v>
      </c>
      <c r="G2118" s="348">
        <f t="shared" si="103"/>
        <v>11070.078081891101</v>
      </c>
      <c r="H2118" s="348">
        <f t="shared" si="104"/>
        <v>1971.2541203721601</v>
      </c>
    </row>
    <row r="2119" spans="1:8" x14ac:dyDescent="0.25">
      <c r="A2119" s="349">
        <v>1467.2535</v>
      </c>
      <c r="B2119" s="348" t="str">
        <f>IMPRODUCT(IMPOWER(IMPRODUCT("i",A2119,import_viscoanalyse_PARAM!$G$2),-import_viscoanalyse_PARAM!$D$2),import_viscoanalyse_PARAM!$C$2)</f>
        <v>1.14184787198743-0.335046551024734i</v>
      </c>
      <c r="C2119" s="348" t="str">
        <f>IMPOWER(IMPRODUCT("i",A2119,import_viscoanalyse_PARAM!$G$2),-import_viscoanalyse_PARAM!$E$2)</f>
        <v>0.0511633863963757-0.055794946834237i</v>
      </c>
      <c r="D2119" s="348" t="str">
        <f>IMPOWER(IMPRODUCT("i",A2119,import_viscoanalyse_PARAM!$F$2,import_viscoanalyse_PARAM!$G$2),-1)</f>
        <v>4.15488195497089E-21-0.0000678265876812585i</v>
      </c>
      <c r="E2119" s="348" t="str">
        <f t="shared" si="102"/>
        <v>2.19301125838381-0.390909324446652i</v>
      </c>
      <c r="F2119" s="348" t="str">
        <f>IMSUM(import_viscoanalyse_PARAM!$A$2,IMDIV((import_viscoanalyse_PARAM!$B$2-import_viscoanalyse_PARAM!$A$2),E2119))</f>
        <v>11107.834653358+1970.69336920669i</v>
      </c>
      <c r="G2119" s="348">
        <f t="shared" si="103"/>
        <v>11107.834653358001</v>
      </c>
      <c r="H2119" s="348">
        <f t="shared" si="104"/>
        <v>1970.69336920669</v>
      </c>
    </row>
    <row r="2120" spans="1:8" x14ac:dyDescent="0.25">
      <c r="A2120" s="349">
        <v>1511.6419000000001</v>
      </c>
      <c r="B2120" s="348" t="str">
        <f>IMPRODUCT(IMPOWER(IMPRODUCT("i",A2120,import_viscoanalyse_PARAM!$G$2),-import_viscoanalyse_PARAM!$D$2),import_viscoanalyse_PARAM!$C$2)</f>
        <v>1.1356810112247-0.333237040773945i</v>
      </c>
      <c r="C2120" s="348" t="str">
        <f>IMPOWER(IMPRODUCT("i",A2120,import_viscoanalyse_PARAM!$G$2),-import_viscoanalyse_PARAM!$E$2)</f>
        <v>0.0503652272038613-0.0549245343606258i</v>
      </c>
      <c r="D2120" s="348" t="str">
        <f>IMPOWER(IMPRODUCT("i",A2120,import_viscoanalyse_PARAM!$F$2,import_viscoanalyse_PARAM!$G$2),-1)</f>
        <v>4.0328764970843E-21-0.000065834903205834i</v>
      </c>
      <c r="E2120" s="348" t="str">
        <f t="shared" si="102"/>
        <v>2.18604623842856-0.388227410037777i</v>
      </c>
      <c r="F2120" s="348" t="str">
        <f>IMSUM(import_viscoanalyse_PARAM!$A$2,IMDIV((import_viscoanalyse_PARAM!$B$2-import_viscoanalyse_PARAM!$A$2),E2120))</f>
        <v>11145.5802474555+1970.11218881403i</v>
      </c>
      <c r="G2120" s="348">
        <f t="shared" si="103"/>
        <v>11145.5802474555</v>
      </c>
      <c r="H2120" s="348">
        <f t="shared" si="104"/>
        <v>1970.1121888140301</v>
      </c>
    </row>
    <row r="2121" spans="1:8" x14ac:dyDescent="0.25">
      <c r="A2121" s="349">
        <v>1557.3732</v>
      </c>
      <c r="B2121" s="348" t="str">
        <f>IMPRODUCT(IMPOWER(IMPRODUCT("i",A2121,import_viscoanalyse_PARAM!$G$2),-import_viscoanalyse_PARAM!$D$2),import_viscoanalyse_PARAM!$C$2)</f>
        <v>1.12954745226274-0.331437302099355i</v>
      </c>
      <c r="C2121" s="348" t="str">
        <f>IMPOWER(IMPRODUCT("i",A2121,import_viscoanalyse_PARAM!$G$2),-import_viscoanalyse_PARAM!$E$2)</f>
        <v>0.0495795189451256-0.0540676999403286i</v>
      </c>
      <c r="D2121" s="348" t="str">
        <f>IMPOWER(IMPRODUCT("i",A2121,import_viscoanalyse_PARAM!$F$2,import_viscoanalyse_PARAM!$G$2),-1)</f>
        <v>3.91445357510832E-21-0.0000639017020251687i</v>
      </c>
      <c r="E2121" s="348" t="str">
        <f t="shared" si="102"/>
        <v>2.17912697120787-0.385568903741709i</v>
      </c>
      <c r="F2121" s="348" t="str">
        <f>IMSUM(import_viscoanalyse_PARAM!$A$2,IMDIV((import_viscoanalyse_PARAM!$B$2-import_viscoanalyse_PARAM!$A$2),E2121))</f>
        <v>11183.3144478785+1969.51058626395i</v>
      </c>
      <c r="G2121" s="348">
        <f t="shared" si="103"/>
        <v>11183.3144478785</v>
      </c>
      <c r="H2121" s="348">
        <f t="shared" si="104"/>
        <v>1969.51058626395</v>
      </c>
    </row>
    <row r="2122" spans="1:8" x14ac:dyDescent="0.25">
      <c r="A2122" s="349">
        <v>1604.4880000000001</v>
      </c>
      <c r="B2122" s="348" t="str">
        <f>IMPRODUCT(IMPOWER(IMPRODUCT("i",A2122,import_viscoanalyse_PARAM!$G$2),-import_viscoanalyse_PARAM!$D$2),import_viscoanalyse_PARAM!$C$2)</f>
        <v>1.12344701887859-0.329647283292774i</v>
      </c>
      <c r="C2122" s="348" t="str">
        <f>IMPOWER(IMPRODUCT("i",A2122,import_viscoanalyse_PARAM!$G$2),-import_viscoanalyse_PARAM!$E$2)</f>
        <v>0.0488060678517462-0.0532242322640559i</v>
      </c>
      <c r="D2122" s="348" t="str">
        <f>IMPOWER(IMPRODUCT("i",A2122,import_viscoanalyse_PARAM!$F$2,import_viscoanalyse_PARAM!$G$2),-1)</f>
        <v>3.79950806146128E-21-0.0000620252679785598i</v>
      </c>
      <c r="E2122" s="348" t="str">
        <f t="shared" si="102"/>
        <v>2.17225308673034-0.382933540824808i</v>
      </c>
      <c r="F2122" s="348" t="str">
        <f>IMSUM(import_viscoanalyse_PARAM!$A$2,IMDIV((import_viscoanalyse_PARAM!$B$2-import_viscoanalyse_PARAM!$A$2),E2122))</f>
        <v>11221.0368469847+1968.88856845672i</v>
      </c>
      <c r="G2122" s="348">
        <f t="shared" si="103"/>
        <v>11221.0368469847</v>
      </c>
      <c r="H2122" s="348">
        <f t="shared" si="104"/>
        <v>1968.8885684567199</v>
      </c>
    </row>
    <row r="2123" spans="1:8" x14ac:dyDescent="0.25">
      <c r="A2123" s="349">
        <v>1653.0281</v>
      </c>
      <c r="B2123" s="348" t="str">
        <f>IMPRODUCT(IMPOWER(IMPRODUCT("i",A2123,import_viscoanalyse_PARAM!$G$2),-import_viscoanalyse_PARAM!$D$2),import_viscoanalyse_PARAM!$C$2)</f>
        <v>1.1173795389093-0.327866933837305i</v>
      </c>
      <c r="C2123" s="348" t="str">
        <f>IMPOWER(IMPRODUCT("i",A2123,import_viscoanalyse_PARAM!$G$2),-import_viscoanalyse_PARAM!$E$2)</f>
        <v>0.0480446835519044-0.0523939237265995i</v>
      </c>
      <c r="D2123" s="348" t="str">
        <f>IMPOWER(IMPRODUCT("i",A2123,import_viscoanalyse_PARAM!$F$2,import_viscoanalyse_PARAM!$G$2),-1)</f>
        <v>3.68793796700606E-21-0.0000602039361390066i</v>
      </c>
      <c r="E2123" s="348" t="str">
        <f t="shared" si="102"/>
        <v>2.1654242224612-0.380321061500043i</v>
      </c>
      <c r="F2123" s="348" t="str">
        <f>IMSUM(import_viscoanalyse_PARAM!$A$2,IMDIV((import_viscoanalyse_PARAM!$B$2-import_viscoanalyse_PARAM!$A$2),E2123))</f>
        <v>11258.7470171082+1968.24614262148i</v>
      </c>
      <c r="G2123" s="348">
        <f t="shared" si="103"/>
        <v>11258.7470171082</v>
      </c>
      <c r="H2123" s="348">
        <f t="shared" si="104"/>
        <v>1968.24614262148</v>
      </c>
    </row>
    <row r="2124" spans="1:8" x14ac:dyDescent="0.25">
      <c r="A2124" s="349">
        <v>1703.0367000000001</v>
      </c>
      <c r="B2124" s="348" t="str">
        <f>IMPRODUCT(IMPOWER(IMPRODUCT("i",A2124,import_viscoanalyse_PARAM!$G$2),-import_viscoanalyse_PARAM!$D$2),import_viscoanalyse_PARAM!$C$2)</f>
        <v>1.11134482436454-0.326096198571913i</v>
      </c>
      <c r="C2124" s="348" t="str">
        <f>IMPOWER(IMPRODUCT("i",A2124,import_viscoanalyse_PARAM!$G$2),-import_viscoanalyse_PARAM!$E$2)</f>
        <v>0.0472951765472046-0.0515765676752401i</v>
      </c>
      <c r="D2124" s="348" t="str">
        <f>IMPOWER(IMPRODUCT("i",A2124,import_viscoanalyse_PARAM!$F$2,import_viscoanalyse_PARAM!$G$2),-1)</f>
        <v>3.57964399153458E-21-0.0000584360854750713i</v>
      </c>
      <c r="E2124" s="348" t="str">
        <f t="shared" si="102"/>
        <v>2.15864000091174-0.377731202332628i</v>
      </c>
      <c r="F2124" s="348" t="str">
        <f>IMSUM(import_viscoanalyse_PARAM!$A$2,IMDIV((import_viscoanalyse_PARAM!$B$2-import_viscoanalyse_PARAM!$A$2),E2124))</f>
        <v>11296.444634585+1967.58331418183i</v>
      </c>
      <c r="G2124" s="348">
        <f t="shared" si="103"/>
        <v>11296.444634584999</v>
      </c>
      <c r="H2124" s="348">
        <f t="shared" si="104"/>
        <v>1967.58331418183</v>
      </c>
    </row>
    <row r="2125" spans="1:8" x14ac:dyDescent="0.25">
      <c r="A2125" s="349">
        <v>1754.5581999999999</v>
      </c>
      <c r="B2125" s="348" t="str">
        <f>IMPRODUCT(IMPOWER(IMPRODUCT("i",A2125,import_viscoanalyse_PARAM!$G$2),-import_viscoanalyse_PARAM!$D$2),import_viscoanalyse_PARAM!$C$2)</f>
        <v>1.1053427015251-0.324335026523064i</v>
      </c>
      <c r="C2125" s="348" t="str">
        <f>IMPOWER(IMPRODUCT("i",A2125,import_viscoanalyse_PARAM!$G$2),-import_viscoanalyse_PARAM!$E$2)</f>
        <v>0.0465573619548804-0.0507719624907177i</v>
      </c>
      <c r="D2125" s="348" t="str">
        <f>IMPOWER(IMPRODUCT("i",A2125,import_viscoanalyse_PARAM!$F$2,import_viscoanalyse_PARAM!$G$2),-1)</f>
        <v>3.47452999308766E-21-0.0000567201465123149i</v>
      </c>
      <c r="E2125" s="348" t="str">
        <f t="shared" si="102"/>
        <v>2.15190006347998-0.375163709160294i</v>
      </c>
      <c r="F2125" s="348" t="str">
        <f>IMSUM(import_viscoanalyse_PARAM!$A$2,IMDIV((import_viscoanalyse_PARAM!$B$2-import_viscoanalyse_PARAM!$A$2),E2125))</f>
        <v>11334.1292929344+1966.90008993462i</v>
      </c>
      <c r="G2125" s="348">
        <f t="shared" si="103"/>
        <v>11334.1292929344</v>
      </c>
      <c r="H2125" s="348">
        <f t="shared" si="104"/>
        <v>1966.9000899346199</v>
      </c>
    </row>
    <row r="2126" spans="1:8" x14ac:dyDescent="0.25">
      <c r="A2126" s="349">
        <v>1807.6383000000001</v>
      </c>
      <c r="B2126" s="348" t="str">
        <f>IMPRODUCT(IMPOWER(IMPRODUCT("i",A2126,import_viscoanalyse_PARAM!$G$2),-import_viscoanalyse_PARAM!$D$2),import_viscoanalyse_PARAM!$C$2)</f>
        <v>1.09937300206289-0.322583368299111i</v>
      </c>
      <c r="C2126" s="348" t="str">
        <f>IMPOWER(IMPRODUCT("i",A2126,import_viscoanalyse_PARAM!$G$2),-import_viscoanalyse_PARAM!$E$2)</f>
        <v>0.045831058303015-0.049979910273388i</v>
      </c>
      <c r="D2126" s="348" t="str">
        <f>IMPOWER(IMPRODUCT("i",A2126,import_viscoanalyse_PARAM!$F$2,import_viscoanalyse_PARAM!$G$2),-1)</f>
        <v>3.37250272386786E-21-0.0000550545970221936i</v>
      </c>
      <c r="E2126" s="348" t="str">
        <f t="shared" si="102"/>
        <v>2.14520406036591-0.372618333169521i</v>
      </c>
      <c r="F2126" s="348" t="str">
        <f>IMSUM(import_viscoanalyse_PARAM!$A$2,IMDIV((import_viscoanalyse_PARAM!$B$2-import_viscoanalyse_PARAM!$A$2),E2126))</f>
        <v>11371.8005568951+1966.19647727721i</v>
      </c>
      <c r="G2126" s="348">
        <f t="shared" si="103"/>
        <v>11371.800556895099</v>
      </c>
      <c r="H2126" s="348">
        <f t="shared" si="104"/>
        <v>1966.1964772772101</v>
      </c>
    </row>
    <row r="2127" spans="1:8" x14ac:dyDescent="0.25">
      <c r="A2127" s="349">
        <v>1862.3243</v>
      </c>
      <c r="B2127" s="348" t="str">
        <f>IMPRODUCT(IMPOWER(IMPRODUCT("i",A2127,import_viscoanalyse_PARAM!$G$2),-import_viscoanalyse_PARAM!$D$2),import_viscoanalyse_PARAM!$C$2)</f>
        <v>1.09343553456365-0.320841167734358i</v>
      </c>
      <c r="C2127" s="348" t="str">
        <f>IMPOWER(IMPRODUCT("i",A2127,import_viscoanalyse_PARAM!$G$2),-import_viscoanalyse_PARAM!$E$2)</f>
        <v>0.0451160840474663-0.0492002130448439i</v>
      </c>
      <c r="D2127" s="348" t="str">
        <f>IMPOWER(IMPRODUCT("i",A2127,import_viscoanalyse_PARAM!$F$2,import_viscoanalyse_PARAM!$G$2),-1)</f>
        <v>3.2734712694872E-21-0.0000534379528680279i</v>
      </c>
      <c r="E2127" s="348" t="str">
        <f t="shared" si="102"/>
        <v>2.13855161861112-0.37009481873207i</v>
      </c>
      <c r="F2127" s="348" t="str">
        <f>IMSUM(import_viscoanalyse_PARAM!$A$2,IMDIV((import_viscoanalyse_PARAM!$B$2-import_viscoanalyse_PARAM!$A$2),E2127))</f>
        <v>11409.4581427554+1965.47248079461i</v>
      </c>
      <c r="G2127" s="348">
        <f t="shared" si="103"/>
        <v>11409.4581427554</v>
      </c>
      <c r="H2127" s="348">
        <f t="shared" si="104"/>
        <v>1965.47248079461</v>
      </c>
    </row>
    <row r="2128" spans="1:8" x14ac:dyDescent="0.25">
      <c r="A2128" s="349">
        <v>1918.6647</v>
      </c>
      <c r="B2128" s="348" t="str">
        <f>IMPRODUCT(IMPOWER(IMPRODUCT("i",A2128,import_viscoanalyse_PARAM!$G$2),-import_viscoanalyse_PARAM!$D$2),import_viscoanalyse_PARAM!$C$2)</f>
        <v>1.08753013409946-0.319108376434843i</v>
      </c>
      <c r="C2128" s="348" t="str">
        <f>IMPOWER(IMPRODUCT("i",A2128,import_viscoanalyse_PARAM!$G$2),-import_viscoanalyse_PARAM!$E$2)</f>
        <v>0.0444122635544532-0.0484326792720736i</v>
      </c>
      <c r="D2128" s="348" t="str">
        <f>IMPOWER(IMPRODUCT("i",A2128,import_viscoanalyse_PARAM!$F$2,import_viscoanalyse_PARAM!$G$2),-1)</f>
        <v>3.17734781409065E-21-0.0000518687804953015i</v>
      </c>
      <c r="E2128" s="348" t="str">
        <f t="shared" si="102"/>
        <v>2.13194239765391-0.367592924487412i</v>
      </c>
      <c r="F2128" s="348" t="str">
        <f>IMSUM(import_viscoanalyse_PARAM!$A$2,IMDIV((import_viscoanalyse_PARAM!$B$2-import_viscoanalyse_PARAM!$A$2),E2128))</f>
        <v>11447.101605383+1964.72810814258i</v>
      </c>
      <c r="G2128" s="348">
        <f t="shared" si="103"/>
        <v>11447.101605383001</v>
      </c>
      <c r="H2128" s="348">
        <f t="shared" si="104"/>
        <v>1964.7281081425799</v>
      </c>
    </row>
    <row r="2129" spans="1:8" x14ac:dyDescent="0.25">
      <c r="A2129" s="349">
        <v>1976.7094999999999</v>
      </c>
      <c r="B2129" s="348" t="str">
        <f>IMPRODUCT(IMPOWER(IMPRODUCT("i",A2129,import_viscoanalyse_PARAM!$G$2),-import_viscoanalyse_PARAM!$D$2),import_viscoanalyse_PARAM!$C$2)</f>
        <v>1.08165663245986-0.317384945043444i</v>
      </c>
      <c r="C2129" s="348" t="str">
        <f>IMPOWER(IMPRODUCT("i",A2129,import_viscoanalyse_PARAM!$G$2),-import_viscoanalyse_PARAM!$E$2)</f>
        <v>0.0437194234066585-0.0476771198391747i</v>
      </c>
      <c r="D2129" s="348" t="str">
        <f>IMPOWER(IMPRODUCT("i",A2129,import_viscoanalyse_PARAM!$F$2,import_viscoanalyse_PARAM!$G$2),-1)</f>
        <v>3.08404704409925E-21-0.0000503456871980347i</v>
      </c>
      <c r="E2129" s="348" t="str">
        <f t="shared" si="102"/>
        <v>2.12537605586652-0.365112410569817i</v>
      </c>
      <c r="F2129" s="348" t="str">
        <f>IMSUM(import_viscoanalyse_PARAM!$A$2,IMDIV((import_viscoanalyse_PARAM!$B$2-import_viscoanalyse_PARAM!$A$2),E2129))</f>
        <v>11484.7305252994+1963.96336666126i</v>
      </c>
      <c r="G2129" s="348">
        <f t="shared" si="103"/>
        <v>11484.730525299399</v>
      </c>
      <c r="H2129" s="348">
        <f t="shared" si="104"/>
        <v>1963.9633666612599</v>
      </c>
    </row>
    <row r="2130" spans="1:8" x14ac:dyDescent="0.25">
      <c r="A2130" s="349">
        <v>2036.5102999999999</v>
      </c>
      <c r="B2130" s="348" t="str">
        <f>IMPRODUCT(IMPOWER(IMPRODUCT("i",A2130,import_viscoanalyse_PARAM!$G$2),-import_viscoanalyse_PARAM!$D$2),import_viscoanalyse_PARAM!$C$2)</f>
        <v>1.07581485344024-0.315670821857343i</v>
      </c>
      <c r="C2130" s="348" t="str">
        <f>IMPOWER(IMPRODUCT("i",A2130,import_viscoanalyse_PARAM!$G$2),-import_viscoanalyse_PARAM!$E$2)</f>
        <v>0.0430373918401133-0.0469333474332623i</v>
      </c>
      <c r="D2130" s="348" t="str">
        <f>IMPOWER(IMPRODUCT("i",A2130,import_viscoanalyse_PARAM!$F$2,import_viscoanalyse_PARAM!$G$2),-1)</f>
        <v>2.99348600913921E-21-0.0000488673188485143i</v>
      </c>
      <c r="E2130" s="348" t="str">
        <f t="shared" si="102"/>
        <v>2.11885224528035-0.362653036609454i</v>
      </c>
      <c r="F2130" s="348" t="str">
        <f>IMSUM(import_viscoanalyse_PARAM!$A$2,IMDIV((import_viscoanalyse_PARAM!$B$2-import_viscoanalyse_PARAM!$A$2),E2130))</f>
        <v>11522.3445397406+1963.17826267164i</v>
      </c>
      <c r="G2130" s="348">
        <f t="shared" si="103"/>
        <v>11522.344539740599</v>
      </c>
      <c r="H2130" s="348">
        <f t="shared" si="104"/>
        <v>1963.1782626716399</v>
      </c>
    </row>
    <row r="2131" spans="1:8" x14ac:dyDescent="0.25">
      <c r="A2131" s="349">
        <v>2098.1203</v>
      </c>
      <c r="B2131" s="348" t="str">
        <f>IMPRODUCT(IMPOWER(IMPRODUCT("i",A2131,import_viscoanalyse_PARAM!$G$2),-import_viscoanalyse_PARAM!$D$2),import_viscoanalyse_PARAM!$C$2)</f>
        <v>1.07000461856691-0.313965954507926i</v>
      </c>
      <c r="C2131" s="348" t="str">
        <f>IMPOWER(IMPRODUCT("i",A2131,import_viscoanalyse_PARAM!$G$2),-import_viscoanalyse_PARAM!$E$2)</f>
        <v>0.0423659994143725-0.0462011772753118i</v>
      </c>
      <c r="D2131" s="348" t="str">
        <f>IMPOWER(IMPRODUCT("i",A2131,import_viscoanalyse_PARAM!$F$2,import_viscoanalyse_PARAM!$G$2),-1)</f>
        <v>2.90558415097451E-21-0.0000474323603696048i</v>
      </c>
      <c r="E2131" s="348" t="str">
        <f t="shared" si="102"/>
        <v>2.11237061798128-0.360214564143607i</v>
      </c>
      <c r="F2131" s="348" t="str">
        <f>IMSUM(import_viscoanalyse_PARAM!$A$2,IMDIV((import_viscoanalyse_PARAM!$B$2-import_viscoanalyse_PARAM!$A$2),E2131))</f>
        <v>11559.9433069318+1962.37280211823i</v>
      </c>
      <c r="G2131" s="348">
        <f t="shared" si="103"/>
        <v>11559.9433069318</v>
      </c>
      <c r="H2131" s="348">
        <f t="shared" si="104"/>
        <v>1962.3728021182301</v>
      </c>
    </row>
    <row r="2132" spans="1:8" x14ac:dyDescent="0.25">
      <c r="A2132" s="349">
        <v>2161.5942</v>
      </c>
      <c r="B2132" s="348" t="str">
        <f>IMPRODUCT(IMPOWER(IMPRODUCT("i",A2132,import_viscoanalyse_PARAM!$G$2),-import_viscoanalyse_PARAM!$D$2),import_viscoanalyse_PARAM!$C$2)</f>
        <v>1.06422576085837-0.31227029399867i</v>
      </c>
      <c r="C2132" s="348" t="str">
        <f>IMPOWER(IMPRODUCT("i",A2132,import_viscoanalyse_PARAM!$G$2),-import_viscoanalyse_PARAM!$E$2)</f>
        <v>0.0417050805555195-0.0454804288028444i</v>
      </c>
      <c r="D2132" s="348" t="str">
        <f>IMPOWER(IMPRODUCT("i",A2132,import_viscoanalyse_PARAM!$F$2,import_viscoanalyse_PARAM!$G$2),-1)</f>
        <v>2.82026343821513E-21-0.0000460395379338006i</v>
      </c>
      <c r="E2132" s="348" t="str">
        <f t="shared" si="102"/>
        <v>2.10593084141389-0.357796762339448i</v>
      </c>
      <c r="F2132" s="348" t="str">
        <f>IMSUM(import_viscoanalyse_PARAM!$A$2,IMDIV((import_viscoanalyse_PARAM!$B$2-import_viscoanalyse_PARAM!$A$2),E2132))</f>
        <v>11597.526416865+1961.54699251938i</v>
      </c>
      <c r="G2132" s="348">
        <f t="shared" si="103"/>
        <v>11597.526416864999</v>
      </c>
      <c r="H2132" s="348">
        <f t="shared" si="104"/>
        <v>1961.54699251938</v>
      </c>
    </row>
    <row r="2133" spans="1:8" x14ac:dyDescent="0.25">
      <c r="A2133" s="349">
        <v>2226.9883</v>
      </c>
      <c r="B2133" s="348" t="str">
        <f>IMPRODUCT(IMPOWER(IMPRODUCT("i",A2133,import_viscoanalyse_PARAM!$G$2),-import_viscoanalyse_PARAM!$D$2),import_viscoanalyse_PARAM!$C$2)</f>
        <v>1.0584781186399-0.310583792890191i</v>
      </c>
      <c r="C2133" s="348" t="str">
        <f>IMPOWER(IMPRODUCT("i",A2133,import_viscoanalyse_PARAM!$G$2),-import_viscoanalyse_PARAM!$E$2)</f>
        <v>0.0410544727566238-0.0447709247980059i</v>
      </c>
      <c r="D2133" s="348" t="str">
        <f>IMPOWER(IMPRODUCT("i",A2133,import_viscoanalyse_PARAM!$F$2,import_viscoanalyse_PARAM!$G$2),-1)</f>
        <v>2.73744818978971E-21-0.0000446876160814959i</v>
      </c>
      <c r="E2133" s="348" t="str">
        <f t="shared" si="102"/>
        <v>2.09953259139652-0.355399405304278i</v>
      </c>
      <c r="F2133" s="348" t="str">
        <f>IMSUM(import_viscoanalyse_PARAM!$A$2,IMDIV((import_viscoanalyse_PARAM!$B$2-import_viscoanalyse_PARAM!$A$2),E2133))</f>
        <v>11635.09343009+1960.70084229343i</v>
      </c>
      <c r="G2133" s="348">
        <f t="shared" si="103"/>
        <v>11635.093430090001</v>
      </c>
      <c r="H2133" s="348">
        <f t="shared" si="104"/>
        <v>1960.70084229343</v>
      </c>
    </row>
    <row r="2134" spans="1:8" x14ac:dyDescent="0.25">
      <c r="A2134" s="349">
        <v>2294.3607000000002</v>
      </c>
      <c r="B2134" s="348" t="str">
        <f>IMPRODUCT(IMPOWER(IMPRODUCT("i",A2134,import_viscoanalyse_PARAM!$G$2),-import_viscoanalyse_PARAM!$D$2),import_viscoanalyse_PARAM!$C$2)</f>
        <v>1.05276152224289-0.308906401397498i</v>
      </c>
      <c r="C2134" s="348" t="str">
        <f>IMPOWER(IMPRODUCT("i",A2134,import_viscoanalyse_PARAM!$G$2),-import_viscoanalyse_PARAM!$E$2)</f>
        <v>0.0404140150305253-0.0440724897002897i</v>
      </c>
      <c r="D2134" s="348" t="str">
        <f>IMPOWER(IMPRODUCT("i",A2134,import_viscoanalyse_PARAM!$F$2,import_viscoanalyse_PARAM!$G$2),-1)</f>
        <v>2.65706481571005E-21-0.000043375393489081i</v>
      </c>
      <c r="E2134" s="348" t="str">
        <f t="shared" si="102"/>
        <v>2.09317553727342-0.353022266491277i</v>
      </c>
      <c r="F2134" s="348" t="str">
        <f>IMSUM(import_viscoanalyse_PARAM!$A$2,IMDIV((import_viscoanalyse_PARAM!$B$2-import_viscoanalyse_PARAM!$A$2),E2134))</f>
        <v>11672.6439645566+1959.83435883466i</v>
      </c>
      <c r="G2134" s="348">
        <f t="shared" si="103"/>
        <v>11672.643964556601</v>
      </c>
      <c r="H2134" s="348">
        <f t="shared" si="104"/>
        <v>1959.83435883466</v>
      </c>
    </row>
    <row r="2135" spans="1:8" x14ac:dyDescent="0.25">
      <c r="A2135" s="349">
        <v>2363.7712999999999</v>
      </c>
      <c r="B2135" s="348" t="str">
        <f>IMPRODUCT(IMPOWER(IMPRODUCT("i",A2135,import_viscoanalyse_PARAM!$G$2),-import_viscoanalyse_PARAM!$D$2),import_viscoanalyse_PARAM!$C$2)</f>
        <v>1.04707579960285-0.307238069032599i</v>
      </c>
      <c r="C2135" s="348" t="str">
        <f>IMPOWER(IMPRODUCT("i",A2135,import_viscoanalyse_PARAM!$G$2),-import_viscoanalyse_PARAM!$E$2)</f>
        <v>0.039783548540002-0.0433849502937502i</v>
      </c>
      <c r="D2135" s="348" t="str">
        <f>IMPOWER(IMPRODUCT("i",A2135,import_viscoanalyse_PARAM!$F$2,import_viscoanalyse_PARAM!$G$2),-1)</f>
        <v>2.57904184322649E-21-0.0000421017033959179i</v>
      </c>
      <c r="E2135" s="348" t="str">
        <f t="shared" si="102"/>
        <v>2.08685934814285-0.350665121029745i</v>
      </c>
      <c r="F2135" s="348" t="str">
        <f>IMSUM(import_viscoanalyse_PARAM!$A$2,IMDIV((import_viscoanalyse_PARAM!$B$2-import_viscoanalyse_PARAM!$A$2),E2135))</f>
        <v>11710.1776599965+1958.94754922891i</v>
      </c>
      <c r="G2135" s="348">
        <f t="shared" si="103"/>
        <v>11710.1776599965</v>
      </c>
      <c r="H2135" s="348">
        <f t="shared" si="104"/>
        <v>1958.94754922891</v>
      </c>
    </row>
    <row r="2136" spans="1:8" x14ac:dyDescent="0.25">
      <c r="A2136" s="349">
        <v>2435.2819</v>
      </c>
      <c r="B2136" s="348" t="str">
        <f>IMPRODUCT(IMPOWER(IMPRODUCT("i",A2136,import_viscoanalyse_PARAM!$G$2),-import_viscoanalyse_PARAM!$D$2),import_viscoanalyse_PARAM!$C$2)</f>
        <v>1.04142077319885-0.305578743706438i</v>
      </c>
      <c r="C2136" s="348" t="str">
        <f>IMPOWER(IMPRODUCT("i",A2136,import_viscoanalyse_PARAM!$G$2),-import_viscoanalyse_PARAM!$E$2)</f>
        <v>0.0391629162435604-0.0427081353207284i</v>
      </c>
      <c r="D2136" s="348" t="str">
        <f>IMPOWER(IMPRODUCT("i",A2136,import_viscoanalyse_PARAM!$F$2,import_viscoanalyse_PARAM!$G$2),-1)</f>
        <v>2.50330981826698E-21-0.0000408654119953765i</v>
      </c>
      <c r="E2136" s="348" t="str">
        <f t="shared" si="102"/>
        <v>2.08058368944241-0.348327744439162i</v>
      </c>
      <c r="F2136" s="348" t="str">
        <f>IMSUM(import_viscoanalyse_PARAM!$A$2,IMDIV((import_viscoanalyse_PARAM!$B$2-import_viscoanalyse_PARAM!$A$2),E2136))</f>
        <v>11747.6941987993+1958.04041970447i</v>
      </c>
      <c r="G2136" s="348">
        <f t="shared" si="103"/>
        <v>11747.6941987993</v>
      </c>
      <c r="H2136" s="348">
        <f t="shared" si="104"/>
        <v>1958.04041970447</v>
      </c>
    </row>
    <row r="2137" spans="1:8" x14ac:dyDescent="0.25">
      <c r="A2137" s="349">
        <v>2508.9557</v>
      </c>
      <c r="B2137" s="348" t="str">
        <f>IMPRODUCT(IMPOWER(IMPRODUCT("i",A2137,import_viscoanalyse_PARAM!$G$2),-import_viscoanalyse_PARAM!$D$2),import_viscoanalyse_PARAM!$C$2)</f>
        <v>1.03579630281605-0.303928384276488i</v>
      </c>
      <c r="C2137" s="348" t="str">
        <f>IMPOWER(IMPRODUCT("i",A2137,import_viscoanalyse_PARAM!$G$2),-import_viscoanalyse_PARAM!$E$2)</f>
        <v>0.0385519675136185-0.0420418805180954i</v>
      </c>
      <c r="D2137" s="348" t="str">
        <f>IMPOWER(IMPRODUCT("i",A2137,import_viscoanalyse_PARAM!$F$2,import_viscoanalyse_PARAM!$G$2),-1)</f>
        <v>2.42980180579429E-21-0.0000396654266029421i</v>
      </c>
      <c r="E2137" s="348" t="str">
        <f t="shared" si="102"/>
        <v>2.07434827032967-0.346009930221186i</v>
      </c>
      <c r="F2137" s="348" t="str">
        <f>IMSUM(import_viscoanalyse_PARAM!$A$2,IMDIV((import_viscoanalyse_PARAM!$B$2-import_viscoanalyse_PARAM!$A$2),E2137))</f>
        <v>11785.1930212354+1957.1129826578i</v>
      </c>
      <c r="G2137" s="348">
        <f t="shared" si="103"/>
        <v>11785.1930212354</v>
      </c>
      <c r="H2137" s="348">
        <f t="shared" si="104"/>
        <v>1957.1129826578001</v>
      </c>
    </row>
    <row r="2138" spans="1:8" x14ac:dyDescent="0.25">
      <c r="A2138" s="349">
        <v>2584.8584999999998</v>
      </c>
      <c r="B2138" s="348" t="str">
        <f>IMPRODUCT(IMPOWER(IMPRODUCT("i",A2138,import_viscoanalyse_PARAM!$G$2),-import_viscoanalyse_PARAM!$D$2),import_viscoanalyse_PARAM!$C$2)</f>
        <v>1.03020219655697-0.302286934435271i</v>
      </c>
      <c r="C2138" s="348" t="str">
        <f>IMPOWER(IMPRODUCT("i",A2138,import_viscoanalyse_PARAM!$G$2),-import_viscoanalyse_PARAM!$E$2)</f>
        <v>0.0379505483782823-0.0413860179756669i</v>
      </c>
      <c r="D2138" s="348" t="str">
        <f>IMPOWER(IMPRODUCT("i",A2138,import_viscoanalyse_PARAM!$F$2,import_viscoanalyse_PARAM!$G$2),-1)</f>
        <v>2.35845215144964E-21-0.0000385006754406028i</v>
      </c>
      <c r="E2138" s="348" t="str">
        <f t="shared" si="102"/>
        <v>2.06815274493525-0.343711453086378i</v>
      </c>
      <c r="F2138" s="348" t="str">
        <f>IMSUM(import_viscoanalyse_PARAM!$A$2,IMDIV((import_viscoanalyse_PARAM!$B$2-import_viscoanalyse_PARAM!$A$2),E2138))</f>
        <v>11822.6739171342+1956.16524222i</v>
      </c>
      <c r="G2138" s="348">
        <f t="shared" si="103"/>
        <v>11822.6739171342</v>
      </c>
      <c r="H2138" s="348">
        <f t="shared" si="104"/>
        <v>1956.16524222</v>
      </c>
    </row>
    <row r="2139" spans="1:8" x14ac:dyDescent="0.25">
      <c r="A2139" s="349">
        <v>2663.0574999999999</v>
      </c>
      <c r="B2139" s="348" t="str">
        <f>IMPRODUCT(IMPOWER(IMPRODUCT("i",A2139,import_viscoanalyse_PARAM!$G$2),-import_viscoanalyse_PARAM!$D$2),import_viscoanalyse_PARAM!$C$2)</f>
        <v>1.02463830758991-0.300654351098708i</v>
      </c>
      <c r="C2139" s="348" t="str">
        <f>IMPOWER(IMPRODUCT("i",A2139,import_viscoanalyse_PARAM!$G$2),-import_viscoanalyse_PARAM!$E$2)</f>
        <v>0.0373585120174671-0.0407403875824848i</v>
      </c>
      <c r="D2139" s="348" t="str">
        <f>IMPOWER(IMPRODUCT("i",A2139,import_viscoanalyse_PARAM!$F$2,import_viscoanalyse_PARAM!$G$2),-1)</f>
        <v>2.28919769494947E-21-0.0000373701274450077i</v>
      </c>
      <c r="E2139" s="348" t="str">
        <f t="shared" si="102"/>
        <v>2.06199681960738-0.341432108808638i</v>
      </c>
      <c r="F2139" s="348" t="str">
        <f>IMSUM(import_viscoanalyse_PARAM!$A$2,IMDIV((import_viscoanalyse_PARAM!$B$2-import_viscoanalyse_PARAM!$A$2),E2139))</f>
        <v>11860.1363815209+1955.19721013865i</v>
      </c>
      <c r="G2139" s="348">
        <f t="shared" si="103"/>
        <v>11860.136381520901</v>
      </c>
      <c r="H2139" s="348">
        <f t="shared" si="104"/>
        <v>1955.19721013865</v>
      </c>
    </row>
    <row r="2140" spans="1:8" x14ac:dyDescent="0.25">
      <c r="A2140" s="349">
        <v>2743.6221999999998</v>
      </c>
      <c r="B2140" s="348" t="str">
        <f>IMPRODUCT(IMPOWER(IMPRODUCT("i",A2140,import_viscoanalyse_PARAM!$G$2),-import_viscoanalyse_PARAM!$D$2),import_viscoanalyse_PARAM!$C$2)</f>
        <v>1.01910447011756-0.299030585617745i</v>
      </c>
      <c r="C2140" s="348" t="str">
        <f>IMPOWER(IMPRODUCT("i",A2140,import_viscoanalyse_PARAM!$G$2),-import_viscoanalyse_PARAM!$E$2)</f>
        <v>0.0367757117750367-0.0401048294063809i</v>
      </c>
      <c r="D2140" s="348" t="str">
        <f>IMPOWER(IMPRODUCT("i",A2140,import_viscoanalyse_PARAM!$F$2,import_viscoanalyse_PARAM!$G$2),-1)</f>
        <v>2.22197687805482E-21-0.0000362727777054667i</v>
      </c>
      <c r="E2140" s="348" t="str">
        <f t="shared" si="102"/>
        <v>2.0558801818926-0.339171687801831i</v>
      </c>
      <c r="F2140" s="348" t="str">
        <f>IMSUM(import_viscoanalyse_PARAM!$A$2,IMDIV((import_viscoanalyse_PARAM!$B$2-import_viscoanalyse_PARAM!$A$2),E2140))</f>
        <v>11897.5800416058+1954.20889522704i</v>
      </c>
      <c r="G2140" s="348">
        <f t="shared" si="103"/>
        <v>11897.580041605799</v>
      </c>
      <c r="H2140" s="348">
        <f t="shared" si="104"/>
        <v>1954.2088952270401</v>
      </c>
    </row>
    <row r="2141" spans="1:8" x14ac:dyDescent="0.25">
      <c r="A2141" s="349">
        <v>2826.6242000000002</v>
      </c>
      <c r="B2141" s="348" t="str">
        <f>IMPRODUCT(IMPOWER(IMPRODUCT("i",A2141,import_viscoanalyse_PARAM!$G$2),-import_viscoanalyse_PARAM!$D$2),import_viscoanalyse_PARAM!$C$2)</f>
        <v>1.01360051965805-0.297415589729318i</v>
      </c>
      <c r="C2141" s="348" t="str">
        <f>IMPOWER(IMPRODUCT("i",A2141,import_viscoanalyse_PARAM!$G$2),-import_viscoanalyse_PARAM!$E$2)</f>
        <v>0.0362020033348218-0.0394791860669789i</v>
      </c>
      <c r="D2141" s="348" t="str">
        <f>IMPOWER(IMPRODUCT("i",A2141,import_viscoanalyse_PARAM!$F$2,import_viscoanalyse_PARAM!$G$2),-1)</f>
        <v>2.15672995742337E-21-0.000035207650938665i</v>
      </c>
      <c r="E2141" s="348" t="str">
        <f t="shared" si="102"/>
        <v>2.04980252299287-0.336929983447236i</v>
      </c>
      <c r="F2141" s="348" t="str">
        <f>IMSUM(import_viscoanalyse_PARAM!$A$2,IMDIV((import_viscoanalyse_PARAM!$B$2-import_viscoanalyse_PARAM!$A$2),E2141))</f>
        <v>11935.004521813+1953.20030669317i</v>
      </c>
      <c r="G2141" s="348">
        <f t="shared" si="103"/>
        <v>11935.004521813</v>
      </c>
      <c r="H2141" s="348">
        <f t="shared" si="104"/>
        <v>1953.20030669317</v>
      </c>
    </row>
    <row r="2142" spans="1:8" x14ac:dyDescent="0.25">
      <c r="A2142" s="349">
        <v>2912.1372999999999</v>
      </c>
      <c r="B2142" s="348" t="str">
        <f>IMPRODUCT(IMPOWER(IMPRODUCT("i",A2142,import_viscoanalyse_PARAM!$G$2),-import_viscoanalyse_PARAM!$D$2),import_viscoanalyse_PARAM!$C$2)</f>
        <v>1.0081262907037-0.295809314869355i</v>
      </c>
      <c r="C2142" s="348" t="str">
        <f>IMPOWER(IMPRODUCT("i",A2142,import_viscoanalyse_PARAM!$G$2),-import_viscoanalyse_PARAM!$E$2)</f>
        <v>0.0356372444425823-0.0388633024324879i</v>
      </c>
      <c r="D2142" s="348" t="str">
        <f>IMPOWER(IMPRODUCT("i",A2142,import_viscoanalyse_PARAM!$F$2,import_viscoanalyse_PARAM!$G$2),-1)</f>
        <v>2.09339892405412E-21-0.0000341738001736331i</v>
      </c>
      <c r="E2142" s="348" t="str">
        <f t="shared" si="102"/>
        <v>2.04376353514628-0.334706791102017i</v>
      </c>
      <c r="F2142" s="348" t="str">
        <f>IMSUM(import_viscoanalyse_PARAM!$A$2,IMDIV((import_viscoanalyse_PARAM!$B$2-import_viscoanalyse_PARAM!$A$2),E2142))</f>
        <v>11972.4094597272+1952.17145372429i</v>
      </c>
      <c r="G2142" s="348">
        <f t="shared" si="103"/>
        <v>11972.4094597272</v>
      </c>
      <c r="H2142" s="348">
        <f t="shared" si="104"/>
        <v>1952.1714537242899</v>
      </c>
    </row>
    <row r="2143" spans="1:8" x14ac:dyDescent="0.25">
      <c r="A2143" s="349">
        <v>3000.2374</v>
      </c>
      <c r="B2143" s="348" t="str">
        <f>IMPRODUCT(IMPOWER(IMPRODUCT("i",A2143,import_viscoanalyse_PARAM!$G$2),-import_viscoanalyse_PARAM!$D$2),import_viscoanalyse_PARAM!$C$2)</f>
        <v>1.00268162712081-0.29421171522435i</v>
      </c>
      <c r="C2143" s="348" t="str">
        <f>IMPOWER(IMPRODUCT("i",A2143,import_viscoanalyse_PARAM!$G$2),-import_viscoanalyse_PARAM!$E$2)</f>
        <v>0.0350812959376382-0.0382570267447213i</v>
      </c>
      <c r="D2143" s="348" t="str">
        <f>IMPOWER(IMPRODUCT("i",A2143,import_viscoanalyse_PARAM!$F$2,import_viscoanalyse_PARAM!$G$2),-1)</f>
        <v>2.03192757030423E-21-0.0000331703078457669i</v>
      </c>
      <c r="E2143" s="348" t="str">
        <f t="shared" si="102"/>
        <v>2.03776292305845-0.332501912276917i</v>
      </c>
      <c r="F2143" s="348" t="str">
        <f>IMSUM(import_viscoanalyse_PARAM!$A$2,IMDIV((import_viscoanalyse_PARAM!$B$2-import_viscoanalyse_PARAM!$A$2),E2143))</f>
        <v>12009.7944348119+1951.1223474905i</v>
      </c>
      <c r="G2143" s="348">
        <f t="shared" si="103"/>
        <v>12009.7944348119</v>
      </c>
      <c r="H2143" s="348">
        <f t="shared" si="104"/>
        <v>1951.1223474905</v>
      </c>
    </row>
    <row r="2144" spans="1:8" x14ac:dyDescent="0.25">
      <c r="A2144" s="349">
        <v>3091.0027</v>
      </c>
      <c r="B2144" s="348" t="str">
        <f>IMPRODUCT(IMPOWER(IMPRODUCT("i",A2144,import_viscoanalyse_PARAM!$G$2),-import_viscoanalyse_PARAM!$D$2),import_viscoanalyse_PARAM!$C$2)</f>
        <v>0.997266372954363-0.292622745033222i</v>
      </c>
      <c r="C2144" s="348" t="str">
        <f>IMPOWER(IMPRODUCT("i",A2144,import_viscoanalyse_PARAM!$G$2),-import_viscoanalyse_PARAM!$E$2)</f>
        <v>0.0345340207495911-0.0376602095249967i</v>
      </c>
      <c r="D2144" s="348" t="str">
        <f>IMPOWER(IMPRODUCT("i",A2144,import_viscoanalyse_PARAM!$F$2,import_viscoanalyse_PARAM!$G$2),-1)</f>
        <v>1.97226132818256E-21-0.0000321962831570427i</v>
      </c>
      <c r="E2144" s="348" t="str">
        <f t="shared" si="102"/>
        <v>2.03180039370395-0.330315150841376i</v>
      </c>
      <c r="F2144" s="348" t="str">
        <f>IMSUM(import_viscoanalyse_PARAM!$A$2,IMDIV((import_viscoanalyse_PARAM!$B$2-import_viscoanalyse_PARAM!$A$2),E2144))</f>
        <v>12047.1590305674+1950.05299952984i</v>
      </c>
      <c r="G2144" s="348">
        <f t="shared" si="103"/>
        <v>12047.1590305674</v>
      </c>
      <c r="H2144" s="348">
        <f t="shared" si="104"/>
        <v>1950.05299952984</v>
      </c>
    </row>
    <row r="2145" spans="1:8" x14ac:dyDescent="0.25">
      <c r="A2145" s="349">
        <v>3184.5138999999999</v>
      </c>
      <c r="B2145" s="348" t="str">
        <f>IMPRODUCT(IMPOWER(IMPRODUCT("i",A2145,import_viscoanalyse_PARAM!$G$2),-import_viscoanalyse_PARAM!$D$2),import_viscoanalyse_PARAM!$C$2)</f>
        <v>0.991880365107267-0.291042356439232i</v>
      </c>
      <c r="C2145" s="348" t="str">
        <f>IMPOWER(IMPRODUCT("i",A2145,import_viscoanalyse_PARAM!$G$2),-import_viscoanalyse_PARAM!$E$2)</f>
        <v>0.0339952831403467-0.0370727027475421i</v>
      </c>
      <c r="D2145" s="348" t="str">
        <f>IMPOWER(IMPRODUCT("i",A2145,import_viscoanalyse_PARAM!$F$2,import_viscoanalyse_PARAM!$G$2),-1)</f>
        <v>1.91434714432174E-21-0.000031250860034991i</v>
      </c>
      <c r="E2145" s="348" t="str">
        <f t="shared" si="102"/>
        <v>2.02587564824761-0.328146310046809i</v>
      </c>
      <c r="F2145" s="348" t="str">
        <f>IMSUM(import_viscoanalyse_PARAM!$A$2,IMDIV((import_viscoanalyse_PARAM!$B$2-import_viscoanalyse_PARAM!$A$2),E2145))</f>
        <v>12084.5028855061+1948.96342025493i</v>
      </c>
      <c r="G2145" s="348">
        <f t="shared" si="103"/>
        <v>12084.502885506099</v>
      </c>
      <c r="H2145" s="348">
        <f t="shared" si="104"/>
        <v>1948.96342025493</v>
      </c>
    </row>
    <row r="2146" spans="1:8" x14ac:dyDescent="0.25">
      <c r="A2146" s="349">
        <v>3280.8541</v>
      </c>
      <c r="B2146" s="348" t="str">
        <f>IMPRODUCT(IMPOWER(IMPRODUCT("i",A2146,import_viscoanalyse_PARAM!$G$2),-import_viscoanalyse_PARAM!$D$2),import_viscoanalyse_PARAM!$C$2)</f>
        <v>0.986523444053163-0.289470502633378i</v>
      </c>
      <c r="C2146" s="348" t="str">
        <f>IMPOWER(IMPRODUCT("i",A2146,import_viscoanalyse_PARAM!$G$2),-import_viscoanalyse_PARAM!$E$2)</f>
        <v>0.0334649497674567-0.0364943609990977i</v>
      </c>
      <c r="D2146" s="348" t="str">
        <f>IMPOWER(IMPRODUCT("i",A2146,import_viscoanalyse_PARAM!$F$2,import_viscoanalyse_PARAM!$G$2),-1)</f>
        <v>1.85813355446616E-21-0.000030333198348681i</v>
      </c>
      <c r="E2146" s="348" t="str">
        <f t="shared" si="102"/>
        <v>2.01998839382062-0.325995196830824i</v>
      </c>
      <c r="F2146" s="348" t="str">
        <f>IMSUM(import_viscoanalyse_PARAM!$A$2,IMDIV((import_viscoanalyse_PARAM!$B$2-import_viscoanalyse_PARAM!$A$2),E2146))</f>
        <v>12121.8256196624+1947.85362102439i</v>
      </c>
      <c r="G2146" s="348">
        <f t="shared" si="103"/>
        <v>12121.825619662401</v>
      </c>
      <c r="H2146" s="348">
        <f t="shared" si="104"/>
        <v>1947.8536210243899</v>
      </c>
    </row>
    <row r="2147" spans="1:8" x14ac:dyDescent="0.25">
      <c r="A2147" s="349">
        <v>3380.1089000000002</v>
      </c>
      <c r="B2147" s="348" t="str">
        <f>IMPRODUCT(IMPOWER(IMPRODUCT("i",A2147,import_viscoanalyse_PARAM!$G$2),-import_viscoanalyse_PARAM!$D$2),import_viscoanalyse_PARAM!$C$2)</f>
        <v>0.981195452029882-0.287907137324319i</v>
      </c>
      <c r="C2147" s="348" t="str">
        <f>IMPOWER(IMPRODUCT("i",A2147,import_viscoanalyse_PARAM!$G$2),-import_viscoanalyse_PARAM!$E$2)</f>
        <v>0.0329428894613906-0.0359250412360242i</v>
      </c>
      <c r="D2147" s="348" t="str">
        <f>IMPOWER(IMPRODUCT("i",A2147,import_viscoanalyse_PARAM!$F$2,import_viscoanalyse_PARAM!$G$2),-1)</f>
        <v>1.80357061588101E-21-0.0000294424828053272i</v>
      </c>
      <c r="E2147" s="348" t="str">
        <f t="shared" si="102"/>
        <v>2.01413834149127-0.323861621043149i</v>
      </c>
      <c r="F2147" s="348" t="str">
        <f>IMSUM(import_viscoanalyse_PARAM!$A$2,IMDIV((import_viscoanalyse_PARAM!$B$2-import_viscoanalyse_PARAM!$A$2),E2147))</f>
        <v>12159.1268467979+1946.72361383989i</v>
      </c>
      <c r="G2147" s="348">
        <f t="shared" si="103"/>
        <v>12159.126846797901</v>
      </c>
      <c r="H2147" s="348">
        <f t="shared" si="104"/>
        <v>1946.72361383989</v>
      </c>
    </row>
    <row r="2148" spans="1:8" x14ac:dyDescent="0.25">
      <c r="A2148" s="349">
        <v>3482.3663999999999</v>
      </c>
      <c r="B2148" s="348" t="str">
        <f>IMPRODUCT(IMPOWER(IMPRODUCT("i",A2148,import_viscoanalyse_PARAM!$G$2),-import_viscoanalyse_PARAM!$D$2),import_viscoanalyse_PARAM!$C$2)</f>
        <v>0.975896236767441-0.286352215832257i</v>
      </c>
      <c r="C2148" s="348" t="str">
        <f>IMPOWER(IMPRODUCT("i",A2148,import_viscoanalyse_PARAM!$G$2),-import_viscoanalyse_PARAM!$E$2)</f>
        <v>0.0324289735485284-0.035364603136535i</v>
      </c>
      <c r="D2148" s="348" t="str">
        <f>IMPOWER(IMPRODUCT("i",A2148,import_viscoanalyse_PARAM!$F$2,import_viscoanalyse_PARAM!$G$2),-1)</f>
        <v>1.75060989863613E-21-0.000028577922808003i</v>
      </c>
      <c r="E2148" s="348" t="str">
        <f t="shared" si="102"/>
        <v>2.00832521031597-0.3217453968916i</v>
      </c>
      <c r="F2148" s="348" t="str">
        <f>IMSUM(import_viscoanalyse_PARAM!$A$2,IMDIV((import_viscoanalyse_PARAM!$B$2-import_viscoanalyse_PARAM!$A$2),E2148))</f>
        <v>12196.4061479412+1945.57341220579i</v>
      </c>
      <c r="G2148" s="348">
        <f t="shared" si="103"/>
        <v>12196.406147941199</v>
      </c>
      <c r="H2148" s="348">
        <f t="shared" si="104"/>
        <v>1945.57341220579</v>
      </c>
    </row>
    <row r="2149" spans="1:8" x14ac:dyDescent="0.25">
      <c r="A2149" s="349">
        <v>3587.7174</v>
      </c>
      <c r="B2149" s="348" t="str">
        <f>IMPRODUCT(IMPOWER(IMPRODUCT("i",A2149,import_viscoanalyse_PARAM!$G$2),-import_viscoanalyse_PARAM!$D$2),import_viscoanalyse_PARAM!$C$2)</f>
        <v>0.970625644707586-0.284805693099383i</v>
      </c>
      <c r="C2149" s="348" t="str">
        <f>IMPOWER(IMPRODUCT("i",A2149,import_viscoanalyse_PARAM!$G$2),-import_viscoanalyse_PARAM!$E$2)</f>
        <v>0.0319230751491788-0.0348129083351675i</v>
      </c>
      <c r="D2149" s="348" t="str">
        <f>IMPOWER(IMPRODUCT("i",A2149,import_viscoanalyse_PARAM!$F$2,import_viscoanalyse_PARAM!$G$2),-1)</f>
        <v>1.69920437170383E-21-0.000027738750596238i</v>
      </c>
      <c r="E2149" s="348" t="str">
        <f t="shared" si="102"/>
        <v>2.00254871985676-0.319646340185147i</v>
      </c>
      <c r="F2149" s="348" t="str">
        <f>IMSUM(import_viscoanalyse_PARAM!$A$2,IMDIV((import_viscoanalyse_PARAM!$B$2-import_viscoanalyse_PARAM!$A$2),E2149))</f>
        <v>12233.6631186275+1944.40302974189i</v>
      </c>
      <c r="G2149" s="348">
        <f t="shared" si="103"/>
        <v>12233.663118627501</v>
      </c>
      <c r="H2149" s="348">
        <f t="shared" si="104"/>
        <v>1944.4030297418899</v>
      </c>
    </row>
    <row r="2150" spans="1:8" x14ac:dyDescent="0.25">
      <c r="A2150" s="349">
        <v>3696.2556</v>
      </c>
      <c r="B2150" s="348" t="str">
        <f>IMPRODUCT(IMPOWER(IMPRODUCT("i",A2150,import_viscoanalyse_PARAM!$G$2),-import_viscoanalyse_PARAM!$D$2),import_viscoanalyse_PARAM!$C$2)</f>
        <v>0.965383515659895-0.283267522121844i</v>
      </c>
      <c r="C2150" s="348" t="str">
        <f>IMPOWER(IMPRODUCT("i",A2150,import_viscoanalyse_PARAM!$G$2),-import_viscoanalyse_PARAM!$E$2)</f>
        <v>0.0314250686523876-0.0342698198500484i</v>
      </c>
      <c r="D2150" s="348" t="str">
        <f>IMPOWER(IMPRODUCT("i",A2150,import_viscoanalyse_PARAM!$F$2,import_viscoanalyse_PARAM!$G$2),-1)</f>
        <v>1.64930831366691E-21-0.0000269242197883673i</v>
      </c>
      <c r="E2150" s="348" t="str">
        <f t="shared" si="102"/>
        <v>1.99680858431228-0.317564266191681i</v>
      </c>
      <c r="F2150" s="348" t="str">
        <f>IMSUM(import_viscoanalyse_PARAM!$A$2,IMDIV((import_viscoanalyse_PARAM!$B$2-import_viscoanalyse_PARAM!$A$2),E2150))</f>
        <v>12270.8974072901+1943.21247892234i</v>
      </c>
      <c r="G2150" s="348">
        <f t="shared" si="103"/>
        <v>12270.8974072901</v>
      </c>
      <c r="H2150" s="348">
        <f t="shared" si="104"/>
        <v>1943.2124789223401</v>
      </c>
    </row>
    <row r="2151" spans="1:8" x14ac:dyDescent="0.25">
      <c r="A2151" s="349">
        <v>3808.0774000000001</v>
      </c>
      <c r="B2151" s="348" t="str">
        <f>IMPRODUCT(IMPOWER(IMPRODUCT("i",A2151,import_viscoanalyse_PARAM!$G$2),-import_viscoanalyse_PARAM!$D$2),import_viscoanalyse_PARAM!$C$2)</f>
        <v>0.960169697039028-0.281737658127309i</v>
      </c>
      <c r="C2151" s="348" t="str">
        <f>IMPOWER(IMPRODUCT("i",A2151,import_viscoanalyse_PARAM!$G$2),-import_viscoanalyse_PARAM!$E$2)</f>
        <v>0.0309348310536185-0.0337352035416681i</v>
      </c>
      <c r="D2151" s="348" t="str">
        <f>IMPOWER(IMPRODUCT("i",A2151,import_viscoanalyse_PARAM!$F$2,import_viscoanalyse_PARAM!$G$2),-1)</f>
        <v>1.6008774113987E-21-0.0000261336069924375i</v>
      </c>
      <c r="E2151" s="348" t="str">
        <f t="shared" si="102"/>
        <v>1.99110452809265-0.31549899527597i</v>
      </c>
      <c r="F2151" s="348" t="str">
        <f>IMSUM(import_viscoanalyse_PARAM!$A$2,IMDIV((import_viscoanalyse_PARAM!$B$2-import_viscoanalyse_PARAM!$A$2),E2151))</f>
        <v>12308.108614664+1942.00177424605i</v>
      </c>
      <c r="G2151" s="348">
        <f t="shared" si="103"/>
        <v>12308.108614663999</v>
      </c>
      <c r="H2151" s="348">
        <f t="shared" si="104"/>
        <v>1942.00177424605</v>
      </c>
    </row>
    <row r="2152" spans="1:8" x14ac:dyDescent="0.25">
      <c r="A2152" s="349">
        <v>3923.2820999999999</v>
      </c>
      <c r="B2152" s="348" t="str">
        <f>IMPRODUCT(IMPOWER(IMPRODUCT("i",A2152,import_viscoanalyse_PARAM!$G$2),-import_viscoanalyse_PARAM!$D$2),import_viscoanalyse_PARAM!$C$2)</f>
        <v>0.954984037697385-0.280216056765314i</v>
      </c>
      <c r="C2152" s="348" t="str">
        <f>IMPOWER(IMPRODUCT("i",A2152,import_viscoanalyse_PARAM!$G$2),-import_viscoanalyse_PARAM!$E$2)</f>
        <v>0.0304522413207057-0.033208927421436i</v>
      </c>
      <c r="D2152" s="348" t="str">
        <f>IMPOWER(IMPRODUCT("i",A2152,import_viscoanalyse_PARAM!$F$2,import_viscoanalyse_PARAM!$G$2),-1)</f>
        <v>1.55386865770317E-21-0.0000253662101352292i</v>
      </c>
      <c r="E2152" s="348" t="str">
        <f t="shared" si="102"/>
        <v>1.98543627901809-0.313450350396885i</v>
      </c>
      <c r="F2152" s="348" t="str">
        <f>IMSUM(import_viscoanalyse_PARAM!$A$2,IMDIV((import_viscoanalyse_PARAM!$B$2-import_viscoanalyse_PARAM!$A$2),E2152))</f>
        <v>12345.2963369487+1940.7709309471i</v>
      </c>
      <c r="G2152" s="348">
        <f t="shared" si="103"/>
        <v>12345.296336948701</v>
      </c>
      <c r="H2152" s="348">
        <f t="shared" si="104"/>
        <v>1940.7709309470999</v>
      </c>
    </row>
    <row r="2153" spans="1:8" x14ac:dyDescent="0.25">
      <c r="A2153" s="349">
        <v>4041.9720000000002</v>
      </c>
      <c r="B2153" s="348" t="str">
        <f>IMPRODUCT(IMPOWER(IMPRODUCT("i",A2153,import_viscoanalyse_PARAM!$G$2),-import_viscoanalyse_PARAM!$D$2),import_viscoanalyse_PARAM!$C$2)</f>
        <v>0.949826387300803-0.27870267392408i</v>
      </c>
      <c r="C2153" s="348" t="str">
        <f>IMPOWER(IMPRODUCT("i",A2153,import_viscoanalyse_PARAM!$G$2),-import_viscoanalyse_PARAM!$E$2)</f>
        <v>0.0299771803043278-0.0326908615540505i</v>
      </c>
      <c r="D2153" s="348" t="str">
        <f>IMPOWER(IMPRODUCT("i",A2153,import_viscoanalyse_PARAM!$F$2,import_viscoanalyse_PARAM!$G$2),-1)</f>
        <v>1.50824030708721E-21-0.0000246213477402574i</v>
      </c>
      <c r="E2153" s="348" t="str">
        <f t="shared" si="102"/>
        <v>1.97980356760513-0.311418156825871i</v>
      </c>
      <c r="F2153" s="348" t="str">
        <f>IMSUM(import_viscoanalyse_PARAM!$A$2,IMDIV((import_viscoanalyse_PARAM!$B$2-import_viscoanalyse_PARAM!$A$2),E2153))</f>
        <v>12382.4601701955+1939.51996487554i</v>
      </c>
      <c r="G2153" s="348">
        <f t="shared" si="103"/>
        <v>12382.4601701955</v>
      </c>
      <c r="H2153" s="348">
        <f t="shared" si="104"/>
        <v>1939.5199648755399</v>
      </c>
    </row>
    <row r="2154" spans="1:8" x14ac:dyDescent="0.25">
      <c r="A2154" s="349">
        <v>4164.2527</v>
      </c>
      <c r="B2154" s="348" t="str">
        <f>IMPRODUCT(IMPOWER(IMPRODUCT("i",A2154,import_viscoanalyse_PARAM!$G$2),-import_viscoanalyse_PARAM!$D$2),import_viscoanalyse_PARAM!$C$2)</f>
        <v>0.944696587687189-0.277197463194916i</v>
      </c>
      <c r="C2154" s="348" t="str">
        <f>IMPOWER(IMPRODUCT("i",A2154,import_viscoanalyse_PARAM!$G$2),-import_viscoanalyse_PARAM!$E$2)</f>
        <v>0.0295095299254252-0.0321808771713566i</v>
      </c>
      <c r="D2154" s="348" t="str">
        <f>IMPOWER(IMPRODUCT("i",A2154,import_viscoanalyse_PARAM!$F$2,import_viscoanalyse_PARAM!$G$2),-1)</f>
        <v>1.46395176510731E-21-0.000023898357121407i</v>
      </c>
      <c r="E2154" s="348" t="str">
        <f t="shared" si="102"/>
        <v>1.97420611761261-0.309402238723394i</v>
      </c>
      <c r="F2154" s="348" t="str">
        <f>IMSUM(import_viscoanalyse_PARAM!$A$2,IMDIV((import_viscoanalyse_PARAM!$B$2-import_viscoanalyse_PARAM!$A$2),E2154))</f>
        <v>12419.5997730063+1938.2488903512i</v>
      </c>
      <c r="G2154" s="348">
        <f t="shared" si="103"/>
        <v>12419.599773006301</v>
      </c>
      <c r="H2154" s="348">
        <f t="shared" si="104"/>
        <v>1938.2488903512001</v>
      </c>
    </row>
    <row r="2155" spans="1:8" x14ac:dyDescent="0.25">
      <c r="A2155" s="349">
        <v>4290.2326000000003</v>
      </c>
      <c r="B2155" s="348" t="str">
        <f>IMPRODUCT(IMPOWER(IMPRODUCT("i",A2155,import_viscoanalyse_PARAM!$G$2),-import_viscoanalyse_PARAM!$D$2),import_viscoanalyse_PARAM!$C$2)</f>
        <v>0.939594497961738-0.275700383235782i</v>
      </c>
      <c r="C2155" s="348" t="str">
        <f>IMPOWER(IMPRODUCT("i",A2155,import_viscoanalyse_PARAM!$G$2),-import_viscoanalyse_PARAM!$E$2)</f>
        <v>0.0290491754395986-0.03167884914173i</v>
      </c>
      <c r="D2155" s="348" t="str">
        <f>IMPOWER(IMPRODUCT("i",A2155,import_viscoanalyse_PARAM!$F$2,import_viscoanalyse_PARAM!$G$2),-1)</f>
        <v>1.42096377024357E-21-0.0000231965973519439i</v>
      </c>
      <c r="E2155" s="348" t="str">
        <f t="shared" si="102"/>
        <v>1.96864367340134-0.307402428974864i</v>
      </c>
      <c r="F2155" s="348" t="str">
        <f>IMSUM(import_viscoanalyse_PARAM!$A$2,IMDIV((import_viscoanalyse_PARAM!$B$2-import_viscoanalyse_PARAM!$A$2),E2155))</f>
        <v>12456.7146850212+1936.9577263693i</v>
      </c>
      <c r="G2155" s="348">
        <f t="shared" si="103"/>
        <v>12456.714685021199</v>
      </c>
      <c r="H2155" s="348">
        <f t="shared" si="104"/>
        <v>1936.9577263693</v>
      </c>
    </row>
    <row r="2156" spans="1:8" x14ac:dyDescent="0.25">
      <c r="A2156" s="349">
        <v>4420.0237999999999</v>
      </c>
      <c r="B2156" s="348" t="str">
        <f>IMPRODUCT(IMPOWER(IMPRODUCT("i",A2156,import_viscoanalyse_PARAM!$G$2),-import_viscoanalyse_PARAM!$D$2),import_viscoanalyse_PARAM!$C$2)</f>
        <v>0.934519960860041-0.274211387901393i</v>
      </c>
      <c r="C2156" s="348" t="str">
        <f>IMPOWER(IMPRODUCT("i",A2156,import_viscoanalyse_PARAM!$G$2),-import_viscoanalyse_PARAM!$E$2)</f>
        <v>0.0285960023441265-0.0311846525971017i</v>
      </c>
      <c r="D2156" s="348" t="str">
        <f>IMPOWER(IMPRODUCT("i",A2156,import_viscoanalyse_PARAM!$F$2,import_viscoanalyse_PARAM!$G$2),-1)</f>
        <v>1.37923806892576E-21-0.0000225154439594609i</v>
      </c>
      <c r="E2156" s="348" t="str">
        <f t="shared" si="102"/>
        <v>1.96311596320417-0.305418555942454i</v>
      </c>
      <c r="F2156" s="348" t="str">
        <f>IMSUM(import_viscoanalyse_PARAM!$A$2,IMDIV((import_viscoanalyse_PARAM!$B$2-import_viscoanalyse_PARAM!$A$2),E2156))</f>
        <v>12493.8045704998+1935.6464882723i</v>
      </c>
      <c r="G2156" s="348">
        <f t="shared" si="103"/>
        <v>12493.8045704998</v>
      </c>
      <c r="H2156" s="348">
        <f t="shared" si="104"/>
        <v>1935.6464882723001</v>
      </c>
    </row>
    <row r="2157" spans="1:8" x14ac:dyDescent="0.25">
      <c r="A2157" s="349">
        <v>4553.7416000000003</v>
      </c>
      <c r="B2157" s="348" t="str">
        <f>IMPRODUCT(IMPOWER(IMPRODUCT("i",A2157,import_viscoanalyse_PARAM!$G$2),-import_viscoanalyse_PARAM!$D$2),import_viscoanalyse_PARAM!$C$2)</f>
        <v>0.929472827835061-0.272730433604356i</v>
      </c>
      <c r="C2157" s="348" t="str">
        <f>IMPOWER(IMPRODUCT("i",A2157,import_viscoanalyse_PARAM!$G$2),-import_viscoanalyse_PARAM!$E$2)</f>
        <v>0.0281498986353478-0.0306981653946904i</v>
      </c>
      <c r="D2157" s="348" t="str">
        <f>IMPOWER(IMPRODUCT("i",A2157,import_viscoanalyse_PARAM!$F$2,import_viscoanalyse_PARAM!$G$2),-1)</f>
        <v>1.33873759778506E-21-0.0000218542919010563i</v>
      </c>
      <c r="E2157" s="348" t="str">
        <f t="shared" si="102"/>
        <v>1.95762272647041-0.303450453290947i</v>
      </c>
      <c r="F2157" s="348" t="str">
        <f>IMSUM(import_viscoanalyse_PARAM!$A$2,IMDIV((import_viscoanalyse_PARAM!$B$2-import_viscoanalyse_PARAM!$A$2),E2157))</f>
        <v>12530.8690366125+1934.3151939917i</v>
      </c>
      <c r="G2157" s="348">
        <f t="shared" si="103"/>
        <v>12530.869036612499</v>
      </c>
      <c r="H2157" s="348">
        <f t="shared" si="104"/>
        <v>1934.3151939917</v>
      </c>
    </row>
    <row r="2158" spans="1:8" x14ac:dyDescent="0.25">
      <c r="A2158" s="349">
        <v>4691.5046000000002</v>
      </c>
      <c r="B2158" s="348" t="str">
        <f>IMPRODUCT(IMPOWER(IMPRODUCT("i",A2158,import_viscoanalyse_PARAM!$G$2),-import_viscoanalyse_PARAM!$D$2),import_viscoanalyse_PARAM!$C$2)</f>
        <v>0.924452957860509-0.271257478964052i</v>
      </c>
      <c r="C2158" s="348" t="str">
        <f>IMPOWER(IMPRODUCT("i",A2158,import_viscoanalyse_PARAM!$G$2),-import_viscoanalyse_PARAM!$E$2)</f>
        <v>0.0277107546408226-0.0302192679339694i</v>
      </c>
      <c r="D2158" s="348" t="str">
        <f>IMPOWER(IMPRODUCT("i",A2158,import_viscoanalyse_PARAM!$F$2,import_viscoanalyse_PARAM!$G$2),-1)</f>
        <v>1.29942643358335E-21-0.0000212125547459515i</v>
      </c>
      <c r="E2158" s="348" t="str">
        <f t="shared" si="102"/>
        <v>1.95216371250133-0.301497959452767i</v>
      </c>
      <c r="F2158" s="348" t="str">
        <f>IMSUM(import_viscoanalyse_PARAM!$A$2,IMDIV((import_viscoanalyse_PARAM!$B$2-import_viscoanalyse_PARAM!$A$2),E2158))</f>
        <v>12567.9076409076+1932.96386395034i</v>
      </c>
      <c r="G2158" s="348">
        <f t="shared" si="103"/>
        <v>12567.907640907601</v>
      </c>
      <c r="H2158" s="348">
        <f t="shared" si="104"/>
        <v>1932.9638639503401</v>
      </c>
    </row>
    <row r="2159" spans="1:8" x14ac:dyDescent="0.25">
      <c r="A2159" s="349">
        <v>4833.4354000000003</v>
      </c>
      <c r="B2159" s="348" t="str">
        <f>IMPRODUCT(IMPOWER(IMPRODUCT("i",A2159,import_viscoanalyse_PARAM!$G$2),-import_viscoanalyse_PARAM!$D$2),import_viscoanalyse_PARAM!$C$2)</f>
        <v>0.919460195714265-0.26979247843445i</v>
      </c>
      <c r="C2159" s="348" t="str">
        <f>IMPOWER(IMPRODUCT("i",A2159,import_viscoanalyse_PARAM!$G$2),-import_viscoanalyse_PARAM!$E$2)</f>
        <v>0.0272784610918675-0.0297478410547189i</v>
      </c>
      <c r="D2159" s="348" t="str">
        <f>IMPOWER(IMPRODUCT("i",A2159,import_viscoanalyse_PARAM!$F$2,import_viscoanalyse_PARAM!$G$2),-1)</f>
        <v>1.26126959108999E-21-0.0000205896613759198i</v>
      </c>
      <c r="E2159" s="348" t="str">
        <f t="shared" si="102"/>
        <v>1.94673865680613-0.299560909150545i</v>
      </c>
      <c r="F2159" s="348" t="str">
        <f>IMSUM(import_viscoanalyse_PARAM!$A$2,IMDIV((import_viscoanalyse_PARAM!$B$2-import_viscoanalyse_PARAM!$A$2),E2159))</f>
        <v>12604.9200514957+1931.59251523797i</v>
      </c>
      <c r="G2159" s="348">
        <f t="shared" si="103"/>
        <v>12604.920051495699</v>
      </c>
      <c r="H2159" s="348">
        <f t="shared" si="104"/>
        <v>1931.59251523797</v>
      </c>
    </row>
    <row r="2160" spans="1:8" x14ac:dyDescent="0.25">
      <c r="A2160" s="349">
        <v>4979.66</v>
      </c>
      <c r="B2160" s="348" t="str">
        <f>IMPRODUCT(IMPOWER(IMPRODUCT("i",A2160,import_viscoanalyse_PARAM!$G$2),-import_viscoanalyse_PARAM!$D$2),import_viscoanalyse_PARAM!$C$2)</f>
        <v>0.91449439813484-0.26833538997907i</v>
      </c>
      <c r="C2160" s="348" t="str">
        <f>IMPOWER(IMPRODUCT("i",A2160,import_viscoanalyse_PARAM!$G$2),-import_viscoanalyse_PARAM!$E$2)</f>
        <v>0.0268529113939197-0.0292837685129138i</v>
      </c>
      <c r="D2160" s="348" t="str">
        <f>IMPOWER(IMPRODUCT("i",A2160,import_viscoanalyse_PARAM!$F$2,import_viscoanalyse_PARAM!$G$2),-1)</f>
        <v>1.22423319875612E-21-0.000019985058853091i</v>
      </c>
      <c r="E2160" s="348" t="str">
        <f t="shared" si="102"/>
        <v>1.94134730952876-0.297639143550837i</v>
      </c>
      <c r="F2160" s="348" t="str">
        <f>IMSUM(import_viscoanalyse_PARAM!$A$2,IMDIV((import_viscoanalyse_PARAM!$B$2-import_viscoanalyse_PARAM!$A$2),E2160))</f>
        <v>12641.9058543762+1930.20116861549i</v>
      </c>
      <c r="G2160" s="348">
        <f t="shared" si="103"/>
        <v>12641.9058543762</v>
      </c>
      <c r="H2160" s="348">
        <f t="shared" si="104"/>
        <v>1930.2011686154899</v>
      </c>
    </row>
    <row r="2161" spans="1:8" x14ac:dyDescent="0.25">
      <c r="A2161" s="349">
        <v>5130.3082000000004</v>
      </c>
      <c r="B2161" s="348" t="str">
        <f>IMPRODUCT(IMPOWER(IMPRODUCT("i",A2161,import_viscoanalyse_PARAM!$G$2),-import_viscoanalyse_PARAM!$D$2),import_viscoanalyse_PARAM!$C$2)</f>
        <v>0.909555422701725-0.266886171808193i</v>
      </c>
      <c r="C2161" s="348" t="str">
        <f>IMPOWER(IMPRODUCT("i",A2161,import_viscoanalyse_PARAM!$G$2),-import_viscoanalyse_PARAM!$E$2)</f>
        <v>0.0264340006126578-0.0288269358750637i</v>
      </c>
      <c r="D2161" s="348" t="str">
        <f>IMPOWER(IMPRODUCT("i",A2161,import_viscoanalyse_PARAM!$F$2,import_viscoanalyse_PARAM!$G$2),-1)</f>
        <v>1.18828437841568E-21-0.0000193982104561249i</v>
      </c>
      <c r="E2161" s="348" t="str">
        <f t="shared" si="102"/>
        <v>1.93598942331438-0.295732505893713i</v>
      </c>
      <c r="F2161" s="348" t="str">
        <f>IMSUM(import_viscoanalyse_PARAM!$A$2,IMDIV((import_viscoanalyse_PARAM!$B$2-import_viscoanalyse_PARAM!$A$2),E2161))</f>
        <v>12678.8646348801+1928.78984562951i</v>
      </c>
      <c r="G2161" s="348">
        <f t="shared" si="103"/>
        <v>12678.864634880099</v>
      </c>
      <c r="H2161" s="348">
        <f t="shared" si="104"/>
        <v>1928.78984562951</v>
      </c>
    </row>
    <row r="2162" spans="1:8" x14ac:dyDescent="0.25">
      <c r="A2162" s="349">
        <v>5285.5140000000001</v>
      </c>
      <c r="B2162" s="348" t="str">
        <f>IMPRODUCT(IMPOWER(IMPRODUCT("i",A2162,import_viscoanalyse_PARAM!$G$2),-import_viscoanalyse_PARAM!$D$2),import_viscoanalyse_PARAM!$C$2)</f>
        <v>0.904643118935119-0.265444779767305i</v>
      </c>
      <c r="C2162" s="348" t="str">
        <f>IMPOWER(IMPRODUCT("i",A2162,import_viscoanalyse_PARAM!$G$2),-import_viscoanalyse_PARAM!$E$2)</f>
        <v>0.0260216247051081-0.0283772296797153i</v>
      </c>
      <c r="D2162" s="348" t="str">
        <f>IMPOWER(IMPRODUCT("i",A2162,import_viscoanalyse_PARAM!$F$2,import_viscoanalyse_PARAM!$G$2),-1)</f>
        <v>1.15339115373034E-21-0.0000188285941856144i</v>
      </c>
      <c r="E2162" s="348" t="str">
        <f t="shared" si="102"/>
        <v>1.93066474364023-0.293840838041206i</v>
      </c>
      <c r="F2162" s="348" t="str">
        <f>IMSUM(import_viscoanalyse_PARAM!$A$2,IMDIV((import_viscoanalyse_PARAM!$B$2-import_viscoanalyse_PARAM!$A$2),E2162))</f>
        <v>12715.7960447156+1927.35856601128i</v>
      </c>
      <c r="G2162" s="348">
        <f t="shared" si="103"/>
        <v>12715.7960447156</v>
      </c>
      <c r="H2162" s="348">
        <f t="shared" si="104"/>
        <v>1927.3585660112799</v>
      </c>
    </row>
    <row r="2163" spans="1:8" x14ac:dyDescent="0.25">
      <c r="A2163" s="349">
        <v>5445.4151000000002</v>
      </c>
      <c r="B2163" s="348" t="str">
        <f>IMPRODUCT(IMPOWER(IMPRODUCT("i",A2163,import_viscoanalyse_PARAM!$G$2),-import_viscoanalyse_PARAM!$D$2),import_viscoanalyse_PARAM!$C$2)</f>
        <v>0.899757348364564-0.264011173225732i</v>
      </c>
      <c r="C2163" s="348" t="str">
        <f>IMPOWER(IMPRODUCT("i",A2163,import_viscoanalyse_PARAM!$G$2),-import_viscoanalyse_PARAM!$E$2)</f>
        <v>0.0256156821914083-0.0279345392605518i</v>
      </c>
      <c r="D2163" s="348" t="str">
        <f>IMPOWER(IMPRODUCT("i",A2163,import_viscoanalyse_PARAM!$F$2,import_viscoanalyse_PARAM!$G$2),-1)</f>
        <v>1.11952256688712E-21-0.0000182757046691231i</v>
      </c>
      <c r="E2163" s="348" t="str">
        <f t="shared" si="102"/>
        <v>1.92537303055597-0.291963988190953i</v>
      </c>
      <c r="F2163" s="348" t="str">
        <f>IMSUM(import_viscoanalyse_PARAM!$A$2,IMDIV((import_viscoanalyse_PARAM!$B$2-import_viscoanalyse_PARAM!$A$2),E2163))</f>
        <v>12752.6996515712+1925.90735345915i</v>
      </c>
      <c r="G2163" s="348">
        <f t="shared" si="103"/>
        <v>12752.6996515712</v>
      </c>
      <c r="H2163" s="348">
        <f t="shared" si="104"/>
        <v>1925.90735345915</v>
      </c>
    </row>
    <row r="2164" spans="1:8" x14ac:dyDescent="0.25">
      <c r="A2164" s="349">
        <v>5610.1536999999998</v>
      </c>
      <c r="B2164" s="348" t="str">
        <f>IMPRODUCT(IMPOWER(IMPRODUCT("i",A2164,import_viscoanalyse_PARAM!$G$2),-import_viscoanalyse_PARAM!$D$2),import_viscoanalyse_PARAM!$C$2)</f>
        <v>0.894897963011412-0.26258530876286i</v>
      </c>
      <c r="C2164" s="348" t="str">
        <f>IMPOWER(IMPRODUCT("i",A2164,import_viscoanalyse_PARAM!$G$2),-import_viscoanalyse_PARAM!$E$2)</f>
        <v>0.0252160723214922-0.0274987547471173i</v>
      </c>
      <c r="D2164" s="348" t="str">
        <f>IMPOWER(IMPRODUCT("i",A2164,import_viscoanalyse_PARAM!$F$2,import_viscoanalyse_PARAM!$G$2),-1)</f>
        <v>1.08664849779746E-21-0.0000177390502096909i</v>
      </c>
      <c r="E2164" s="348" t="str">
        <f t="shared" si="102"/>
        <v>1.9201140353329-0.290101802560187i</v>
      </c>
      <c r="F2164" s="348" t="str">
        <f>IMSUM(import_viscoanalyse_PARAM!$A$2,IMDIV((import_viscoanalyse_PARAM!$B$2-import_viscoanalyse_PARAM!$A$2),E2164))</f>
        <v>12789.5751007948+1924.43622939547i</v>
      </c>
      <c r="G2164" s="348">
        <f t="shared" si="103"/>
        <v>12789.5751007948</v>
      </c>
      <c r="H2164" s="348">
        <f t="shared" si="104"/>
        <v>1924.43622939547</v>
      </c>
    </row>
    <row r="2165" spans="1:8" x14ac:dyDescent="0.25">
      <c r="A2165" s="349">
        <v>5779.8761000000004</v>
      </c>
      <c r="B2165" s="348" t="str">
        <f>IMPRODUCT(IMPOWER(IMPRODUCT("i",A2165,import_viscoanalyse_PARAM!$G$2),-import_viscoanalyse_PARAM!$D$2),import_viscoanalyse_PARAM!$C$2)</f>
        <v>0.890064821821711-0.261167144989951i</v>
      </c>
      <c r="C2165" s="348" t="str">
        <f>IMPOWER(IMPRODUCT("i",A2165,import_viscoanalyse_PARAM!$G$2),-import_viscoanalyse_PARAM!$E$2)</f>
        <v>0.0248226964248636-0.0270697685367788i</v>
      </c>
      <c r="D2165" s="348" t="str">
        <f>IMPOWER(IMPRODUCT("i",A2165,import_viscoanalyse_PARAM!$F$2,import_viscoanalyse_PARAM!$G$2),-1)</f>
        <v>1.05473975307496E-21-0.0000172181542383553i</v>
      </c>
      <c r="E2165" s="348" t="str">
        <f t="shared" si="102"/>
        <v>1.91488751824657-0.288254131680968i</v>
      </c>
      <c r="F2165" s="348" t="str">
        <f>IMSUM(import_viscoanalyse_PARAM!$A$2,IMDIV((import_viscoanalyse_PARAM!$B$2-import_viscoanalyse_PARAM!$A$2),E2165))</f>
        <v>12826.4219916223+1922.94521780249i</v>
      </c>
      <c r="G2165" s="348">
        <f t="shared" si="103"/>
        <v>12826.421991622299</v>
      </c>
      <c r="H2165" s="348">
        <f t="shared" si="104"/>
        <v>1922.9452178024901</v>
      </c>
    </row>
    <row r="2166" spans="1:8" x14ac:dyDescent="0.25">
      <c r="A2166" s="349">
        <v>5954.7331000000004</v>
      </c>
      <c r="B2166" s="348" t="str">
        <f>IMPRODUCT(IMPOWER(IMPRODUCT("i",A2166,import_viscoanalyse_PARAM!$G$2),-import_viscoanalyse_PARAM!$D$2),import_viscoanalyse_PARAM!$C$2)</f>
        <v>0.885257782359572-0.259756640112777i</v>
      </c>
      <c r="C2166" s="348" t="str">
        <f>IMPOWER(IMPRODUCT("i",A2166,import_viscoanalyse_PARAM!$G$2),-import_viscoanalyse_PARAM!$E$2)</f>
        <v>0.0244354571948552-0.0266474745141928i</v>
      </c>
      <c r="D2166" s="348" t="str">
        <f>IMPOWER(IMPRODUCT("i",A2166,import_viscoanalyse_PARAM!$F$2,import_viscoanalyse_PARAM!$G$2),-1)</f>
        <v>1.02376798223213E-21-0.000016712553946101i</v>
      </c>
      <c r="E2166" s="348" t="str">
        <f t="shared" si="102"/>
        <v>1.90969323955443-0.286420827180916i</v>
      </c>
      <c r="F2166" s="348" t="str">
        <f>IMSUM(import_viscoanalyse_PARAM!$A$2,IMDIV((import_viscoanalyse_PARAM!$B$2-import_viscoanalyse_PARAM!$A$2),E2166))</f>
        <v>12863.2399398502+1921.43434277756i</v>
      </c>
      <c r="G2166" s="348">
        <f t="shared" si="103"/>
        <v>12863.2399398502</v>
      </c>
      <c r="H2166" s="348">
        <f t="shared" si="104"/>
        <v>1921.43434277756</v>
      </c>
    </row>
    <row r="2167" spans="1:8" x14ac:dyDescent="0.25">
      <c r="A2167" s="349">
        <v>6134.88</v>
      </c>
      <c r="B2167" s="348" t="str">
        <f>IMPRODUCT(IMPOWER(IMPRODUCT("i",A2167,import_viscoanalyse_PARAM!$G$2),-import_viscoanalyse_PARAM!$D$2),import_viscoanalyse_PARAM!$C$2)</f>
        <v>0.880476704651404-0.258353753059606i</v>
      </c>
      <c r="C2167" s="348" t="str">
        <f>IMPOWER(IMPRODUCT("i",A2167,import_viscoanalyse_PARAM!$G$2),-import_viscoanalyse_PARAM!$E$2)</f>
        <v>0.0240542589788063-0.0262317683677509i</v>
      </c>
      <c r="D2167" s="348" t="str">
        <f>IMPOWER(IMPRODUCT("i",A2167,import_viscoanalyse_PARAM!$F$2,import_viscoanalyse_PARAM!$G$2),-1)</f>
        <v>9.93705678109089E-22-0.0000162218002908587i</v>
      </c>
      <c r="E2167" s="348" t="str">
        <f t="shared" si="102"/>
        <v>1.90453096363021-0.284601743227648i</v>
      </c>
      <c r="F2167" s="348" t="str">
        <f>IMSUM(import_viscoanalyse_PARAM!$A$2,IMDIV((import_viscoanalyse_PARAM!$B$2-import_viscoanalyse_PARAM!$A$2),E2167))</f>
        <v>12900.0285485559+1919.90362972548i</v>
      </c>
      <c r="G2167" s="348">
        <f t="shared" si="103"/>
        <v>12900.0285485559</v>
      </c>
      <c r="H2167" s="348">
        <f t="shared" si="104"/>
        <v>1919.90362972548</v>
      </c>
    </row>
    <row r="2168" spans="1:8" x14ac:dyDescent="0.25">
      <c r="A2168" s="349">
        <v>6320.4768000000004</v>
      </c>
      <c r="B2168" s="348" t="str">
        <f>IMPRODUCT(IMPOWER(IMPRODUCT("i",A2168,import_viscoanalyse_PARAM!$G$2),-import_viscoanalyse_PARAM!$D$2),import_viscoanalyse_PARAM!$C$2)</f>
        <v>0.875721449335554-0.256958442938263i</v>
      </c>
      <c r="C2168" s="348" t="str">
        <f>IMPOWER(IMPRODUCT("i",A2168,import_viscoanalyse_PARAM!$G$2),-import_viscoanalyse_PARAM!$E$2)</f>
        <v>0.0236790076024953-0.0258225473981195i</v>
      </c>
      <c r="D2168" s="348" t="str">
        <f>IMPOWER(IMPRODUCT("i",A2168,import_viscoanalyse_PARAM!$F$2,import_viscoanalyse_PARAM!$G$2),-1)</f>
        <v>9.6452613994531E-22-0.0000157454573946673i</v>
      </c>
      <c r="E2168" s="348" t="str">
        <f t="shared" si="102"/>
        <v>1.89940045693805-0.282796735793777i</v>
      </c>
      <c r="F2168" s="348" t="str">
        <f>IMSUM(import_viscoanalyse_PARAM!$A$2,IMDIV((import_viscoanalyse_PARAM!$B$2-import_viscoanalyse_PARAM!$A$2),E2168))</f>
        <v>12936.7874221221+1918.35310481197i</v>
      </c>
      <c r="G2168" s="348">
        <f t="shared" si="103"/>
        <v>12936.787422122101</v>
      </c>
      <c r="H2168" s="348">
        <f t="shared" si="104"/>
        <v>1918.3531048119701</v>
      </c>
    </row>
    <row r="2169" spans="1:8" x14ac:dyDescent="0.25">
      <c r="A2169" s="349">
        <v>6511.6884</v>
      </c>
      <c r="B2169" s="348" t="str">
        <f>IMPRODUCT(IMPOWER(IMPRODUCT("i",A2169,import_viscoanalyse_PARAM!$G$2),-import_viscoanalyse_PARAM!$D$2),import_viscoanalyse_PARAM!$C$2)</f>
        <v>0.870991876266875-0.255570668626679i</v>
      </c>
      <c r="C2169" s="348" t="str">
        <f>IMPOWER(IMPRODUCT("i",A2169,import_viscoanalyse_PARAM!$G$2),-import_viscoanalyse_PARAM!$E$2)</f>
        <v>0.02330961023942-0.0254197103756868i</v>
      </c>
      <c r="D2169" s="348" t="str">
        <f>IMPOWER(IMPRODUCT("i",A2169,import_viscoanalyse_PARAM!$F$2,import_viscoanalyse_PARAM!$G$2),-1)</f>
        <v>9.36203441570989E-22-0.0000152831020244125i</v>
      </c>
      <c r="E2169" s="348" t="str">
        <f t="shared" si="102"/>
        <v>1.8943014865063-0.28100566210439i</v>
      </c>
      <c r="F2169" s="348" t="str">
        <f>IMSUM(import_viscoanalyse_PARAM!$A$2,IMDIV((import_viscoanalyse_PARAM!$B$2-import_viscoanalyse_PARAM!$A$2),E2169))</f>
        <v>12973.5161771125+1916.78279450455i</v>
      </c>
      <c r="G2169" s="348">
        <f t="shared" si="103"/>
        <v>12973.5161771125</v>
      </c>
      <c r="H2169" s="348">
        <f t="shared" si="104"/>
        <v>1916.7827945045501</v>
      </c>
    </row>
    <row r="2170" spans="1:8" x14ac:dyDescent="0.25">
      <c r="A2170" s="349">
        <v>6708.6845999999996</v>
      </c>
      <c r="B2170" s="348" t="str">
        <f>IMPRODUCT(IMPOWER(IMPRODUCT("i",A2170,import_viscoanalyse_PARAM!$G$2),-import_viscoanalyse_PARAM!$D$2),import_viscoanalyse_PARAM!$C$2)</f>
        <v>0.86628784820558-0.25419038985529i</v>
      </c>
      <c r="C2170" s="348" t="str">
        <f>IMPOWER(IMPRODUCT("i",A2170,import_viscoanalyse_PARAM!$G$2),-import_viscoanalyse_PARAM!$E$2)</f>
        <v>0.0229459756780746-0.0250231578320344i</v>
      </c>
      <c r="D2170" s="348" t="str">
        <f>IMPOWER(IMPRODUCT("i",A2170,import_viscoanalyse_PARAM!$F$2,import_viscoanalyse_PARAM!$G$2),-1)</f>
        <v>9.08712430827033E-22-0.0000148343235823582i</v>
      </c>
      <c r="E2170" s="348" t="str">
        <f t="shared" si="102"/>
        <v>1.88923382388365-0.279228382010907i</v>
      </c>
      <c r="F2170" s="348" t="str">
        <f>IMSUM(import_viscoanalyse_PARAM!$A$2,IMDIV((import_viscoanalyse_PARAM!$B$2-import_viscoanalyse_PARAM!$A$2),E2170))</f>
        <v>13010.2144136918+1915.19272679633i</v>
      </c>
      <c r="G2170" s="348">
        <f t="shared" si="103"/>
        <v>13010.2144136918</v>
      </c>
      <c r="H2170" s="348">
        <f t="shared" si="104"/>
        <v>1915.1927267963299</v>
      </c>
    </row>
    <row r="2171" spans="1:8" x14ac:dyDescent="0.25">
      <c r="A2171" s="349">
        <v>6911.6405999999997</v>
      </c>
      <c r="B2171" s="348" t="str">
        <f>IMPRODUCT(IMPOWER(IMPRODUCT("i",A2171,import_viscoanalyse_PARAM!$G$2),-import_viscoanalyse_PARAM!$D$2),import_viscoanalyse_PARAM!$C$2)</f>
        <v>0.861609222541214-0.252817564778641i</v>
      </c>
      <c r="C2171" s="348" t="str">
        <f>IMPOWER(IMPRODUCT("i",A2171,import_viscoanalyse_PARAM!$G$2),-import_viscoanalyse_PARAM!$E$2)</f>
        <v>0.022588013661201-0.0246327913393747i</v>
      </c>
      <c r="D2171" s="348" t="str">
        <f>IMPOWER(IMPRODUCT("i",A2171,import_viscoanalyse_PARAM!$F$2,import_viscoanalyse_PARAM!$G$2),-1)</f>
        <v>8.82028659088247E-22-0.0000143987229556443i</v>
      </c>
      <c r="E2171" s="348" t="str">
        <f t="shared" si="102"/>
        <v>1.88419723620241-0.277464754840971i</v>
      </c>
      <c r="F2171" s="348" t="str">
        <f>IMSUM(import_viscoanalyse_PARAM!$A$2,IMDIV((import_viscoanalyse_PARAM!$B$2-import_viscoanalyse_PARAM!$A$2),E2171))</f>
        <v>13046.8817802387+1913.58292840965i</v>
      </c>
      <c r="G2171" s="348">
        <f t="shared" si="103"/>
        <v>13046.8817802387</v>
      </c>
      <c r="H2171" s="348">
        <f t="shared" si="104"/>
        <v>1913.5829284096501</v>
      </c>
    </row>
    <row r="2172" spans="1:8" x14ac:dyDescent="0.25">
      <c r="A2172" s="349">
        <v>7120.7365</v>
      </c>
      <c r="B2172" s="348" t="str">
        <f>IMPRODUCT(IMPOWER(IMPRODUCT("i",A2172,import_viscoanalyse_PARAM!$G$2),-import_viscoanalyse_PARAM!$D$2),import_viscoanalyse_PARAM!$C$2)</f>
        <v>0.856955866662921-0.251452154485413i</v>
      </c>
      <c r="C2172" s="348" t="str">
        <f>IMPOWER(IMPRODUCT("i",A2172,import_viscoanalyse_PARAM!$G$2),-import_viscoanalyse_PARAM!$E$2)</f>
        <v>0.022235636045797-0.0242485147755695i</v>
      </c>
      <c r="D2172" s="348" t="str">
        <f>IMPOWER(IMPRODUCT("i",A2172,import_viscoanalyse_PARAM!$F$2,import_viscoanalyse_PARAM!$G$2),-1)</f>
        <v>8.56128448302768E-22-0.0000139759136106754i</v>
      </c>
      <c r="E2172" s="348" t="str">
        <f t="shared" si="102"/>
        <v>1.87919150270872-0.275714645174593i</v>
      </c>
      <c r="F2172" s="348" t="str">
        <f>IMSUM(import_viscoanalyse_PARAM!$A$2,IMDIV((import_viscoanalyse_PARAM!$B$2-import_viscoanalyse_PARAM!$A$2),E2172))</f>
        <v>13083.517853146+1911.95343005019i</v>
      </c>
      <c r="G2172" s="348">
        <f t="shared" si="103"/>
        <v>13083.517853146001</v>
      </c>
      <c r="H2172" s="348">
        <f t="shared" si="104"/>
        <v>1911.95343005019</v>
      </c>
    </row>
    <row r="2173" spans="1:8" x14ac:dyDescent="0.25">
      <c r="A2173" s="349">
        <v>7336.1580999999996</v>
      </c>
      <c r="B2173" s="348" t="str">
        <f>IMPRODUCT(IMPOWER(IMPRODUCT("i",A2173,import_viscoanalyse_PARAM!$G$2),-import_viscoanalyse_PARAM!$D$2),import_viscoanalyse_PARAM!$C$2)</f>
        <v>0.852327642902144-0.250094118580227i</v>
      </c>
      <c r="C2173" s="348" t="str">
        <f>IMPOWER(IMPRODUCT("i",A2173,import_viscoanalyse_PARAM!$G$2),-import_viscoanalyse_PARAM!$E$2)</f>
        <v>0.0218887556226991-0.0238702330368542i</v>
      </c>
      <c r="D2173" s="348" t="str">
        <f>IMPOWER(IMPRODUCT("i",A2173,import_viscoanalyse_PARAM!$F$2,import_viscoanalyse_PARAM!$G$2),-1)</f>
        <v>8.30988782877769E-22-0.0000135655198282032i</v>
      </c>
      <c r="E2173" s="348" t="str">
        <f t="shared" si="102"/>
        <v>1.87421639852484-0.273977917136909i</v>
      </c>
      <c r="F2173" s="348" t="str">
        <f>IMSUM(import_viscoanalyse_PARAM!$A$2,IMDIV((import_viscoanalyse_PARAM!$B$2-import_viscoanalyse_PARAM!$A$2),E2173))</f>
        <v>13120.1222545084+1910.30426128927i</v>
      </c>
      <c r="G2173" s="348">
        <f t="shared" si="103"/>
        <v>13120.1222545084</v>
      </c>
      <c r="H2173" s="348">
        <f t="shared" si="104"/>
        <v>1910.30426128927</v>
      </c>
    </row>
    <row r="2174" spans="1:8" x14ac:dyDescent="0.25">
      <c r="A2174" s="349">
        <v>7558.0968999999996</v>
      </c>
      <c r="B2174" s="348" t="str">
        <f>IMPRODUCT(IMPOWER(IMPRODUCT("i",A2174,import_viscoanalyse_PARAM!$G$2),-import_viscoanalyse_PARAM!$D$2),import_viscoanalyse_PARAM!$C$2)</f>
        <v>0.847724412841042-0.248743416447848i</v>
      </c>
      <c r="C2174" s="348" t="str">
        <f>IMPOWER(IMPRODUCT("i",A2174,import_viscoanalyse_PARAM!$G$2),-import_viscoanalyse_PARAM!$E$2)</f>
        <v>0.0215472864358312-0.0234978523859876i</v>
      </c>
      <c r="D2174" s="348" t="str">
        <f>IMPOWER(IMPRODUCT("i",A2174,import_viscoanalyse_PARAM!$F$2,import_viscoanalyse_PARAM!$G$2),-1)</f>
        <v>8.06587315719369E-22-0.0000131671768019253i</v>
      </c>
      <c r="E2174" s="348" t="str">
        <f t="shared" si="102"/>
        <v>1.86927169927687-0.272254436010638i</v>
      </c>
      <c r="F2174" s="348" t="str">
        <f>IMSUM(import_viscoanalyse_PARAM!$A$2,IMDIV((import_viscoanalyse_PARAM!$B$2-import_viscoanalyse_PARAM!$A$2),E2174))</f>
        <v>13156.6946188453+1908.63545197142i</v>
      </c>
      <c r="G2174" s="348">
        <f t="shared" si="103"/>
        <v>13156.6946188453</v>
      </c>
      <c r="H2174" s="348">
        <f t="shared" si="104"/>
        <v>1908.63545197142</v>
      </c>
    </row>
    <row r="2175" spans="1:8" x14ac:dyDescent="0.25">
      <c r="A2175" s="349">
        <v>7786.7497999999996</v>
      </c>
      <c r="B2175" s="348" t="str">
        <f>IMPRODUCT(IMPOWER(IMPRODUCT("i",A2175,import_viscoanalyse_PARAM!$G$2),-import_viscoanalyse_PARAM!$D$2),import_viscoanalyse_PARAM!$C$2)</f>
        <v>0.843146046826476-0.247400010044822i</v>
      </c>
      <c r="C2175" s="348" t="str">
        <f>IMPOWER(IMPRODUCT("i",A2175,import_viscoanalyse_PARAM!$G$2),-import_viscoanalyse_PARAM!$E$2)</f>
        <v>0.0212111444617388-0.0231312811933002i</v>
      </c>
      <c r="D2175" s="348" t="str">
        <f>IMPOWER(IMPRODUCT("i",A2175,import_viscoanalyse_PARAM!$F$2,import_viscoanalyse_PARAM!$G$2),-1)</f>
        <v>7.82902397932175E-22-0.0000127805311233171i</v>
      </c>
      <c r="E2175" s="348" t="str">
        <f t="shared" si="102"/>
        <v>1.86435719128821-0.270544071769245i</v>
      </c>
      <c r="F2175" s="348" t="str">
        <f>IMSUM(import_viscoanalyse_PARAM!$A$2,IMDIV((import_viscoanalyse_PARAM!$B$2-import_viscoanalyse_PARAM!$A$2),E2175))</f>
        <v>13193.2345172577+1906.9470357159i</v>
      </c>
      <c r="G2175" s="348">
        <f t="shared" si="103"/>
        <v>13193.234517257701</v>
      </c>
      <c r="H2175" s="348">
        <f t="shared" si="104"/>
        <v>1906.9470357159</v>
      </c>
    </row>
    <row r="2176" spans="1:8" x14ac:dyDescent="0.25">
      <c r="A2176" s="349">
        <v>8022.3202000000001</v>
      </c>
      <c r="B2176" s="348" t="str">
        <f>IMPRODUCT(IMPOWER(IMPRODUCT("i",A2176,import_viscoanalyse_PARAM!$G$2),-import_viscoanalyse_PARAM!$D$2),import_viscoanalyse_PARAM!$C$2)</f>
        <v>0.838592405042094-0.246063858345556i</v>
      </c>
      <c r="C2176" s="348" t="str">
        <f>IMPOWER(IMPRODUCT("i",A2176,import_viscoanalyse_PARAM!$G$2),-import_viscoanalyse_PARAM!$E$2)</f>
        <v>0.0208802461903699-0.0227704283890011i</v>
      </c>
      <c r="D2176" s="348" t="str">
        <f>IMPOWER(IMPRODUCT("i",A2176,import_viscoanalyse_PARAM!$F$2,import_viscoanalyse_PARAM!$G$2),-1)</f>
        <v>7.59912960158071E-22-0.0000124052388445407i</v>
      </c>
      <c r="E2176" s="348" t="str">
        <f t="shared" si="102"/>
        <v>1.85947265123246-0.268846691973402i</v>
      </c>
      <c r="F2176" s="348" t="str">
        <f>IMSUM(import_viscoanalyse_PARAM!$A$2,IMDIV((import_viscoanalyse_PARAM!$B$2-import_viscoanalyse_PARAM!$A$2),E2176))</f>
        <v>13229.7416080574+1905.23904301977i</v>
      </c>
      <c r="G2176" s="348">
        <f t="shared" si="103"/>
        <v>13229.7416080574</v>
      </c>
      <c r="H2176" s="348">
        <f t="shared" si="104"/>
        <v>1905.23904301977</v>
      </c>
    </row>
    <row r="2177" spans="1:8" x14ac:dyDescent="0.25">
      <c r="A2177" s="349">
        <v>8265.0172000000002</v>
      </c>
      <c r="B2177" s="348" t="str">
        <f>IMPRODUCT(IMPOWER(IMPRODUCT("i",A2177,import_viscoanalyse_PARAM!$G$2),-import_viscoanalyse_PARAM!$D$2),import_viscoanalyse_PARAM!$C$2)</f>
        <v>0.834063357303744-0.244734923150784i</v>
      </c>
      <c r="C2177" s="348" t="str">
        <f>IMPOWER(IMPRODUCT("i",A2177,import_viscoanalyse_PARAM!$G$2),-import_viscoanalyse_PARAM!$E$2)</f>
        <v>0.0205545100619842-0.0224152050301627i</v>
      </c>
      <c r="D2177" s="348" t="str">
        <f>IMPOWER(IMPRODUCT("i",A2177,import_viscoanalyse_PARAM!$F$2,import_viscoanalyse_PARAM!$G$2),-1)</f>
        <v>7.37598596953661E-22-0.0000120409668558685i</v>
      </c>
      <c r="E2177" s="348" t="str">
        <f t="shared" si="102"/>
        <v>1.85461786736573-0.267162169147803i</v>
      </c>
      <c r="F2177" s="348" t="str">
        <f>IMSUM(import_viscoanalyse_PARAM!$A$2,IMDIV((import_viscoanalyse_PARAM!$B$2-import_viscoanalyse_PARAM!$A$2),E2177))</f>
        <v>13266.2154789494+1903.51150853659i</v>
      </c>
      <c r="G2177" s="348">
        <f t="shared" si="103"/>
        <v>13266.2154789494</v>
      </c>
      <c r="H2177" s="348">
        <f t="shared" si="104"/>
        <v>1903.5115085365901</v>
      </c>
    </row>
    <row r="2178" spans="1:8" x14ac:dyDescent="0.25">
      <c r="A2178" s="349">
        <v>8515.0563999999995</v>
      </c>
      <c r="B2178" s="348" t="str">
        <f>IMPRODUCT(IMPOWER(IMPRODUCT("i",A2178,import_viscoanalyse_PARAM!$G$2),-import_viscoanalyse_PARAM!$D$2),import_viscoanalyse_PARAM!$C$2)</f>
        <v>0.829558770709026-0.243413165463636i</v>
      </c>
      <c r="C2178" s="348" t="str">
        <f>IMPOWER(IMPRODUCT("i",A2178,import_viscoanalyse_PARAM!$G$2),-import_viscoanalyse_PARAM!$E$2)</f>
        <v>0.0202338555394773-0.0220655232890672i</v>
      </c>
      <c r="D2178" s="348" t="str">
        <f>IMPOWER(IMPRODUCT("i",A2178,import_viscoanalyse_PARAM!$F$2,import_viscoanalyse_PARAM!$G$2),-1)</f>
        <v>7.15939484619019E-22-0.0000116873915442748i</v>
      </c>
      <c r="E2178" s="348" t="str">
        <f t="shared" si="102"/>
        <v>1.8497926262485-0.265490376144247i</v>
      </c>
      <c r="F2178" s="348" t="str">
        <f>IMSUM(import_viscoanalyse_PARAM!$A$2,IMDIV((import_viscoanalyse_PARAM!$B$2-import_viscoanalyse_PARAM!$A$2),E2178))</f>
        <v>13302.6557455442+1901.76446653952i</v>
      </c>
      <c r="G2178" s="348">
        <f t="shared" si="103"/>
        <v>13302.6557455442</v>
      </c>
      <c r="H2178" s="348">
        <f t="shared" si="104"/>
        <v>1901.7644665395201</v>
      </c>
    </row>
    <row r="2179" spans="1:8" x14ac:dyDescent="0.25">
      <c r="A2179" s="349">
        <v>8772.66</v>
      </c>
      <c r="B2179" s="348" t="str">
        <f>IMPRODUCT(IMPOWER(IMPRODUCT("i",A2179,import_viscoanalyse_PARAM!$G$2),-import_viscoanalyse_PARAM!$D$2),import_viscoanalyse_PARAM!$C$2)</f>
        <v>0.82507851175346-0.242098546110581i</v>
      </c>
      <c r="C2179" s="348" t="str">
        <f>IMPOWER(IMPRODUCT("i",A2179,import_viscoanalyse_PARAM!$G$2),-import_viscoanalyse_PARAM!$E$2)</f>
        <v>0.0199182032498146-0.0217212966074438i</v>
      </c>
      <c r="D2179" s="348" t="str">
        <f>IMPOWER(IMPRODUCT("i",A2179,import_viscoanalyse_PARAM!$F$2,import_viscoanalyse_PARAM!$G$2),-1)</f>
        <v>6.94916375479944E-22-0.0000113441987000959i</v>
      </c>
      <c r="E2179" s="348" t="str">
        <f t="shared" ref="E2179:E2242" si="105">IMSUM(1,B2179,C2179,D2179)</f>
        <v>1.84499671500327-0.263831186916725i</v>
      </c>
      <c r="F2179" s="348" t="str">
        <f>IMSUM(import_viscoanalyse_PARAM!$A$2,IMDIV((import_viscoanalyse_PARAM!$B$2-import_viscoanalyse_PARAM!$A$2),E2179))</f>
        <v>13339.0620347369+1899.99795166165i</v>
      </c>
      <c r="G2179" s="348">
        <f t="shared" ref="G2179:G2242" si="106">IMREAL(F2179)</f>
        <v>13339.0620347369</v>
      </c>
      <c r="H2179" s="348">
        <f t="shared" ref="H2179:H2242" si="107">IMAGINARY(F2179)</f>
        <v>1899.9979516616499</v>
      </c>
    </row>
    <row r="2180" spans="1:8" x14ac:dyDescent="0.25">
      <c r="A2180" s="349">
        <v>9038.0568000000003</v>
      </c>
      <c r="B2180" s="348" t="str">
        <f>IMPRODUCT(IMPOWER(IMPRODUCT("i",A2180,import_viscoanalyse_PARAM!$G$2),-import_viscoanalyse_PARAM!$D$2),import_viscoanalyse_PARAM!$C$2)</f>
        <v>0.820622449810924-0.240791026762666i</v>
      </c>
      <c r="C2180" s="348" t="str">
        <f>IMPOWER(IMPRODUCT("i",A2180,import_viscoanalyse_PARAM!$G$2),-import_viscoanalyse_PARAM!$E$2)</f>
        <v>0.0196074752108818-0.0213824399438554i</v>
      </c>
      <c r="D2180" s="348" t="str">
        <f>IMPOWER(IMPRODUCT("i",A2180,import_viscoanalyse_PARAM!$F$2,import_viscoanalyse_PARAM!$G$2),-1)</f>
        <v>6.74510597290989E-22-0.0000110110835072848i</v>
      </c>
      <c r="E2180" s="348" t="str">
        <f t="shared" si="105"/>
        <v>1.84022992502181-0.262184477790029i</v>
      </c>
      <c r="F2180" s="348" t="str">
        <f>IMSUM(import_viscoanalyse_PARAM!$A$2,IMDIV((import_viscoanalyse_PARAM!$B$2-import_viscoanalyse_PARAM!$A$2),E2180))</f>
        <v>13375.4339564665+1898.21200026779i</v>
      </c>
      <c r="G2180" s="348">
        <f t="shared" si="106"/>
        <v>13375.433956466501</v>
      </c>
      <c r="H2180" s="348">
        <f t="shared" si="107"/>
        <v>1898.21200026779</v>
      </c>
    </row>
    <row r="2181" spans="1:8" x14ac:dyDescent="0.25">
      <c r="A2181" s="349">
        <v>9311.4825999999994</v>
      </c>
      <c r="B2181" s="348" t="str">
        <f>IMPRODUCT(IMPOWER(IMPRODUCT("i",A2181,import_viscoanalyse_PARAM!$G$2),-import_viscoanalyse_PARAM!$D$2),import_viscoanalyse_PARAM!$C$2)</f>
        <v>0.81619045363872-0.23949056891002i</v>
      </c>
      <c r="C2181" s="348" t="str">
        <f>IMPOWER(IMPRODUCT("i",A2181,import_viscoanalyse_PARAM!$G$2),-import_viscoanalyse_PARAM!$E$2)</f>
        <v>0.0193015945646886-0.0210488694827496i</v>
      </c>
      <c r="D2181" s="348" t="str">
        <f>IMPOWER(IMPRODUCT("i",A2181,import_viscoanalyse_PARAM!$F$2,import_viscoanalyse_PARAM!$G$2),-1)</f>
        <v>6.54704020014802E-22-0.000010687750001099i</v>
      </c>
      <c r="E2181" s="348" t="str">
        <f t="shared" si="105"/>
        <v>1.83549204820341-0.260550126142771i</v>
      </c>
      <c r="F2181" s="348" t="str">
        <f>IMSUM(import_viscoanalyse_PARAM!$A$2,IMDIV((import_viscoanalyse_PARAM!$B$2-import_viscoanalyse_PARAM!$A$2),E2181))</f>
        <v>13411.7711320315+1896.40664909819i</v>
      </c>
      <c r="G2181" s="348">
        <f t="shared" si="106"/>
        <v>13411.771132031499</v>
      </c>
      <c r="H2181" s="348">
        <f t="shared" si="107"/>
        <v>1896.40664909819</v>
      </c>
    </row>
    <row r="2182" spans="1:8" x14ac:dyDescent="0.25">
      <c r="A2182" s="349">
        <v>9593.1802000000007</v>
      </c>
      <c r="B2182" s="348" t="str">
        <f>IMPRODUCT(IMPOWER(IMPRODUCT("i",A2182,import_viscoanalyse_PARAM!$G$2),-import_viscoanalyse_PARAM!$D$2),import_viscoanalyse_PARAM!$C$2)</f>
        <v>0.811782394814611-0.238197134870369i</v>
      </c>
      <c r="C2182" s="348" t="str">
        <f>IMPOWER(IMPRODUCT("i",A2182,import_viscoanalyse_PARAM!$G$2),-import_viscoanalyse_PARAM!$E$2)</f>
        <v>0.0190004857969326-0.0207205028738994i</v>
      </c>
      <c r="D2182" s="348" t="str">
        <f>IMPOWER(IMPRODUCT("i",A2182,import_viscoanalyse_PARAM!$F$2,import_viscoanalyse_PARAM!$G$2),-1)</f>
        <v>6.35479055268646E-22-0.000010373911059065i</v>
      </c>
      <c r="E2182" s="348" t="str">
        <f t="shared" si="105"/>
        <v>1.83078288061154-0.258928011655327i</v>
      </c>
      <c r="F2182" s="348" t="str">
        <f>IMSUM(import_viscoanalyse_PARAM!$A$2,IMDIV((import_viscoanalyse_PARAM!$B$2-import_viscoanalyse_PARAM!$A$2),E2182))</f>
        <v>13448.0731659536+1894.58193666699i</v>
      </c>
      <c r="G2182" s="348">
        <f t="shared" si="106"/>
        <v>13448.0731659536</v>
      </c>
      <c r="H2182" s="348">
        <f t="shared" si="107"/>
        <v>1894.58193666699</v>
      </c>
    </row>
    <row r="2183" spans="1:8" x14ac:dyDescent="0.25">
      <c r="A2183" s="349">
        <v>9883.4</v>
      </c>
      <c r="B2183" s="348" t="str">
        <f>IMPRODUCT(IMPOWER(IMPRODUCT("i",A2183,import_viscoanalyse_PARAM!$G$2),-import_viscoanalyse_PARAM!$D$2),import_viscoanalyse_PARAM!$C$2)</f>
        <v>0.807398141670582-0.236910686009043i</v>
      </c>
      <c r="C2183" s="348" t="str">
        <f>IMPOWER(IMPRODUCT("i",A2183,import_viscoanalyse_PARAM!$G$2),-import_viscoanalyse_PARAM!$E$2)</f>
        <v>0.018704074303136-0.0203972587592641i</v>
      </c>
      <c r="D2183" s="348" t="str">
        <f>IMPOWER(IMPRODUCT("i",A2183,import_viscoanalyse_PARAM!$F$2,import_viscoanalyse_PARAM!$G$2),-1)</f>
        <v>6.16818614092102E-22-0.0000100692877115551i</v>
      </c>
      <c r="E2183" s="348" t="str">
        <f t="shared" si="105"/>
        <v>1.82610221597372-0.257318014056019i</v>
      </c>
      <c r="F2183" s="348" t="str">
        <f>IMSUM(import_viscoanalyse_PARAM!$A$2,IMDIV((import_viscoanalyse_PARAM!$B$2-import_viscoanalyse_PARAM!$A$2),E2183))</f>
        <v>13484.3396958739+1892.73790076848i</v>
      </c>
      <c r="G2183" s="348">
        <f t="shared" si="106"/>
        <v>13484.339695873899</v>
      </c>
      <c r="H2183" s="348">
        <f t="shared" si="107"/>
        <v>1892.7379007684799</v>
      </c>
    </row>
    <row r="2184" spans="1:8" x14ac:dyDescent="0.25">
      <c r="A2184" s="349">
        <v>10182.4</v>
      </c>
      <c r="B2184" s="348" t="str">
        <f>IMPRODUCT(IMPOWER(IMPRODUCT("i",A2184,import_viscoanalyse_PARAM!$G$2),-import_viscoanalyse_PARAM!$D$2),import_viscoanalyse_PARAM!$C$2)</f>
        <v>0.803037563139321-0.235631183867634i</v>
      </c>
      <c r="C2184" s="348" t="str">
        <f>IMPOWER(IMPRODUCT("i",A2184,import_viscoanalyse_PARAM!$G$2),-import_viscoanalyse_PARAM!$E$2)</f>
        <v>0.0184122866402812-0.0200790570474044i</v>
      </c>
      <c r="D2184" s="348" t="str">
        <f>IMPOWER(IMPRODUCT("i",A2184,import_viscoanalyse_PARAM!$F$2,import_viscoanalyse_PARAM!$G$2),-1)</f>
        <v>5.98706109612458E-22-9.77360918529851E-06i</v>
      </c>
      <c r="E2184" s="348" t="str">
        <f t="shared" si="105"/>
        <v>1.8214498497796-0.255720014524224i</v>
      </c>
      <c r="F2184" s="348" t="str">
        <f>IMSUM(import_viscoanalyse_PARAM!$A$2,IMDIV((import_viscoanalyse_PARAM!$B$2-import_viscoanalyse_PARAM!$A$2),E2184))</f>
        <v>13520.5703612377+1890.87458000897i</v>
      </c>
      <c r="G2184" s="348">
        <f t="shared" si="106"/>
        <v>13520.5703612377</v>
      </c>
      <c r="H2184" s="348">
        <f t="shared" si="107"/>
        <v>1890.87458000897</v>
      </c>
    </row>
    <row r="2185" spans="1:8" x14ac:dyDescent="0.25">
      <c r="A2185" s="349">
        <v>10490.445</v>
      </c>
      <c r="B2185" s="348" t="str">
        <f>IMPRODUCT(IMPOWER(IMPRODUCT("i",A2185,import_viscoanalyse_PARAM!$G$2),-import_viscoanalyse_PARAM!$D$2),import_viscoanalyse_PARAM!$C$2)</f>
        <v>0.79870054303105-0.234358594353172i</v>
      </c>
      <c r="C2185" s="348" t="str">
        <f>IMPOWER(IMPRODUCT("i",A2185,import_viscoanalyse_PARAM!$G$2),-import_viscoanalyse_PARAM!$E$2)</f>
        <v>0.0181250514497733-0.0197658199199956i</v>
      </c>
      <c r="D2185" s="348" t="str">
        <f>IMPOWER(IMPRODUCT("i",A2185,import_viscoanalyse_PARAM!$F$2,import_viscoanalyse_PARAM!$G$2),-1)</f>
        <v>5.81125499491954E-22-0.0000094866135963139i</v>
      </c>
      <c r="E2185" s="348" t="str">
        <f t="shared" si="105"/>
        <v>1.81682559448082-0.254133900886764i</v>
      </c>
      <c r="F2185" s="348" t="str">
        <f>IMSUM(import_viscoanalyse_PARAM!$A$2,IMDIV((import_viscoanalyse_PARAM!$B$2-import_viscoanalyse_PARAM!$A$2),E2185))</f>
        <v>13556.7646838959+1888.9920200549i</v>
      </c>
      <c r="G2185" s="348">
        <f t="shared" si="106"/>
        <v>13556.764683895901</v>
      </c>
      <c r="H2185" s="348">
        <f t="shared" si="107"/>
        <v>1888.9920200549</v>
      </c>
    </row>
    <row r="2186" spans="1:8" x14ac:dyDescent="0.25">
      <c r="A2186" s="349">
        <v>10807.808999999999</v>
      </c>
      <c r="B2186" s="348" t="str">
        <f>IMPRODUCT(IMPOWER(IMPRODUCT("i",A2186,import_viscoanalyse_PARAM!$G$2),-import_viscoanalyse_PARAM!$D$2),import_viscoanalyse_PARAM!$C$2)</f>
        <v>0.794386948704882-0.233092878545525i</v>
      </c>
      <c r="C2186" s="348" t="str">
        <f>IMPOWER(IMPRODUCT("i",A2186,import_viscoanalyse_PARAM!$G$2),-import_viscoanalyse_PARAM!$E$2)</f>
        <v>0.0178422973487587-0.0194574695322583i</v>
      </c>
      <c r="D2186" s="348" t="str">
        <f>IMPOWER(IMPRODUCT("i",A2186,import_viscoanalyse_PARAM!$F$2,import_viscoanalyse_PARAM!$G$2),-1)</f>
        <v>5.6406114232014E-22-9.20804560557866E-06i</v>
      </c>
      <c r="E2186" s="348" t="str">
        <f t="shared" si="105"/>
        <v>1.81222924605364-0.252559556123389i</v>
      </c>
      <c r="F2186" s="348" t="str">
        <f>IMSUM(import_viscoanalyse_PARAM!$A$2,IMDIV((import_viscoanalyse_PARAM!$B$2-import_viscoanalyse_PARAM!$A$2),E2186))</f>
        <v>13592.9223286677+1887.09026020365i</v>
      </c>
      <c r="G2186" s="348">
        <f t="shared" si="106"/>
        <v>13592.922328667701</v>
      </c>
      <c r="H2186" s="348">
        <f t="shared" si="107"/>
        <v>1887.0902602036499</v>
      </c>
    </row>
    <row r="2187" spans="1:8" x14ac:dyDescent="0.25">
      <c r="A2187" s="349">
        <v>11134.775</v>
      </c>
      <c r="B2187" s="348" t="str">
        <f>IMPRODUCT(IMPOWER(IMPRODUCT("i",A2187,import_viscoanalyse_PARAM!$G$2),-import_viscoanalyse_PARAM!$D$2),import_viscoanalyse_PARAM!$C$2)</f>
        <v>0.790096639605598-0.231833995202298i</v>
      </c>
      <c r="C2187" s="348" t="str">
        <f>IMPOWER(IMPRODUCT("i",A2187,import_viscoanalyse_PARAM!$G$2),-import_viscoanalyse_PARAM!$E$2)</f>
        <v>0.0175639535219306-0.0191539286583373i</v>
      </c>
      <c r="D2187" s="348" t="str">
        <f>IMPOWER(IMPRODUCT("i",A2187,import_viscoanalyse_PARAM!$F$2,import_viscoanalyse_PARAM!$G$2),-1)</f>
        <v>5.47497824654551E-22-8.93765686045594E-06i</v>
      </c>
      <c r="E2187" s="348" t="str">
        <f t="shared" si="105"/>
        <v>1.80766059312753-0.250996861517496i</v>
      </c>
      <c r="F2187" s="348" t="str">
        <f>IMSUM(import_viscoanalyse_PARAM!$A$2,IMDIV((import_viscoanalyse_PARAM!$B$2-import_viscoanalyse_PARAM!$A$2),E2187))</f>
        <v>13629.0430344586+1885.16933665751i</v>
      </c>
      <c r="G2187" s="348">
        <f t="shared" si="106"/>
        <v>13629.0430344586</v>
      </c>
      <c r="H2187" s="348">
        <f t="shared" si="107"/>
        <v>1885.16933665751</v>
      </c>
    </row>
    <row r="2188" spans="1:8" x14ac:dyDescent="0.25">
      <c r="A2188" s="349">
        <v>11471.632</v>
      </c>
      <c r="B2188" s="348" t="str">
        <f>IMPRODUCT(IMPOWER(IMPRODUCT("i",A2188,import_viscoanalyse_PARAM!$G$2),-import_viscoanalyse_PARAM!$D$2),import_viscoanalyse_PARAM!$C$2)</f>
        <v>0.785829509268033-0.230581913083963i</v>
      </c>
      <c r="C2188" s="348" t="str">
        <f>IMPOWER(IMPRODUCT("i",A2188,import_viscoanalyse_PARAM!$G$2),-import_viscoanalyse_PARAM!$E$2)</f>
        <v>0.0172899524158671-0.018855123629544i</v>
      </c>
      <c r="D2188" s="348" t="str">
        <f>IMPOWER(IMPRODUCT("i",A2188,import_viscoanalyse_PARAM!$F$2,import_viscoanalyse_PARAM!$G$2),-1)</f>
        <v>5.31420907724193E-22-8.67520838956336E-06i</v>
      </c>
      <c r="E2188" s="348" t="str">
        <f t="shared" si="105"/>
        <v>1.8031194616839-0.249445711921897i</v>
      </c>
      <c r="F2188" s="348" t="str">
        <f>IMSUM(import_viscoanalyse_PARAM!$A$2,IMDIV((import_viscoanalyse_PARAM!$B$2-import_viscoanalyse_PARAM!$A$2),E2188))</f>
        <v>13665.1262598753+1883.22930147179i</v>
      </c>
      <c r="G2188" s="348">
        <f t="shared" si="106"/>
        <v>13665.1262598753</v>
      </c>
      <c r="H2188" s="348">
        <f t="shared" si="107"/>
        <v>1883.22930147179</v>
      </c>
    </row>
    <row r="2189" spans="1:8" x14ac:dyDescent="0.25">
      <c r="A2189" s="349">
        <v>11818.68</v>
      </c>
      <c r="B2189" s="348" t="str">
        <f>IMPRODUCT(IMPOWER(IMPRODUCT("i",A2189,import_viscoanalyse_PARAM!$G$2),-import_viscoanalyse_PARAM!$D$2),import_viscoanalyse_PARAM!$C$2)</f>
        <v>0.781585422720286-0.22933659258641i</v>
      </c>
      <c r="C2189" s="348" t="str">
        <f>IMPOWER(IMPRODUCT("i",A2189,import_viscoanalyse_PARAM!$G$2),-import_viscoanalyse_PARAM!$E$2)</f>
        <v>0.0170202256541141-0.0185609798796524i</v>
      </c>
      <c r="D2189" s="348" t="str">
        <f>IMPOWER(IMPRODUCT("i",A2189,import_viscoanalyse_PARAM!$F$2,import_viscoanalyse_PARAM!$G$2),-1)</f>
        <v>5.15816071720184E-22-8.42046642843226E-06i</v>
      </c>
      <c r="E2189" s="348" t="str">
        <f t="shared" si="105"/>
        <v>1.7986056483744-0.247905992932491i</v>
      </c>
      <c r="F2189" s="348" t="str">
        <f>IMSUM(import_viscoanalyse_PARAM!$A$2,IMDIV((import_viscoanalyse_PARAM!$B$2-import_viscoanalyse_PARAM!$A$2),E2189))</f>
        <v>13701.1717098407+1881.2701946063i</v>
      </c>
      <c r="G2189" s="348">
        <f t="shared" si="106"/>
        <v>13701.171709840701</v>
      </c>
      <c r="H2189" s="348">
        <f t="shared" si="107"/>
        <v>1881.2701946063</v>
      </c>
    </row>
    <row r="2190" spans="1:8" x14ac:dyDescent="0.25">
      <c r="A2190" s="349">
        <v>12176.227999999999</v>
      </c>
      <c r="B2190" s="348" t="str">
        <f>IMPRODUCT(IMPOWER(IMPRODUCT("i",A2190,import_viscoanalyse_PARAM!$G$2),-import_viscoanalyse_PARAM!$D$2),import_viscoanalyse_PARAM!$C$2)</f>
        <v>0.777364247587433-0.228097994867546i</v>
      </c>
      <c r="C2190" s="348" t="str">
        <f>IMPOWER(IMPRODUCT("i",A2190,import_viscoanalyse_PARAM!$G$2),-import_viscoanalyse_PARAM!$E$2)</f>
        <v>0.0167547060629972-0.0182714241540982i</v>
      </c>
      <c r="D2190" s="348" t="str">
        <f>IMPOWER(IMPRODUCT("i",A2190,import_viscoanalyse_PARAM!$F$2,import_viscoanalyse_PARAM!$G$2),-1)</f>
        <v>5.00669426567724E-22-8.17320422781037E-06i</v>
      </c>
      <c r="E2190" s="348" t="str">
        <f t="shared" si="105"/>
        <v>1.79411895365043-0.246377592225872i</v>
      </c>
      <c r="F2190" s="348" t="str">
        <f>IMSUM(import_viscoanalyse_PARAM!$A$2,IMDIV((import_viscoanalyse_PARAM!$B$2-import_viscoanalyse_PARAM!$A$2),E2190))</f>
        <v>13737.1790750903+1879.29205759919i</v>
      </c>
      <c r="G2190" s="348">
        <f t="shared" si="106"/>
        <v>13737.1790750903</v>
      </c>
      <c r="H2190" s="348">
        <f t="shared" si="107"/>
        <v>1879.29205759919</v>
      </c>
    </row>
    <row r="2191" spans="1:8" x14ac:dyDescent="0.25">
      <c r="A2191" s="349">
        <v>12544.592000000001</v>
      </c>
      <c r="B2191" s="348" t="str">
        <f>IMPRODUCT(IMPOWER(IMPRODUCT("i",A2191,import_viscoanalyse_PARAM!$G$2),-import_viscoanalyse_PARAM!$D$2),import_viscoanalyse_PARAM!$C$2)</f>
        <v>0.773165879334686-0.226866089254264i</v>
      </c>
      <c r="C2191" s="348" t="str">
        <f>IMPOWER(IMPRODUCT("i",A2191,import_viscoanalyse_PARAM!$G$2),-import_viscoanalyse_PARAM!$E$2)</f>
        <v>0.0164933292120057-0.0179863861898049i</v>
      </c>
      <c r="D2191" s="348" t="str">
        <f>IMPOWER(IMPRODUCT("i",A2191,import_viscoanalyse_PARAM!$F$2,import_viscoanalyse_PARAM!$G$2),-1)</f>
        <v>4.85967585914144E-22-7.93320326148378E-06i</v>
      </c>
      <c r="E2191" s="348" t="str">
        <f t="shared" si="105"/>
        <v>1.78965920854669-0.24486040864733i</v>
      </c>
      <c r="F2191" s="348" t="str">
        <f>IMSUM(import_viscoanalyse_PARAM!$A$2,IMDIV((import_viscoanalyse_PARAM!$B$2-import_viscoanalyse_PARAM!$A$2),E2191))</f>
        <v>13773.1478150778+1877.29494573276i</v>
      </c>
      <c r="G2191" s="348">
        <f t="shared" si="106"/>
        <v>13773.1478150778</v>
      </c>
      <c r="H2191" s="348">
        <f t="shared" si="107"/>
        <v>1877.29494573276</v>
      </c>
    </row>
    <row r="2192" spans="1:8" x14ac:dyDescent="0.25">
      <c r="A2192" s="349">
        <v>12924.1</v>
      </c>
      <c r="B2192" s="348" t="str">
        <f>IMPRODUCT(IMPOWER(IMPRODUCT("i",A2192,import_viscoanalyse_PARAM!$G$2),-import_viscoanalyse_PARAM!$D$2),import_viscoanalyse_PARAM!$C$2)</f>
        <v>0.768990185652734-0.225640836923725i</v>
      </c>
      <c r="C2192" s="348" t="str">
        <f>IMPOWER(IMPRODUCT("i",A2192,import_viscoanalyse_PARAM!$G$2),-import_viscoanalyse_PARAM!$E$2)</f>
        <v>0.0162360299017532-0.0177057948852184i</v>
      </c>
      <c r="D2192" s="348" t="str">
        <f>IMPOWER(IMPRODUCT("i",A2192,import_viscoanalyse_PARAM!$F$2,import_viscoanalyse_PARAM!$G$2),-1)</f>
        <v>4.71697455955763E-22-7.70024977896977E-06i</v>
      </c>
      <c r="E2192" s="348" t="str">
        <f t="shared" si="105"/>
        <v>1.78522621555449-0.243354332058722i</v>
      </c>
      <c r="F2192" s="348" t="str">
        <f>IMSUM(import_viscoanalyse_PARAM!$A$2,IMDIV((import_viscoanalyse_PARAM!$B$2-import_viscoanalyse_PARAM!$A$2),E2192))</f>
        <v>13809.0776324876+1875.27890195458i</v>
      </c>
      <c r="G2192" s="348">
        <f t="shared" si="106"/>
        <v>13809.077632487601</v>
      </c>
      <c r="H2192" s="348">
        <f t="shared" si="107"/>
        <v>1875.2789019545801</v>
      </c>
    </row>
    <row r="2193" spans="1:8" x14ac:dyDescent="0.25">
      <c r="A2193" s="349">
        <v>13315.089</v>
      </c>
      <c r="B2193" s="348" t="str">
        <f>IMPRODUCT(IMPOWER(IMPRODUCT("i",A2193,import_viscoanalyse_PARAM!$G$2),-import_viscoanalyse_PARAM!$D$2),import_viscoanalyse_PARAM!$C$2)</f>
        <v>0.76483704549458-0.22442220235773i</v>
      </c>
      <c r="C2193" s="348" t="str">
        <f>IMPOWER(IMPRODUCT("i",A2193,import_viscoanalyse_PARAM!$G$2),-import_viscoanalyse_PARAM!$E$2)</f>
        <v>0.0159827446073422-0.017429580964856i</v>
      </c>
      <c r="D2193" s="348" t="str">
        <f>IMPOWER(IMPRODUCT("i",A2193,import_viscoanalyse_PARAM!$F$2,import_viscoanalyse_PARAM!$G$2),-1)</f>
        <v>4.57846364415431E-22-7.47413691101754E-06i</v>
      </c>
      <c r="E2193" s="348" t="str">
        <f t="shared" si="105"/>
        <v>1.78081979010192-0.241859257459497i</v>
      </c>
      <c r="F2193" s="348" t="str">
        <f>IMSUM(import_viscoanalyse_PARAM!$A$2,IMDIV((import_viscoanalyse_PARAM!$B$2-import_viscoanalyse_PARAM!$A$2),E2193))</f>
        <v>13844.968140443+1873.24397513669i</v>
      </c>
      <c r="G2193" s="348">
        <f t="shared" si="106"/>
        <v>13844.968140442999</v>
      </c>
      <c r="H2193" s="348">
        <f t="shared" si="107"/>
        <v>1873.2439751366901</v>
      </c>
    </row>
    <row r="2194" spans="1:8" x14ac:dyDescent="0.25">
      <c r="A2194" s="349">
        <v>13717.906000000001</v>
      </c>
      <c r="B2194" s="348" t="str">
        <f>IMPRODUCT(IMPOWER(IMPRODUCT("i",A2194,import_viscoanalyse_PARAM!$G$2),-import_viscoanalyse_PARAM!$D$2),import_viscoanalyse_PARAM!$C$2)</f>
        <v>0.760706340286244-0.223210150763726i</v>
      </c>
      <c r="C2194" s="348" t="str">
        <f>IMPOWER(IMPRODUCT("i",A2194,import_viscoanalyse_PARAM!$G$2),-import_viscoanalyse_PARAM!$E$2)</f>
        <v>0.0157334109014889-0.0171576763502105i</v>
      </c>
      <c r="D2194" s="348" t="str">
        <f>IMPOWER(IMPRODUCT("i",A2194,import_viscoanalyse_PARAM!$F$2,import_viscoanalyse_PARAM!$G$2),-1)</f>
        <v>4.44402016642912E-22-7.25466395296655E-06i</v>
      </c>
      <c r="E2194" s="348" t="str">
        <f t="shared" si="105"/>
        <v>1.77643975118773-0.240375081777889i</v>
      </c>
      <c r="F2194" s="348" t="str">
        <f>IMSUM(import_viscoanalyse_PARAM!$A$2,IMDIV((import_viscoanalyse_PARAM!$B$2-import_viscoanalyse_PARAM!$A$2),E2194))</f>
        <v>13880.8189369709+1871.19021605721i</v>
      </c>
      <c r="G2194" s="348">
        <f t="shared" si="106"/>
        <v>13880.8189369709</v>
      </c>
      <c r="H2194" s="348">
        <f t="shared" si="107"/>
        <v>1871.1902160572099</v>
      </c>
    </row>
    <row r="2195" spans="1:8" x14ac:dyDescent="0.25">
      <c r="A2195" s="349">
        <v>14132.91</v>
      </c>
      <c r="B2195" s="348" t="str">
        <f>IMPRODUCT(IMPOWER(IMPRODUCT("i",A2195,import_viscoanalyse_PARAM!$G$2),-import_viscoanalyse_PARAM!$D$2),import_viscoanalyse_PARAM!$C$2)</f>
        <v>0.756597937139714-0.222004643149066i</v>
      </c>
      <c r="C2195" s="348" t="str">
        <f>IMPOWER(IMPRODUCT("i",A2195,import_viscoanalyse_PARAM!$G$2),-import_viscoanalyse_PARAM!$E$2)</f>
        <v>0.0154879664360389-0.0168900130490669i</v>
      </c>
      <c r="D2195" s="348" t="str">
        <f>IMPOWER(IMPRODUCT("i",A2195,import_viscoanalyse_PARAM!$F$2,import_viscoanalyse_PARAM!$G$2),-1)</f>
        <v>4.31352431347675E-22-7.04163531561322E-06i</v>
      </c>
      <c r="E2195" s="348" t="str">
        <f t="shared" si="105"/>
        <v>1.77208590357575-0.238901697833449i</v>
      </c>
      <c r="F2195" s="348" t="str">
        <f>IMSUM(import_viscoanalyse_PARAM!$A$2,IMDIV((import_viscoanalyse_PARAM!$B$2-import_viscoanalyse_PARAM!$A$2),E2195))</f>
        <v>13916.6297512939+1869.11766894155i</v>
      </c>
      <c r="G2195" s="348">
        <f t="shared" si="106"/>
        <v>13916.6297512939</v>
      </c>
      <c r="H2195" s="348">
        <f t="shared" si="107"/>
        <v>1869.1176689415499</v>
      </c>
    </row>
    <row r="2196" spans="1:8" x14ac:dyDescent="0.25">
      <c r="A2196" s="349">
        <v>14560.468999999999</v>
      </c>
      <c r="B2196" s="348" t="str">
        <f>IMPRODUCT(IMPOWER(IMPRODUCT("i",A2196,import_viscoanalyse_PARAM!$G$2),-import_viscoanalyse_PARAM!$D$2),import_viscoanalyse_PARAM!$C$2)</f>
        <v>0.752511722557714-0.220805646210828i</v>
      </c>
      <c r="C2196" s="348" t="str">
        <f>IMPOWER(IMPRODUCT("i",A2196,import_viscoanalyse_PARAM!$G$2),-import_viscoanalyse_PARAM!$E$2)</f>
        <v>0.0152463509554447-0.0166265253512503i</v>
      </c>
      <c r="D2196" s="348" t="str">
        <f>IMPOWER(IMPRODUCT("i",A2196,import_viscoanalyse_PARAM!$F$2,import_viscoanalyse_PARAM!$G$2),-1)</f>
        <v>4.18686038926212E-22-0.0000068348621303602i</v>
      </c>
      <c r="E2196" s="348" t="str">
        <f t="shared" si="105"/>
        <v>1.76775807351316-0.237439006424209i</v>
      </c>
      <c r="F2196" s="348" t="str">
        <f>IMSUM(import_viscoanalyse_PARAM!$A$2,IMDIV((import_viscoanalyse_PARAM!$B$2-import_viscoanalyse_PARAM!$A$2),E2196))</f>
        <v>13952.4001509431+1867.02638829144i</v>
      </c>
      <c r="G2196" s="348">
        <f t="shared" si="106"/>
        <v>13952.4001509431</v>
      </c>
      <c r="H2196" s="348">
        <f t="shared" si="107"/>
        <v>1867.0263882914401</v>
      </c>
    </row>
    <row r="2197" spans="1:8" x14ac:dyDescent="0.25">
      <c r="A2197" s="349">
        <v>15000.963</v>
      </c>
      <c r="B2197" s="348" t="str">
        <f>IMPRODUCT(IMPOWER(IMPRODUCT("i",A2197,import_viscoanalyse_PARAM!$G$2),-import_viscoanalyse_PARAM!$D$2),import_viscoanalyse_PARAM!$C$2)</f>
        <v>0.748447575099065-0.219613124315152i</v>
      </c>
      <c r="C2197" s="348" t="str">
        <f>IMPOWER(IMPRODUCT("i",A2197,import_viscoanalyse_PARAM!$G$2),-import_viscoanalyse_PARAM!$E$2)</f>
        <v>0.0150085046332525-0.0163671480145232i</v>
      </c>
      <c r="D2197" s="348" t="str">
        <f>IMPOWER(IMPRODUCT("i",A2197,import_viscoanalyse_PARAM!$F$2,import_viscoanalyse_PARAM!$G$2),-1)</f>
        <v>4.06391582361605E-22-6.63416063144636E-06i</v>
      </c>
      <c r="E2197" s="348" t="str">
        <f t="shared" si="105"/>
        <v>1.76345607973232-0.235986906490307i</v>
      </c>
      <c r="F2197" s="348" t="str">
        <f>IMSUM(import_viscoanalyse_PARAM!$A$2,IMDIV((import_viscoanalyse_PARAM!$B$2-import_viscoanalyse_PARAM!$A$2),E2197))</f>
        <v>13988.1297790663+1864.91642528336i</v>
      </c>
      <c r="G2197" s="348">
        <f t="shared" si="106"/>
        <v>13988.129779066299</v>
      </c>
      <c r="H2197" s="348">
        <f t="shared" si="107"/>
        <v>1864.91642528336</v>
      </c>
    </row>
    <row r="2198" spans="1:8" x14ac:dyDescent="0.25">
      <c r="A2198" s="349">
        <v>15454.782999999999</v>
      </c>
      <c r="B2198" s="348" t="str">
        <f>IMPRODUCT(IMPOWER(IMPRODUCT("i",A2198,import_viscoanalyse_PARAM!$G$2),-import_viscoanalyse_PARAM!$D$2),import_viscoanalyse_PARAM!$C$2)</f>
        <v>0.744405378486385-0.218427043343363i</v>
      </c>
      <c r="C2198" s="348" t="str">
        <f>IMPOWER(IMPRODUCT("i",A2198,import_viscoanalyse_PARAM!$G$2),-import_viscoanalyse_PARAM!$E$2)</f>
        <v>0.0147743688389569-0.0161118171008595i</v>
      </c>
      <c r="D2198" s="348" t="str">
        <f>IMPOWER(IMPRODUCT("i",A2198,import_viscoanalyse_PARAM!$F$2,import_viscoanalyse_PARAM!$G$2),-1)</f>
        <v>3.94458148685612E-22-6.43935266955112E-06i</v>
      </c>
      <c r="E2198" s="348" t="str">
        <f t="shared" si="105"/>
        <v>1.75917974732534-0.234545299796892i</v>
      </c>
      <c r="F2198" s="348" t="str">
        <f>IMSUM(import_viscoanalyse_PARAM!$A$2,IMDIV((import_viscoanalyse_PARAM!$B$2-import_viscoanalyse_PARAM!$A$2),E2198))</f>
        <v>14023.8182400564+1862.78783440644i</v>
      </c>
      <c r="G2198" s="348">
        <f t="shared" si="106"/>
        <v>14023.8182400564</v>
      </c>
      <c r="H2198" s="348">
        <f t="shared" si="107"/>
        <v>1862.78783440644</v>
      </c>
    </row>
    <row r="2199" spans="1:8" x14ac:dyDescent="0.25">
      <c r="A2199" s="349">
        <v>15922.332</v>
      </c>
      <c r="B2199" s="348" t="str">
        <f>IMPRODUCT(IMPOWER(IMPRODUCT("i",A2199,import_viscoanalyse_PARAM!$G$2),-import_viscoanalyse_PARAM!$D$2),import_viscoanalyse_PARAM!$C$2)</f>
        <v>0.740385015328375-0.217247368849935i</v>
      </c>
      <c r="C2199" s="348" t="str">
        <f>IMPOWER(IMPRODUCT("i",A2199,import_viscoanalyse_PARAM!$G$2),-import_viscoanalyse_PARAM!$E$2)</f>
        <v>0.0145438857521788-0.0158604695556961i</v>
      </c>
      <c r="D2199" s="348" t="str">
        <f>IMPOWER(IMPRODUCT("i",A2199,import_viscoanalyse_PARAM!$F$2,import_viscoanalyse_PARAM!$G$2),-1)</f>
        <v>3.82875139804765E-22-6.25026523554359E-06i</v>
      </c>
      <c r="E2199" s="348" t="str">
        <f t="shared" si="105"/>
        <v>1.75492890108055-0.233114088670867i</v>
      </c>
      <c r="F2199" s="348" t="str">
        <f>IMSUM(import_viscoanalyse_PARAM!$A$2,IMDIV((import_viscoanalyse_PARAM!$B$2-import_viscoanalyse_PARAM!$A$2),E2199))</f>
        <v>14059.4651544745+1860.64067025773i</v>
      </c>
      <c r="G2199" s="348">
        <f t="shared" si="106"/>
        <v>14059.465154474499</v>
      </c>
      <c r="H2199" s="348">
        <f t="shared" si="107"/>
        <v>1860.6406702577301</v>
      </c>
    </row>
    <row r="2200" spans="1:8" x14ac:dyDescent="0.25">
      <c r="A2200" s="349">
        <v>16404.026000000002</v>
      </c>
      <c r="B2200" s="348" t="str">
        <f>IMPRODUCT(IMPOWER(IMPRODUCT("i",A2200,import_viscoanalyse_PARAM!$G$2),-import_viscoanalyse_PARAM!$D$2),import_viscoanalyse_PARAM!$C$2)</f>
        <v>0.736386362150868-0.21607406460448i</v>
      </c>
      <c r="C2200" s="348" t="str">
        <f>IMPOWER(IMPRODUCT("i",A2200,import_viscoanalyse_PARAM!$G$2),-import_viscoanalyse_PARAM!$E$2)</f>
        <v>0.0143169980733773-0.0156130428924569i</v>
      </c>
      <c r="D2200" s="348" t="str">
        <f>IMPOWER(IMPRODUCT("i",A2200,import_viscoanalyse_PARAM!$F$2,import_viscoanalyse_PARAM!$G$2),-1)</f>
        <v>3.71632249943879E-22-6.06673009225806E-06i</v>
      </c>
      <c r="E2200" s="348" t="str">
        <f t="shared" si="105"/>
        <v>1.75070336022425-0.231693174227029i</v>
      </c>
      <c r="F2200" s="348" t="str">
        <f>IMSUM(import_viscoanalyse_PARAM!$A$2,IMDIV((import_viscoanalyse_PARAM!$B$2-import_viscoanalyse_PARAM!$A$2),E2200))</f>
        <v>14095.0702037107+1858.47498477009i</v>
      </c>
      <c r="G2200" s="348">
        <f t="shared" si="106"/>
        <v>14095.0702037107</v>
      </c>
      <c r="H2200" s="348">
        <f t="shared" si="107"/>
        <v>1858.47498477009</v>
      </c>
    </row>
    <row r="2201" spans="1:8" x14ac:dyDescent="0.25">
      <c r="A2201" s="349">
        <v>16900.292000000001</v>
      </c>
      <c r="B2201" s="348" t="str">
        <f>IMPRODUCT(IMPOWER(IMPRODUCT("i",A2201,import_viscoanalyse_PARAM!$G$2),-import_viscoanalyse_PARAM!$D$2),import_viscoanalyse_PARAM!$C$2)</f>
        <v>0.73240930919648-0.21490709840145i</v>
      </c>
      <c r="C2201" s="348" t="str">
        <f>IMPOWER(IMPRODUCT("i",A2201,import_viscoanalyse_PARAM!$G$2),-import_viscoanalyse_PARAM!$E$2)</f>
        <v>0.0140936501356894-0.0153694764050417i</v>
      </c>
      <c r="D2201" s="348" t="str">
        <f>IMPOWER(IMPRODUCT("i",A2201,import_viscoanalyse_PARAM!$F$2,import_viscoanalyse_PARAM!$G$2),-1)</f>
        <v>3.60719512450901E-22-0.000005888584538562i</v>
      </c>
      <c r="E2201" s="348" t="str">
        <f t="shared" si="105"/>
        <v>1.74650295933217-0.23028246339103i</v>
      </c>
      <c r="F2201" s="348" t="str">
        <f>IMSUM(import_viscoanalyse_PARAM!$A$2,IMDIV((import_viscoanalyse_PARAM!$B$2-import_viscoanalyse_PARAM!$A$2),E2201))</f>
        <v>14130.6329538225+1856.29083790871i</v>
      </c>
      <c r="G2201" s="348">
        <f t="shared" si="106"/>
        <v>14130.6329538225</v>
      </c>
      <c r="H2201" s="348">
        <f t="shared" si="107"/>
        <v>1856.29083790871</v>
      </c>
    </row>
    <row r="2202" spans="1:8" x14ac:dyDescent="0.25">
      <c r="A2202" s="349">
        <v>17411.572</v>
      </c>
      <c r="B2202" s="348" t="str">
        <f>IMPRODUCT(IMPOWER(IMPRODUCT("i",A2202,import_viscoanalyse_PARAM!$G$2),-import_viscoanalyse_PARAM!$D$2),import_viscoanalyse_PARAM!$C$2)</f>
        <v>0.728453730705971-0.21374643333996i</v>
      </c>
      <c r="C2202" s="348" t="str">
        <f>IMPOWER(IMPRODUCT("i",A2202,import_viscoanalyse_PARAM!$G$2),-import_viscoanalyse_PARAM!$E$2)</f>
        <v>0.0138737862100981-0.0151297093195698i</v>
      </c>
      <c r="D2202" s="348" t="str">
        <f>IMPOWER(IMPRODUCT("i",A2202,import_viscoanalyse_PARAM!$F$2,import_viscoanalyse_PARAM!$G$2),-1)</f>
        <v>3.50127207957896E-22-5.71566991012547E-06i</v>
      </c>
      <c r="E2202" s="348" t="str">
        <f t="shared" si="105"/>
        <v>1.74232751691607-0.22888185832944i</v>
      </c>
      <c r="F2202" s="348" t="str">
        <f>IMSUM(import_viscoanalyse_PARAM!$A$2,IMDIV((import_viscoanalyse_PARAM!$B$2-import_viscoanalyse_PARAM!$A$2),E2202))</f>
        <v>14166.1531204856+1854.08828150925i</v>
      </c>
      <c r="G2202" s="348">
        <f t="shared" si="106"/>
        <v>14166.1531204856</v>
      </c>
      <c r="H2202" s="348">
        <f t="shared" si="107"/>
        <v>1854.08828150925</v>
      </c>
    </row>
    <row r="2203" spans="1:8" x14ac:dyDescent="0.25">
      <c r="A2203" s="349">
        <v>17938.319</v>
      </c>
      <c r="B2203" s="348" t="str">
        <f>IMPRODUCT(IMPOWER(IMPRODUCT("i",A2203,import_viscoanalyse_PARAM!$G$2),-import_viscoanalyse_PARAM!$D$2),import_viscoanalyse_PARAM!$C$2)</f>
        <v>0.724519519933799-0.212592038098213i</v>
      </c>
      <c r="C2203" s="348" t="str">
        <f>IMPOWER(IMPRODUCT("i",A2203,import_viscoanalyse_PARAM!$G$2),-import_viscoanalyse_PARAM!$E$2)</f>
        <v>0.0136573524559779-0.0148936829214984i</v>
      </c>
      <c r="D2203" s="348" t="str">
        <f>IMPOWER(IMPRODUCT("i",A2203,import_viscoanalyse_PARAM!$F$2,import_viscoanalyse_PARAM!$G$2),-1)</f>
        <v>3.39845951592113E-22-5.54783300310264E-06i</v>
      </c>
      <c r="E2203" s="348" t="str">
        <f t="shared" si="105"/>
        <v>1.73817687238978-0.227491268852715i</v>
      </c>
      <c r="F2203" s="348" t="str">
        <f>IMSUM(import_viscoanalyse_PARAM!$A$2,IMDIV((import_viscoanalyse_PARAM!$B$2-import_viscoanalyse_PARAM!$A$2),E2203))</f>
        <v>14201.6302557119+1851.8673785442i</v>
      </c>
      <c r="G2203" s="348">
        <f t="shared" si="106"/>
        <v>14201.6302557119</v>
      </c>
      <c r="H2203" s="348">
        <f t="shared" si="107"/>
        <v>1851.8673785441999</v>
      </c>
    </row>
    <row r="2204" spans="1:8" x14ac:dyDescent="0.25">
      <c r="A2204" s="349">
        <v>18481.002</v>
      </c>
      <c r="B2204" s="348" t="str">
        <f>IMPRODUCT(IMPOWER(IMPRODUCT("i",A2204,import_viscoanalyse_PARAM!$G$2),-import_viscoanalyse_PARAM!$D$2),import_viscoanalyse_PARAM!$C$2)</f>
        <v>0.720606553505818-0.211443876475169i</v>
      </c>
      <c r="C2204" s="348" t="str">
        <f>IMPOWER(IMPRODUCT("i",A2204,import_viscoanalyse_PARAM!$G$2),-import_viscoanalyse_PARAM!$E$2)</f>
        <v>0.0134442949250205-0.0146613383788541i</v>
      </c>
      <c r="D2204" s="348" t="str">
        <f>IMPOWER(IMPRODUCT("i",A2204,import_viscoanalyse_PARAM!$F$2,import_viscoanalyse_PARAM!$G$2),-1)</f>
        <v>3.2986658897163E-22-5.38492437630726E-06i</v>
      </c>
      <c r="E2204" s="348" t="str">
        <f t="shared" si="105"/>
        <v>1.73405084843084-0.226110599778399i</v>
      </c>
      <c r="F2204" s="348" t="str">
        <f>IMSUM(import_viscoanalyse_PARAM!$A$2,IMDIV((import_viscoanalyse_PARAM!$B$2-import_viscoanalyse_PARAM!$A$2),E2204))</f>
        <v>14237.064067796+1849.62818329864i</v>
      </c>
      <c r="G2204" s="348">
        <f t="shared" si="106"/>
        <v>14237.064067796</v>
      </c>
      <c r="H2204" s="348">
        <f t="shared" si="107"/>
        <v>1849.6281832986399</v>
      </c>
    </row>
    <row r="2205" spans="1:8" x14ac:dyDescent="0.25">
      <c r="A2205" s="349">
        <v>19040.102999999999</v>
      </c>
      <c r="B2205" s="348" t="str">
        <f>IMPRODUCT(IMPOWER(IMPRODUCT("i",A2205,import_viscoanalyse_PARAM!$G$2),-import_viscoanalyse_PARAM!$D$2),import_viscoanalyse_PARAM!$C$2)</f>
        <v>0.716714717654675-0.210301915088658i</v>
      </c>
      <c r="C2205" s="348" t="str">
        <f>IMPOWER(IMPRODUCT("i",A2205,import_viscoanalyse_PARAM!$G$2),-import_viscoanalyse_PARAM!$E$2)</f>
        <v>0.0132345610032138-0.0144326183147464i</v>
      </c>
      <c r="D2205" s="348" t="str">
        <f>IMPOWER(IMPRODUCT("i",A2205,import_viscoanalyse_PARAM!$F$2,import_viscoanalyse_PARAM!$G$2),-1)</f>
        <v>3.20180257980637E-22-5.22679935966647E-06i</v>
      </c>
      <c r="E2205" s="348" t="str">
        <f t="shared" si="105"/>
        <v>1.72994927865789-0.224739760202764i</v>
      </c>
      <c r="F2205" s="348" t="str">
        <f>IMSUM(import_viscoanalyse_PARAM!$A$2,IMDIV((import_viscoanalyse_PARAM!$B$2-import_viscoanalyse_PARAM!$A$2),E2205))</f>
        <v>14272.4541855099+1847.37075602237i</v>
      </c>
      <c r="G2205" s="348">
        <f t="shared" si="106"/>
        <v>14272.4541855099</v>
      </c>
      <c r="H2205" s="348">
        <f t="shared" si="107"/>
        <v>1847.37075602237</v>
      </c>
    </row>
    <row r="2206" spans="1:8" x14ac:dyDescent="0.25">
      <c r="A2206" s="349">
        <v>19616.117999999999</v>
      </c>
      <c r="B2206" s="348" t="str">
        <f>IMPRODUCT(IMPOWER(IMPRODUCT("i",A2206,import_viscoanalyse_PARAM!$G$2),-import_viscoanalyse_PARAM!$D$2),import_viscoanalyse_PARAM!$C$2)</f>
        <v>0.712843902980778-0.209166121838119i</v>
      </c>
      <c r="C2206" s="348" t="str">
        <f>IMPOWER(IMPRODUCT("i",A2206,import_viscoanalyse_PARAM!$G$2),-import_viscoanalyse_PARAM!$E$2)</f>
        <v>0.013028099094843-0.0142074664627639i</v>
      </c>
      <c r="D2206" s="348" t="str">
        <f>IMPOWER(IMPRODUCT("i",A2206,import_viscoanalyse_PARAM!$F$2,import_viscoanalyse_PARAM!$G$2),-1)</f>
        <v>3.10778365552139E-22-0.0000050733176752089i</v>
      </c>
      <c r="E2206" s="348" t="str">
        <f t="shared" si="105"/>
        <v>1.72587200207562-0.223378661618558i</v>
      </c>
      <c r="F2206" s="348" t="str">
        <f>IMSUM(import_viscoanalyse_PARAM!$A$2,IMDIV((import_viscoanalyse_PARAM!$B$2-import_viscoanalyse_PARAM!$A$2),E2206))</f>
        <v>14307.8002043311+1845.09516017985i</v>
      </c>
      <c r="G2206" s="348">
        <f t="shared" si="106"/>
        <v>14307.800204331101</v>
      </c>
      <c r="H2206" s="348">
        <f t="shared" si="107"/>
        <v>1845.0951601798499</v>
      </c>
    </row>
    <row r="2207" spans="1:8" x14ac:dyDescent="0.25">
      <c r="A2207" s="349">
        <v>20209.559000000001</v>
      </c>
      <c r="B2207" s="348" t="str">
        <f>IMPRODUCT(IMPOWER(IMPRODUCT("i",A2207,import_viscoanalyse_PARAM!$G$2),-import_viscoanalyse_PARAM!$D$2),import_viscoanalyse_PARAM!$C$2)</f>
        <v>0.708993993853717-0.208036462794717i</v>
      </c>
      <c r="C2207" s="348" t="str">
        <f>IMPOWER(IMPRODUCT("i",A2207,import_viscoanalyse_PARAM!$G$2),-import_viscoanalyse_PARAM!$E$2)</f>
        <v>0.0128248580430787-0.01398582703511i</v>
      </c>
      <c r="D2207" s="348" t="str">
        <f>IMPOWER(IMPRODUCT("i",A2207,import_viscoanalyse_PARAM!$F$2,import_viscoanalyse_PARAM!$G$2),-1)</f>
        <v>3.01652554146178E-22-4.92434288983659E-06i</v>
      </c>
      <c r="E2207" s="348" t="str">
        <f t="shared" si="105"/>
        <v>1.7218188518968-0.222027214172717i</v>
      </c>
      <c r="F2207" s="348" t="str">
        <f>IMSUM(import_viscoanalyse_PARAM!$A$2,IMDIV((import_viscoanalyse_PARAM!$B$2-import_viscoanalyse_PARAM!$A$2),E2207))</f>
        <v>14343.1017831056+1842.80145624359i</v>
      </c>
      <c r="G2207" s="348">
        <f t="shared" si="106"/>
        <v>14343.1017831056</v>
      </c>
      <c r="H2207" s="348">
        <f t="shared" si="107"/>
        <v>1842.8014562435901</v>
      </c>
    </row>
    <row r="2208" spans="1:8" x14ac:dyDescent="0.25">
      <c r="A2208" s="349">
        <v>20820.953000000001</v>
      </c>
      <c r="B2208" s="348" t="str">
        <f>IMPRODUCT(IMPOWER(IMPRODUCT("i",A2208,import_viscoanalyse_PARAM!$G$2),-import_viscoanalyse_PARAM!$D$2),import_viscoanalyse_PARAM!$C$2)</f>
        <v>0.705164878489246-0.206912905158174i</v>
      </c>
      <c r="C2208" s="348" t="str">
        <f>IMPOWER(IMPRODUCT("i",A2208,import_viscoanalyse_PARAM!$G$2),-import_viscoanalyse_PARAM!$E$2)</f>
        <v>0.0126247876600433-0.0137676453006547i</v>
      </c>
      <c r="D2208" s="348" t="str">
        <f>IMPOWER(IMPRODUCT("i",A2208,import_viscoanalyse_PARAM!$F$2,import_viscoanalyse_PARAM!$G$2),-1)</f>
        <v>2.92794719363608E-22-4.77974270286203E-06i</v>
      </c>
      <c r="E2208" s="348" t="str">
        <f t="shared" si="105"/>
        <v>1.71778966614929-0.220685330201532i</v>
      </c>
      <c r="F2208" s="348" t="str">
        <f>IMSUM(import_viscoanalyse_PARAM!$A$2,IMDIV((import_viscoanalyse_PARAM!$B$2-import_viscoanalyse_PARAM!$A$2),E2208))</f>
        <v>14378.3585523668+1840.48970754843i</v>
      </c>
      <c r="G2208" s="348">
        <f t="shared" si="106"/>
        <v>14378.358552366801</v>
      </c>
      <c r="H2208" s="348">
        <f t="shared" si="107"/>
        <v>1840.48970754843</v>
      </c>
    </row>
    <row r="2209" spans="1:8" x14ac:dyDescent="0.25">
      <c r="A2209" s="349">
        <v>21450.843000000001</v>
      </c>
      <c r="B2209" s="348" t="str">
        <f>IMPRODUCT(IMPOWER(IMPRODUCT("i",A2209,import_viscoanalyse_PARAM!$G$2),-import_viscoanalyse_PARAM!$D$2),import_viscoanalyse_PARAM!$C$2)</f>
        <v>0.701356445252299-0.205795416171987i</v>
      </c>
      <c r="C2209" s="348" t="str">
        <f>IMPOWER(IMPRODUCT("i",A2209,import_viscoanalyse_PARAM!$G$2),-import_viscoanalyse_PARAM!$E$2)</f>
        <v>0.0124278385156242-0.0135528673546295i</v>
      </c>
      <c r="D2209" s="348" t="str">
        <f>IMPOWER(IMPRODUCT("i",A2209,import_viscoanalyse_PARAM!$F$2,import_viscoanalyse_PARAM!$G$2),-1)</f>
        <v>2.8419699358752E-22-4.63938867896164E-06i</v>
      </c>
      <c r="E2209" s="348" t="str">
        <f t="shared" si="105"/>
        <v>1.71378428376792-0.219352922915295i</v>
      </c>
      <c r="F2209" s="348" t="str">
        <f>IMSUM(import_viscoanalyse_PARAM!$A$2,IMDIV((import_viscoanalyse_PARAM!$B$2-import_viscoanalyse_PARAM!$A$2),E2209))</f>
        <v>14413.5701479623+1838.15997814406i</v>
      </c>
      <c r="G2209" s="348">
        <f t="shared" si="106"/>
        <v>14413.5701479623</v>
      </c>
      <c r="H2209" s="348">
        <f t="shared" si="107"/>
        <v>1838.15997814406</v>
      </c>
    </row>
    <row r="2210" spans="1:8" x14ac:dyDescent="0.25">
      <c r="A2210" s="349">
        <v>22099.789000000001</v>
      </c>
      <c r="B2210" s="348" t="str">
        <f>IMPRODUCT(IMPOWER(IMPRODUCT("i",A2210,import_viscoanalyse_PARAM!$G$2),-import_viscoanalyse_PARAM!$D$2),import_viscoanalyse_PARAM!$C$2)</f>
        <v>0.697568579751881-0.204683962270994i</v>
      </c>
      <c r="C2210" s="348" t="str">
        <f>IMPOWER(IMPRODUCT("i",A2210,import_viscoanalyse_PARAM!$G$2),-import_viscoanalyse_PARAM!$E$2)</f>
        <v>0.0122339617787606-0.0133414399455465i</v>
      </c>
      <c r="D2210" s="348" t="str">
        <f>IMPOWER(IMPRODUCT("i",A2210,import_viscoanalyse_PARAM!$F$2,import_viscoanalyse_PARAM!$G$2),-1)</f>
        <v>2.75851732815996E-22-4.50315603322653E-06i</v>
      </c>
      <c r="E2210" s="348" t="str">
        <f t="shared" si="105"/>
        <v>1.70980254153064-0.218029905372574i</v>
      </c>
      <c r="F2210" s="348" t="str">
        <f>IMSUM(import_viscoanalyse_PARAM!$A$2,IMDIV((import_viscoanalyse_PARAM!$B$2-import_viscoanalyse_PARAM!$A$2),E2210))</f>
        <v>14448.7362381603+1835.8123309651i</v>
      </c>
      <c r="G2210" s="348">
        <f t="shared" si="106"/>
        <v>14448.7362381603</v>
      </c>
      <c r="H2210" s="348">
        <f t="shared" si="107"/>
        <v>1835.8123309651</v>
      </c>
    </row>
    <row r="2211" spans="1:8" x14ac:dyDescent="0.25">
      <c r="A2211" s="349">
        <v>22768.367999999999</v>
      </c>
      <c r="B2211" s="348" t="str">
        <f>IMPRODUCT(IMPOWER(IMPRODUCT("i",A2211,import_viscoanalyse_PARAM!$G$2),-import_viscoanalyse_PARAM!$D$2),import_viscoanalyse_PARAM!$C$2)</f>
        <v>0.693801168163442-0.203578510056243i</v>
      </c>
      <c r="C2211" s="348" t="str">
        <f>IMPOWER(IMPRODUCT("i",A2211,import_viscoanalyse_PARAM!$G$2),-import_viscoanalyse_PARAM!$E$2)</f>
        <v>0.0120431093818263-0.0131333106544624i</v>
      </c>
      <c r="D2211" s="348" t="str">
        <f>IMPOWER(IMPRODUCT("i",A2211,import_viscoanalyse_PARAM!$F$2,import_viscoanalyse_PARAM!$G$2),-1)</f>
        <v>2.67751517830258E-22-0.0000043709236502319i</v>
      </c>
      <c r="E2211" s="348" t="str">
        <f t="shared" si="105"/>
        <v>1.70584427754527-0.216716191634356i</v>
      </c>
      <c r="F2211" s="348" t="str">
        <f>IMSUM(import_viscoanalyse_PARAM!$A$2,IMDIV((import_viscoanalyse_PARAM!$B$2-import_viscoanalyse_PARAM!$A$2),E2211))</f>
        <v>14483.8564932492+1833.44682979424i</v>
      </c>
      <c r="G2211" s="348">
        <f t="shared" si="106"/>
        <v>14483.856493249201</v>
      </c>
      <c r="H2211" s="348">
        <f t="shared" si="107"/>
        <v>1833.4468297942401</v>
      </c>
    </row>
    <row r="2212" spans="1:8" x14ac:dyDescent="0.25">
      <c r="A2212" s="349">
        <v>23457.172999999999</v>
      </c>
      <c r="B2212" s="348" t="str">
        <f>IMPRODUCT(IMPOWER(IMPRODUCT("i",A2212,import_viscoanalyse_PARAM!$G$2),-import_viscoanalyse_PARAM!$D$2),import_viscoanalyse_PARAM!$C$2)</f>
        <v>0.690054105346136-0.202479028676796i</v>
      </c>
      <c r="C2212" s="348" t="str">
        <f>IMPOWER(IMPRODUCT("i",A2212,import_viscoanalyse_PARAM!$G$2),-import_viscoanalyse_PARAM!$E$2)</f>
        <v>0.0118552344137884-0.0129284283237279i</v>
      </c>
      <c r="D2212" s="348" t="str">
        <f>IMPOWER(IMPRODUCT("i",A2212,import_viscoanalyse_PARAM!$F$2,import_viscoanalyse_PARAM!$G$2),-1)</f>
        <v>2.59889164415418E-22-4.24257425088622E-06i</v>
      </c>
      <c r="E2212" s="348" t="str">
        <f t="shared" si="105"/>
        <v>1.70190933975992-0.215411699574775i</v>
      </c>
      <c r="F2212" s="348" t="str">
        <f>IMSUM(import_viscoanalyse_PARAM!$A$2,IMDIV((import_viscoanalyse_PARAM!$B$2-import_viscoanalyse_PARAM!$A$2),E2212))</f>
        <v>14518.9305094014+1831.06354445532i</v>
      </c>
      <c r="G2212" s="348">
        <f t="shared" si="106"/>
        <v>14518.9305094014</v>
      </c>
      <c r="H2212" s="348">
        <f t="shared" si="107"/>
        <v>1831.06354445532</v>
      </c>
    </row>
    <row r="2213" spans="1:8" x14ac:dyDescent="0.25">
      <c r="A2213" s="349">
        <v>24166.815999999999</v>
      </c>
      <c r="B2213" s="348" t="str">
        <f>IMPRODUCT(IMPOWER(IMPRODUCT("i",A2213,import_viscoanalyse_PARAM!$G$2),-import_viscoanalyse_PARAM!$D$2),import_viscoanalyse_PARAM!$C$2)</f>
        <v>0.686327280715946-0.201385485684553i</v>
      </c>
      <c r="C2213" s="348" t="str">
        <f>IMPOWER(IMPRODUCT("i",A2213,import_viscoanalyse_PARAM!$G$2),-import_viscoanalyse_PARAM!$E$2)</f>
        <v>0.0116702903904463-0.0127267422611648i</v>
      </c>
      <c r="D2213" s="348" t="str">
        <f>IMPOWER(IMPRODUCT("i",A2213,import_viscoanalyse_PARAM!$F$2,import_viscoanalyse_PARAM!$G$2),-1)</f>
        <v>2.52257686346347E-22-4.11799378819218E-06i</v>
      </c>
      <c r="E2213" s="348" t="str">
        <f t="shared" si="105"/>
        <v>1.69799757110639-0.214116345939506i</v>
      </c>
      <c r="F2213" s="348" t="str">
        <f>IMSUM(import_viscoanalyse_PARAM!$A$2,IMDIV((import_viscoanalyse_PARAM!$B$2-import_viscoanalyse_PARAM!$A$2),E2213))</f>
        <v>14553.9579401613+1828.66254198466i</v>
      </c>
      <c r="G2213" s="348">
        <f t="shared" si="106"/>
        <v>14553.957940161299</v>
      </c>
      <c r="H2213" s="348">
        <f t="shared" si="107"/>
        <v>1828.66254198466</v>
      </c>
    </row>
    <row r="2214" spans="1:8" x14ac:dyDescent="0.25">
      <c r="A2214" s="349">
        <v>24897.928</v>
      </c>
      <c r="B2214" s="348" t="str">
        <f>IMPRODUCT(IMPOWER(IMPRODUCT("i",A2214,import_viscoanalyse_PARAM!$G$2),-import_viscoanalyse_PARAM!$D$2),import_viscoanalyse_PARAM!$C$2)</f>
        <v>0.682620581932919-0.20029784811618i</v>
      </c>
      <c r="C2214" s="348" t="str">
        <f>IMPOWER(IMPRODUCT("i",A2214,import_viscoanalyse_PARAM!$G$2),-import_viscoanalyse_PARAM!$E$2)</f>
        <v>0.0114882314388478-0.0125282024411763i</v>
      </c>
      <c r="D2214" s="348" t="str">
        <f>IMPOWER(IMPRODUCT("i",A2214,import_viscoanalyse_PARAM!$F$2,import_viscoanalyse_PARAM!$G$2),-1)</f>
        <v>2.44850298005436E-22-3.99707148998035E-06i</v>
      </c>
      <c r="E2214" s="348" t="str">
        <f t="shared" si="105"/>
        <v>1.69410881337177-0.212830047628846i</v>
      </c>
      <c r="F2214" s="348" t="str">
        <f>IMSUM(import_viscoanalyse_PARAM!$A$2,IMDIV((import_viscoanalyse_PARAM!$B$2-import_viscoanalyse_PARAM!$A$2),E2214))</f>
        <v>14588.9384627276+1826.24388880427i</v>
      </c>
      <c r="G2214" s="348">
        <f t="shared" si="106"/>
        <v>14588.938462727599</v>
      </c>
      <c r="H2214" s="348">
        <f t="shared" si="107"/>
        <v>1826.24388880427</v>
      </c>
    </row>
    <row r="2215" spans="1:8" x14ac:dyDescent="0.25">
      <c r="A2215" s="349">
        <v>25651.157999999999</v>
      </c>
      <c r="B2215" s="348" t="str">
        <f>IMPRODUCT(IMPOWER(IMPRODUCT("i",A2215,import_viscoanalyse_PARAM!$G$2),-import_viscoanalyse_PARAM!$D$2),import_viscoanalyse_PARAM!$C$2)</f>
        <v>0.678933902814591-0.199216084815101i</v>
      </c>
      <c r="C2215" s="348" t="str">
        <f>IMPOWER(IMPRODUCT("i",A2215,import_viscoanalyse_PARAM!$G$2),-import_viscoanalyse_PARAM!$E$2)</f>
        <v>0.0113090126746999-0.0123327599163236i</v>
      </c>
      <c r="D2215" s="348" t="str">
        <f>IMPOWER(IMPRODUCT("i",A2215,import_viscoanalyse_PARAM!$F$2,import_viscoanalyse_PARAM!$G$2),-1)</f>
        <v>2.37660424161664E-22-3.87970001854821E-06i</v>
      </c>
      <c r="E2215" s="348" t="str">
        <f t="shared" si="105"/>
        <v>1.69024291548929-0.211552724431443i</v>
      </c>
      <c r="F2215" s="348" t="str">
        <f>IMSUM(import_viscoanalyse_PARAM!$A$2,IMDIV((import_viscoanalyse_PARAM!$B$2-import_viscoanalyse_PARAM!$A$2),E2215))</f>
        <v>14623.8717032601+1823.80765588496i</v>
      </c>
      <c r="G2215" s="348">
        <f t="shared" si="106"/>
        <v>14623.8717032601</v>
      </c>
      <c r="H2215" s="348">
        <f t="shared" si="107"/>
        <v>1823.80765588496</v>
      </c>
    </row>
    <row r="2216" spans="1:8" x14ac:dyDescent="0.25">
      <c r="A2216" s="349">
        <v>26427.175999999999</v>
      </c>
      <c r="B2216" s="348" t="str">
        <f>IMPRODUCT(IMPOWER(IMPRODUCT("i",A2216,import_viscoanalyse_PARAM!$G$2),-import_viscoanalyse_PARAM!$D$2),import_viscoanalyse_PARAM!$C$2)</f>
        <v>0.675267131155832-0.198140162857543i</v>
      </c>
      <c r="C2216" s="348" t="str">
        <f>IMPOWER(IMPRODUCT("i",A2216,import_viscoanalyse_PARAM!$G$2),-import_viscoanalyse_PARAM!$E$2)</f>
        <v>0.0111325895944147-0.0121403661543355i</v>
      </c>
      <c r="D2216" s="348" t="str">
        <f>IMPOWER(IMPRODUCT("i",A2216,import_viscoanalyse_PARAM!$F$2,import_viscoanalyse_PARAM!$G$2),-1)</f>
        <v>2.30681669903658E-22-3.76577497983074E-06i</v>
      </c>
      <c r="E2216" s="348" t="str">
        <f t="shared" si="105"/>
        <v>1.68639972075025-0.210284294786858i</v>
      </c>
      <c r="F2216" s="348" t="str">
        <f>IMSUM(import_viscoanalyse_PARAM!$A$2,IMDIV((import_viscoanalyse_PARAM!$B$2-import_viscoanalyse_PARAM!$A$2),E2216))</f>
        <v>14658.7573519179+1821.35391077516i</v>
      </c>
      <c r="G2216" s="348">
        <f t="shared" si="106"/>
        <v>14658.7573519179</v>
      </c>
      <c r="H2216" s="348">
        <f t="shared" si="107"/>
        <v>1821.3539107751601</v>
      </c>
    </row>
    <row r="2217" spans="1:8" x14ac:dyDescent="0.25">
      <c r="A2217" s="349">
        <v>27226.669000000002</v>
      </c>
      <c r="B2217" s="348" t="str">
        <f>IMPRODUCT(IMPOWER(IMPRODUCT("i",A2217,import_viscoanalyse_PARAM!$G$2),-import_viscoanalyse_PARAM!$D$2),import_viscoanalyse_PARAM!$C$2)</f>
        <v>0.671620170432747-0.197070053920995i</v>
      </c>
      <c r="C2217" s="348" t="str">
        <f>IMPOWER(IMPRODUCT("i",A2217,import_viscoanalyse_PARAM!$G$2),-import_viscoanalyse_PARAM!$E$2)</f>
        <v>0.0109589191088869-0.01195097416547i</v>
      </c>
      <c r="D2217" s="348" t="str">
        <f>IMPOWER(IMPRODUCT("i",A2217,import_viscoanalyse_PARAM!$F$2,import_viscoanalyse_PARAM!$G$2),-1)</f>
        <v>2.23907856319768E-22-3.65519550586167E-06i</v>
      </c>
      <c r="E2217" s="348" t="str">
        <f t="shared" si="105"/>
        <v>1.68257908954163-0.209024683281971i</v>
      </c>
      <c r="F2217" s="348" t="str">
        <f>IMSUM(import_viscoanalyse_PARAM!$A$2,IMDIV((import_viscoanalyse_PARAM!$B$2-import_viscoanalyse_PARAM!$A$2),E2217))</f>
        <v>14693.5949563782+1818.88273212034i</v>
      </c>
      <c r="G2217" s="348">
        <f t="shared" si="106"/>
        <v>14693.5949563782</v>
      </c>
      <c r="H2217" s="348">
        <f t="shared" si="107"/>
        <v>1818.8827321203401</v>
      </c>
    </row>
    <row r="2218" spans="1:8" x14ac:dyDescent="0.25">
      <c r="A2218" s="349">
        <v>28050.35</v>
      </c>
      <c r="B2218" s="348" t="str">
        <f>IMPRODUCT(IMPOWER(IMPRODUCT("i",A2218,import_viscoanalyse_PARAM!$G$2),-import_viscoanalyse_PARAM!$D$2),import_viscoanalyse_PARAM!$C$2)</f>
        <v>0.667992900942643-0.196005722881711i</v>
      </c>
      <c r="C2218" s="348" t="str">
        <f>IMPOWER(IMPRODUCT("i",A2218,import_viscoanalyse_PARAM!$G$2),-import_viscoanalyse_PARAM!$E$2)</f>
        <v>0.0107879576738502-0.0117645364636206i</v>
      </c>
      <c r="D2218" s="348" t="str">
        <f>IMPOWER(IMPRODUCT("i",A2218,import_viscoanalyse_PARAM!$F$2,import_viscoanalyse_PARAM!$G$2),-1)</f>
        <v>2.17332942031664E-22-3.54786297384466E-06i</v>
      </c>
      <c r="E2218" s="348" t="str">
        <f t="shared" si="105"/>
        <v>1.67878085861649-0.207773807208305i</v>
      </c>
      <c r="F2218" s="348" t="str">
        <f>IMSUM(import_viscoanalyse_PARAM!$A$2,IMDIV((import_viscoanalyse_PARAM!$B$2-import_viscoanalyse_PARAM!$A$2),E2218))</f>
        <v>14728.3842923767+1816.39418347431i</v>
      </c>
      <c r="G2218" s="348">
        <f t="shared" si="106"/>
        <v>14728.384292376701</v>
      </c>
      <c r="H2218" s="348">
        <f t="shared" si="107"/>
        <v>1816.39418347431</v>
      </c>
    </row>
    <row r="2219" spans="1:8" x14ac:dyDescent="0.25">
      <c r="A2219" s="349">
        <v>28898.949000000001</v>
      </c>
      <c r="B2219" s="348" t="str">
        <f>IMPRODUCT(IMPOWER(IMPRODUCT("i",A2219,import_viscoanalyse_PARAM!$G$2),-import_viscoanalyse_PARAM!$D$2),import_viscoanalyse_PARAM!$C$2)</f>
        <v>0.664385224012681-0.194947140786627i</v>
      </c>
      <c r="C2219" s="348" t="str">
        <f>IMPOWER(IMPRODUCT("i",A2219,import_viscoanalyse_PARAM!$G$2),-import_viscoanalyse_PARAM!$E$2)</f>
        <v>0.0106196633887491-0.011581007355188i</v>
      </c>
      <c r="D2219" s="348" t="str">
        <f>IMPOWER(IMPRODUCT("i",A2219,import_viscoanalyse_PARAM!$F$2,import_viscoanalyse_PARAM!$G$2),-1)</f>
        <v>2.10951100350324E-22-3.44368226569013E-06i</v>
      </c>
      <c r="E2219" s="348" t="str">
        <f t="shared" si="105"/>
        <v>1.67500488740143-0.206531591824081i</v>
      </c>
      <c r="F2219" s="348" t="str">
        <f>IMSUM(import_viscoanalyse_PARAM!$A$2,IMDIV((import_viscoanalyse_PARAM!$B$2-import_viscoanalyse_PARAM!$A$2),E2219))</f>
        <v>14763.1249417131+1813.88834318421i</v>
      </c>
      <c r="G2219" s="348">
        <f t="shared" si="106"/>
        <v>14763.1249417131</v>
      </c>
      <c r="H2219" s="348">
        <f t="shared" si="107"/>
        <v>1813.88834318421</v>
      </c>
    </row>
    <row r="2220" spans="1:8" x14ac:dyDescent="0.25">
      <c r="A2220" s="349">
        <v>29773.221000000001</v>
      </c>
      <c r="B2220" s="348" t="str">
        <f>IMPRODUCT(IMPOWER(IMPRODUCT("i",A2220,import_viscoanalyse_PARAM!$G$2),-import_viscoanalyse_PARAM!$D$2),import_viscoanalyse_PARAM!$C$2)</f>
        <v>0.66079702896711-0.193894275160727i</v>
      </c>
      <c r="C2220" s="348" t="str">
        <f>IMPOWER(IMPRODUCT("i",A2220,import_viscoanalyse_PARAM!$G$2),-import_viscoanalyse_PARAM!$E$2)</f>
        <v>0.0104539944198448-0.0114003412194383i</v>
      </c>
      <c r="D2220" s="348" t="str">
        <f>IMPOWER(IMPRODUCT("i",A2220,import_viscoanalyse_PARAM!$F$2,import_viscoanalyse_PARAM!$G$2),-1)</f>
        <v>2.04756653320038E-22-3.34256069131329E-06i</v>
      </c>
      <c r="E2220" s="348" t="str">
        <f t="shared" si="105"/>
        <v>1.67125102338695-0.205297958940857i</v>
      </c>
      <c r="F2220" s="348" t="str">
        <f>IMSUM(import_viscoanalyse_PARAM!$A$2,IMDIV((import_viscoanalyse_PARAM!$B$2-import_viscoanalyse_PARAM!$A$2),E2220))</f>
        <v>14797.8166083048+1811.36528189138i</v>
      </c>
      <c r="G2220" s="348">
        <f t="shared" si="106"/>
        <v>14797.8166083048</v>
      </c>
      <c r="H2220" s="348">
        <f t="shared" si="107"/>
        <v>1811.3652818913799</v>
      </c>
    </row>
    <row r="2221" spans="1:8" x14ac:dyDescent="0.25">
      <c r="A2221" s="349">
        <v>30673.941999999999</v>
      </c>
      <c r="B2221" s="348" t="str">
        <f>IMPRODUCT(IMPOWER(IMPRODUCT("i",A2221,import_viscoanalyse_PARAM!$G$2),-import_viscoanalyse_PARAM!$D$2),import_viscoanalyse_PARAM!$C$2)</f>
        <v>0.657228213390146-0.192847095952673i</v>
      </c>
      <c r="C2221" s="348" t="str">
        <f>IMPOWER(IMPRODUCT("i",A2221,import_viscoanalyse_PARAM!$G$2),-import_viscoanalyse_PARAM!$E$2)</f>
        <v>0.0102909099412574-0.0112224935347331i</v>
      </c>
      <c r="D2221" s="348" t="str">
        <f>IMPOWER(IMPRODUCT("i",A2221,import_viscoanalyse_PARAM!$F$2,import_viscoanalyse_PARAM!$G$2),-1)</f>
        <v>1.98744103073478E-22-3.24440850049151E-06i</v>
      </c>
      <c r="E2221" s="348" t="str">
        <f t="shared" si="105"/>
        <v>1.6675191233314-0.204072833895907i</v>
      </c>
      <c r="F2221" s="348" t="str">
        <f>IMSUM(import_viscoanalyse_PARAM!$A$2,IMDIV((import_viscoanalyse_PARAM!$B$2-import_viscoanalyse_PARAM!$A$2),E2221))</f>
        <v>14832.4589235237+1808.82507649978i</v>
      </c>
      <c r="G2221" s="348">
        <f t="shared" si="106"/>
        <v>14832.4589235237</v>
      </c>
      <c r="H2221" s="348">
        <f t="shared" si="107"/>
        <v>1808.8250764997799</v>
      </c>
    </row>
    <row r="2222" spans="1:8" x14ac:dyDescent="0.25">
      <c r="A2222" s="349">
        <v>31601.912</v>
      </c>
      <c r="B2222" s="348" t="str">
        <f>IMPRODUCT(IMPOWER(IMPRODUCT("i",A2222,import_viscoanalyse_PARAM!$G$2),-import_viscoanalyse_PARAM!$D$2),import_viscoanalyse_PARAM!$C$2)</f>
        <v>0.653678673167703-0.191805572612806i</v>
      </c>
      <c r="C2222" s="348" t="str">
        <f>IMPOWER(IMPRODUCT("i",A2222,import_viscoanalyse_PARAM!$G$2),-import_viscoanalyse_PARAM!$E$2)</f>
        <v>0.0101303696587427-0.0110474203591957i</v>
      </c>
      <c r="D2222" s="348" t="str">
        <f>IMPOWER(IMPRODUCT("i",A2222,import_viscoanalyse_PARAM!$F$2,import_viscoanalyse_PARAM!$G$2),-1)</f>
        <v>1.9290810918396E-22-0.0000031491385131502i</v>
      </c>
      <c r="E2222" s="348" t="str">
        <f t="shared" si="105"/>
        <v>1.66380904282645-0.202856142110515i</v>
      </c>
      <c r="F2222" s="348" t="str">
        <f>IMSUM(import_viscoanalyse_PARAM!$A$2,IMDIV((import_viscoanalyse_PARAM!$B$2-import_viscoanalyse_PARAM!$A$2),E2222))</f>
        <v>14867.0515419445+1806.26780328776i</v>
      </c>
      <c r="G2222" s="348">
        <f t="shared" si="106"/>
        <v>14867.0515419445</v>
      </c>
      <c r="H2222" s="348">
        <f t="shared" si="107"/>
        <v>1806.26780328776</v>
      </c>
    </row>
    <row r="2223" spans="1:8" x14ac:dyDescent="0.25">
      <c r="A2223" s="349">
        <v>32557.955999999998</v>
      </c>
      <c r="B2223" s="348" t="str">
        <f>IMPRODUCT(IMPOWER(IMPRODUCT("i",A2223,import_viscoanalyse_PARAM!$G$2),-import_viscoanalyse_PARAM!$D$2),import_viscoanalyse_PARAM!$C$2)</f>
        <v>0.650148301794557-0.190769673889844i</v>
      </c>
      <c r="C2223" s="348" t="str">
        <f>IMPOWER(IMPRODUCT("i",A2223,import_viscoanalyse_PARAM!$G$2),-import_viscoanalyse_PARAM!$E$2)</f>
        <v>0.00997233377437087-0.0108750782921926i</v>
      </c>
      <c r="D2223" s="348" t="str">
        <f>IMPOWER(IMPRODUCT("i",A2223,import_viscoanalyse_PARAM!$F$2,import_viscoanalyse_PARAM!$G$2),-1)</f>
        <v>1.87243483298457E-22-3.05666603174915E-06i</v>
      </c>
      <c r="E2223" s="348" t="str">
        <f t="shared" si="105"/>
        <v>1.66012063556893-0.201647808848068i</v>
      </c>
      <c r="F2223" s="348" t="str">
        <f>IMSUM(import_viscoanalyse_PARAM!$A$2,IMDIV((import_viscoanalyse_PARAM!$B$2-import_viscoanalyse_PARAM!$A$2),E2223))</f>
        <v>14901.5941485659+1803.69353729938i</v>
      </c>
      <c r="G2223" s="348">
        <f t="shared" si="106"/>
        <v>14901.5941485659</v>
      </c>
      <c r="H2223" s="348">
        <f t="shared" si="107"/>
        <v>1803.6935372993801</v>
      </c>
    </row>
    <row r="2224" spans="1:8" x14ac:dyDescent="0.25">
      <c r="A2224" s="349">
        <v>33542.923000000003</v>
      </c>
      <c r="B2224" s="348" t="str">
        <f>IMPRODUCT(IMPOWER(IMPRODUCT("i",A2224,import_viscoanalyse_PARAM!$G$2),-import_viscoanalyse_PARAM!$D$2),import_viscoanalyse_PARAM!$C$2)</f>
        <v>0.646636996944071-0.189739369758608i</v>
      </c>
      <c r="C2224" s="348" t="str">
        <f>IMPOWER(IMPRODUCT("i",A2224,import_viscoanalyse_PARAM!$G$2),-import_viscoanalyse_PARAM!$E$2)</f>
        <v>0.00981676327320303-0.0107054247869616i</v>
      </c>
      <c r="D2224" s="348" t="str">
        <f>IMPOWER(IMPRODUCT("i",A2224,import_viscoanalyse_PARAM!$F$2,import_viscoanalyse_PARAM!$G$2),-1)</f>
        <v>1.81745195268697E-22-2.96690894136994E-06i</v>
      </c>
      <c r="E2224" s="348" t="str">
        <f t="shared" si="105"/>
        <v>1.65645376021727-0.200447761454511i</v>
      </c>
      <c r="F2224" s="348" t="str">
        <f>IMSUM(import_viscoanalyse_PARAM!$A$2,IMDIV((import_viscoanalyse_PARAM!$B$2-import_viscoanalyse_PARAM!$A$2),E2224))</f>
        <v>14936.0863947113+1801.102357089i</v>
      </c>
      <c r="G2224" s="348">
        <f t="shared" si="106"/>
        <v>14936.086394711299</v>
      </c>
      <c r="H2224" s="348">
        <f t="shared" si="107"/>
        <v>1801.102357089</v>
      </c>
    </row>
    <row r="2225" spans="1:8" x14ac:dyDescent="0.25">
      <c r="A2225" s="349">
        <v>34557.686999999998</v>
      </c>
      <c r="B2225" s="348" t="str">
        <f>IMPRODUCT(IMPOWER(IMPRODUCT("i",A2225,import_viscoanalyse_PARAM!$G$2),-import_viscoanalyse_PARAM!$D$2),import_viscoanalyse_PARAM!$C$2)</f>
        <v>0.643144659037623-0.188714631000255i</v>
      </c>
      <c r="C2225" s="348" t="str">
        <f>IMPOWER(IMPRODUCT("i",A2225,import_viscoanalyse_PARAM!$G$2),-import_viscoanalyse_PARAM!$E$2)</f>
        <v>0.00966361984306773-0.0105384180631256i</v>
      </c>
      <c r="D2225" s="348" t="str">
        <f>IMPOWER(IMPRODUCT("i",A2225,import_viscoanalyse_PARAM!$F$2,import_viscoanalyse_PARAM!$G$2),-1)</f>
        <v>1.76408365829515E-22-2.87978759019328E-06i</v>
      </c>
      <c r="E2225" s="348" t="str">
        <f t="shared" si="105"/>
        <v>1.65280827888069-0.199255928850971i</v>
      </c>
      <c r="F2225" s="348" t="str">
        <f>IMSUM(import_viscoanalyse_PARAM!$A$2,IMDIV((import_viscoanalyse_PARAM!$B$2-import_viscoanalyse_PARAM!$A$2),E2225))</f>
        <v>14970.5279114543+1798.49434380235i</v>
      </c>
      <c r="G2225" s="348">
        <f t="shared" si="106"/>
        <v>14970.527911454299</v>
      </c>
      <c r="H2225" s="348">
        <f t="shared" si="107"/>
        <v>1798.4943438023499</v>
      </c>
    </row>
    <row r="2226" spans="1:8" x14ac:dyDescent="0.25">
      <c r="A2226" s="349">
        <v>35603.150999999998</v>
      </c>
      <c r="B2226" s="348" t="str">
        <f>IMPRODUCT(IMPOWER(IMPRODUCT("i",A2226,import_viscoanalyse_PARAM!$G$2),-import_viscoanalyse_PARAM!$D$2),import_viscoanalyse_PARAM!$C$2)</f>
        <v>0.639671180328293-0.18769542599916i</v>
      </c>
      <c r="C2226" s="348" t="str">
        <f>IMPOWER(IMPRODUCT("i",A2226,import_viscoanalyse_PARAM!$G$2),-import_viscoanalyse_PARAM!$E$2)</f>
        <v>0.00951286538899942-0.0103740165771763i</v>
      </c>
      <c r="D2226" s="348" t="str">
        <f>IMPOWER(IMPRODUCT("i",A2226,import_viscoanalyse_PARAM!$F$2,import_viscoanalyse_PARAM!$G$2),-1)</f>
        <v>1.71228245795376E-22-2.79522444989162E-06i</v>
      </c>
      <c r="E2226" s="348" t="str">
        <f t="shared" si="105"/>
        <v>1.64918404571729-0.198072237800786i</v>
      </c>
      <c r="F2226" s="348" t="str">
        <f>IMSUM(import_viscoanalyse_PARAM!$A$2,IMDIV((import_viscoanalyse_PARAM!$B$2-import_viscoanalyse_PARAM!$A$2),E2226))</f>
        <v>15004.9184174777+1795.86957297391i</v>
      </c>
      <c r="G2226" s="348">
        <f t="shared" si="106"/>
        <v>15004.9184174777</v>
      </c>
      <c r="H2226" s="348">
        <f t="shared" si="107"/>
        <v>1795.86957297391</v>
      </c>
    </row>
    <row r="2227" spans="1:8" x14ac:dyDescent="0.25">
      <c r="A2227" s="349">
        <v>36680.243000000002</v>
      </c>
      <c r="B2227" s="348" t="str">
        <f>IMPRODUCT(IMPOWER(IMPRODUCT("i",A2227,import_viscoanalyse_PARAM!$G$2),-import_viscoanalyse_PARAM!$D$2),import_viscoanalyse_PARAM!$C$2)</f>
        <v>0.636216461497058-0.186681725612654i</v>
      </c>
      <c r="C2227" s="348" t="str">
        <f>IMPOWER(IMPRODUCT("i",A2227,import_viscoanalyse_PARAM!$G$2),-import_viscoanalyse_PARAM!$E$2)</f>
        <v>0.00936446275271999-0.010212179807086i</v>
      </c>
      <c r="D2227" s="348" t="str">
        <f>IMPOWER(IMPRODUCT("i",A2227,import_viscoanalyse_PARAM!$F$2,import_viscoanalyse_PARAM!$G$2),-1)</f>
        <v>1.66200237291718E-22-2.71314446222134E-06i</v>
      </c>
      <c r="E2227" s="348" t="str">
        <f t="shared" si="105"/>
        <v>1.64558092424978-0.196896618564202i</v>
      </c>
      <c r="F2227" s="348" t="str">
        <f>IMSUM(import_viscoanalyse_PARAM!$A$2,IMDIV((import_viscoanalyse_PARAM!$B$2-import_viscoanalyse_PARAM!$A$2),E2227))</f>
        <v>15039.2575554734+1793.22812689822i</v>
      </c>
      <c r="G2227" s="348">
        <f t="shared" si="106"/>
        <v>15039.257555473399</v>
      </c>
      <c r="H2227" s="348">
        <f t="shared" si="107"/>
        <v>1793.2281268982199</v>
      </c>
    </row>
    <row r="2228" spans="1:8" x14ac:dyDescent="0.25">
      <c r="A2228" s="349">
        <v>37789.919999999998</v>
      </c>
      <c r="B2228" s="348" t="str">
        <f>IMPRODUCT(IMPOWER(IMPRODUCT("i",A2228,import_viscoanalyse_PARAM!$G$2),-import_viscoanalyse_PARAM!$D$2),import_viscoanalyse_PARAM!$C$2)</f>
        <v>0.63278040068988-0.185673499954228i</v>
      </c>
      <c r="C2228" s="348" t="str">
        <f>IMPOWER(IMPRODUCT("i",A2228,import_viscoanalyse_PARAM!$G$2),-import_viscoanalyse_PARAM!$E$2)</f>
        <v>0.00921837522235407-0.0100528677176405i</v>
      </c>
      <c r="D2228" s="348" t="str">
        <f>IMPOWER(IMPRODUCT("i",A2228,import_viscoanalyse_PARAM!$F$2,import_viscoanalyse_PARAM!$G$2),-1)</f>
        <v>1.61319872879273E-22-2.63347469823655E-06i</v>
      </c>
      <c r="E2228" s="348" t="str">
        <f t="shared" si="105"/>
        <v>1.64199877591223-0.195729001146567i</v>
      </c>
      <c r="F2228" s="348" t="str">
        <f>IMSUM(import_viscoanalyse_PARAM!$A$2,IMDIV((import_viscoanalyse_PARAM!$B$2-import_viscoanalyse_PARAM!$A$2),E2228))</f>
        <v>15073.5450002118+1790.57008644828i</v>
      </c>
      <c r="G2228" s="348">
        <f t="shared" si="106"/>
        <v>15073.5450002118</v>
      </c>
      <c r="H2228" s="348">
        <f t="shared" si="107"/>
        <v>1790.5700864482801</v>
      </c>
    </row>
    <row r="2229" spans="1:8" x14ac:dyDescent="0.25">
      <c r="A2229" s="349">
        <v>38933.167999999998</v>
      </c>
      <c r="B2229" s="348" t="str">
        <f>IMPRODUCT(IMPOWER(IMPRODUCT("i",A2229,import_viscoanalyse_PARAM!$G$2),-import_viscoanalyse_PARAM!$D$2),import_viscoanalyse_PARAM!$C$2)</f>
        <v>0.629362896515588-0.184670719273193i</v>
      </c>
      <c r="C2229" s="348" t="str">
        <f>IMPOWER(IMPRODUCT("i",A2229,import_viscoanalyse_PARAM!$G$2),-import_viscoanalyse_PARAM!$E$2)</f>
        <v>0.00907456665579128-0.0098960408949686i</v>
      </c>
      <c r="D2229" s="348" t="str">
        <f>IMPOWER(IMPRODUCT("i",A2229,import_viscoanalyse_PARAM!$F$2,import_viscoanalyse_PARAM!$G$2),-1)</f>
        <v>1.56582816238275E-22-2.55614436945854E-06i</v>
      </c>
      <c r="E2229" s="348" t="str">
        <f t="shared" si="105"/>
        <v>1.63843746317138-0.194569316312531i</v>
      </c>
      <c r="F2229" s="348" t="str">
        <f>IMSUM(import_viscoanalyse_PARAM!$A$2,IMDIV((import_viscoanalyse_PARAM!$B$2-import_viscoanalyse_PARAM!$A$2),E2229))</f>
        <v>15107.7804290409+1787.89553329309i</v>
      </c>
      <c r="G2229" s="348">
        <f t="shared" si="106"/>
        <v>15107.7804290409</v>
      </c>
      <c r="H2229" s="348">
        <f t="shared" si="107"/>
        <v>1787.89553329309</v>
      </c>
    </row>
    <row r="2230" spans="1:8" x14ac:dyDescent="0.25">
      <c r="A2230" s="349">
        <v>40111.002</v>
      </c>
      <c r="B2230" s="348" t="str">
        <f>IMPRODUCT(IMPOWER(IMPRODUCT("i",A2230,import_viscoanalyse_PARAM!$G$2),-import_viscoanalyse_PARAM!$D$2),import_viscoanalyse_PARAM!$C$2)</f>
        <v>0.62596385054699-0.183673354688565i</v>
      </c>
      <c r="C2230" s="348" t="str">
        <f>IMPOWER(IMPRODUCT("i",A2230,import_viscoanalyse_PARAM!$G$2),-import_viscoanalyse_PARAM!$E$2)</f>
        <v>0.00893300157566674-0.00974166065012045i</v>
      </c>
      <c r="D2230" s="348" t="str">
        <f>IMPOWER(IMPRODUCT("i",A2230,import_viscoanalyse_PARAM!$F$2,import_viscoanalyse_PARAM!$G$2),-1)</f>
        <v>1.51984861672563E-22-2.48108481978045E-06i</v>
      </c>
      <c r="E2230" s="348" t="str">
        <f t="shared" si="105"/>
        <v>1.63489685212266-0.193417496423505i</v>
      </c>
      <c r="F2230" s="348" t="str">
        <f>IMSUM(import_viscoanalyse_PARAM!$A$2,IMDIV((import_viscoanalyse_PARAM!$B$2-import_viscoanalyse_PARAM!$A$2),E2230))</f>
        <v>15141.9634966925+1785.2045518813i</v>
      </c>
      <c r="G2230" s="348">
        <f t="shared" si="106"/>
        <v>15141.9634966925</v>
      </c>
      <c r="H2230" s="348">
        <f t="shared" si="107"/>
        <v>1785.2045518812999</v>
      </c>
    </row>
    <row r="2231" spans="1:8" x14ac:dyDescent="0.25">
      <c r="A2231" s="349">
        <v>41324.468999999997</v>
      </c>
      <c r="B2231" s="348" t="str">
        <f>IMPRODUCT(IMPOWER(IMPRODUCT("i",A2231,import_viscoanalyse_PARAM!$G$2),-import_viscoanalyse_PARAM!$D$2),import_viscoanalyse_PARAM!$C$2)</f>
        <v>0.622583161164163-0.182681376382532i</v>
      </c>
      <c r="C2231" s="348" t="str">
        <f>IMPOWER(IMPRODUCT("i",A2231,import_viscoanalyse_PARAM!$G$2),-import_viscoanalyse_PARAM!$E$2)</f>
        <v>0.00879364490304397-0.00958968872864235i</v>
      </c>
      <c r="D2231" s="348" t="str">
        <f>IMPOWER(IMPRODUCT("i",A2231,import_viscoanalyse_PARAM!$F$2,import_viscoanalyse_PARAM!$G$2),-1)</f>
        <v>1.47521921951808E-22-2.40822932699712E-06i</v>
      </c>
      <c r="E2231" s="348" t="str">
        <f t="shared" si="105"/>
        <v>1.63137680606721-0.192273473340501i</v>
      </c>
      <c r="F2231" s="348" t="str">
        <f>IMSUM(import_viscoanalyse_PARAM!$A$2,IMDIV((import_viscoanalyse_PARAM!$B$2-import_viscoanalyse_PARAM!$A$2),E2231))</f>
        <v>15176.0938970761+1782.49722458886i</v>
      </c>
      <c r="G2231" s="348">
        <f t="shared" si="106"/>
        <v>15176.0938970761</v>
      </c>
      <c r="H2231" s="348">
        <f t="shared" si="107"/>
        <v>1782.49722458886</v>
      </c>
    </row>
    <row r="2232" spans="1:8" x14ac:dyDescent="0.25">
      <c r="A2232" s="349">
        <v>42574.646999999997</v>
      </c>
      <c r="B2232" s="348" t="str">
        <f>IMPRODUCT(IMPOWER(IMPRODUCT("i",A2232,import_viscoanalyse_PARAM!$G$2),-import_viscoanalyse_PARAM!$D$2),import_viscoanalyse_PARAM!$C$2)</f>
        <v>0.619220729275575-0.181694755279174i</v>
      </c>
      <c r="C2232" s="348" t="str">
        <f>IMPOWER(IMPRODUCT("i",A2232,import_viscoanalyse_PARAM!$G$2),-import_viscoanalyse_PARAM!$E$2)</f>
        <v>0.00865646218902272-0.00944008756315081i</v>
      </c>
      <c r="D2232" s="348" t="str">
        <f>IMPOWER(IMPRODUCT("i",A2232,import_viscoanalyse_PARAM!$F$2,import_viscoanalyse_PARAM!$G$2),-1)</f>
        <v>1.43190032568394E-22-2.33751317229673E-06i</v>
      </c>
      <c r="E2232" s="348" t="str">
        <f t="shared" si="105"/>
        <v>1.6278771914646-0.191137180355497i</v>
      </c>
      <c r="F2232" s="348" t="str">
        <f>IMSUM(import_viscoanalyse_PARAM!$A$2,IMDIV((import_viscoanalyse_PARAM!$B$2-import_viscoanalyse_PARAM!$A$2),E2232))</f>
        <v>15210.1713059038+1779.77363620433i</v>
      </c>
      <c r="G2232" s="348">
        <f t="shared" si="106"/>
        <v>15210.171305903799</v>
      </c>
      <c r="H2232" s="348">
        <f t="shared" si="107"/>
        <v>1779.7736362043299</v>
      </c>
    </row>
    <row r="2233" spans="1:8" x14ac:dyDescent="0.25">
      <c r="A2233" s="349">
        <v>43862.644999999997</v>
      </c>
      <c r="B2233" s="348" t="str">
        <f>IMPRODUCT(IMPOWER(IMPRODUCT("i",A2233,import_viscoanalyse_PARAM!$G$2),-import_viscoanalyse_PARAM!$D$2),import_viscoanalyse_PARAM!$C$2)</f>
        <v>0.615876460436761-0.180713463666138i</v>
      </c>
      <c r="C2233" s="348" t="str">
        <f>IMPOWER(IMPRODUCT("i",A2233,import_viscoanalyse_PARAM!$G$2),-import_viscoanalyse_PARAM!$E$2)</f>
        <v>0.00852141968722536-0.00929282035238073i</v>
      </c>
      <c r="D2233" s="348" t="str">
        <f>IMPOWER(IMPRODUCT("i",A2233,import_viscoanalyse_PARAM!$F$2,import_viscoanalyse_PARAM!$G$2),-1)</f>
        <v>1.38985350530455E-22-2.26887362055762E-06i</v>
      </c>
      <c r="E2233" s="348" t="str">
        <f t="shared" si="105"/>
        <v>1.62439788012399-0.190008552892139i</v>
      </c>
      <c r="F2233" s="348" t="str">
        <f>IMSUM(import_viscoanalyse_PARAM!$A$2,IMDIV((import_viscoanalyse_PARAM!$B$2-import_viscoanalyse_PARAM!$A$2),E2233))</f>
        <v>15244.1953586949+1777.03387576122i</v>
      </c>
      <c r="G2233" s="348">
        <f t="shared" si="106"/>
        <v>15244.1953586949</v>
      </c>
      <c r="H2233" s="348">
        <f t="shared" si="107"/>
        <v>1777.0338757612201</v>
      </c>
    </row>
    <row r="2234" spans="1:8" x14ac:dyDescent="0.25">
      <c r="A2234" s="349">
        <v>45189.61</v>
      </c>
      <c r="B2234" s="348" t="str">
        <f>IMPRODUCT(IMPOWER(IMPRODUCT("i",A2234,import_viscoanalyse_PARAM!$G$2),-import_viscoanalyse_PARAM!$D$2),import_viscoanalyse_PARAM!$C$2)</f>
        <v>0.612550249324932-0.1797374706391i</v>
      </c>
      <c r="C2234" s="348" t="str">
        <f>IMPOWER(IMPRODUCT("i",A2234,import_viscoanalyse_PARAM!$G$2),-import_viscoanalyse_PARAM!$E$2)</f>
        <v>0.00838848371976574-0.00914785036975868i</v>
      </c>
      <c r="D2234" s="348" t="str">
        <f>IMPOWER(IMPRODUCT("i",A2234,import_viscoanalyse_PARAM!$F$2,import_viscoanalyse_PARAM!$G$2),-1)</f>
        <v>1.34904131514255E-22-2.20224954737125E-06i</v>
      </c>
      <c r="E2234" s="348" t="str">
        <f t="shared" si="105"/>
        <v>1.6209387330447-0.188887523258406i</v>
      </c>
      <c r="F2234" s="348" t="str">
        <f>IMSUM(import_viscoanalyse_PARAM!$A$2,IMDIV((import_viscoanalyse_PARAM!$B$2-import_viscoanalyse_PARAM!$A$2),E2234))</f>
        <v>15278.1658088254+1774.27802378929i</v>
      </c>
      <c r="G2234" s="348">
        <f t="shared" si="106"/>
        <v>15278.165808825401</v>
      </c>
      <c r="H2234" s="348">
        <f t="shared" si="107"/>
        <v>1774.27802378929</v>
      </c>
    </row>
    <row r="2235" spans="1:8" x14ac:dyDescent="0.25">
      <c r="A2235" s="349">
        <v>46556.718000000001</v>
      </c>
      <c r="B2235" s="348" t="str">
        <f>IMPRODUCT(IMPOWER(IMPRODUCT("i",A2235,import_viscoanalyse_PARAM!$G$2),-import_viscoanalyse_PARAM!$D$2),import_viscoanalyse_PARAM!$C$2)</f>
        <v>0.609242005477443-0.17876674965407i</v>
      </c>
      <c r="C2235" s="348" t="str">
        <f>IMPOWER(IMPRODUCT("i",A2235,import_viscoanalyse_PARAM!$G$2),-import_viscoanalyse_PARAM!$E$2)</f>
        <v>0.00825762170542428-0.00900514208465346i</v>
      </c>
      <c r="D2235" s="348" t="str">
        <f>IMPOWER(IMPRODUCT("i",A2235,import_viscoanalyse_PARAM!$F$2,import_viscoanalyse_PARAM!$G$2),-1)</f>
        <v>1.30942758690977E-22-2.13758190962652E-06i</v>
      </c>
      <c r="E2235" s="348" t="str">
        <f t="shared" si="105"/>
        <v>1.61749962718287-0.187774029320633i</v>
      </c>
      <c r="F2235" s="348" t="str">
        <f>IMSUM(import_viscoanalyse_PARAM!$A$2,IMDIV((import_viscoanalyse_PARAM!$B$2-import_viscoanalyse_PARAM!$A$2),E2235))</f>
        <v>15312.0822653724+1771.50617346377i</v>
      </c>
      <c r="G2235" s="348">
        <f t="shared" si="106"/>
        <v>15312.082265372401</v>
      </c>
      <c r="H2235" s="348">
        <f t="shared" si="107"/>
        <v>1771.50617346377</v>
      </c>
    </row>
    <row r="2236" spans="1:8" x14ac:dyDescent="0.25">
      <c r="A2236" s="349">
        <v>47965.184999999998</v>
      </c>
      <c r="B2236" s="348" t="str">
        <f>IMPRODUCT(IMPOWER(IMPRODUCT("i",A2236,import_viscoanalyse_PARAM!$G$2),-import_viscoanalyse_PARAM!$D$2),import_viscoanalyse_PARAM!$C$2)</f>
        <v>0.605951628048601-0.177801271120415i</v>
      </c>
      <c r="C2236" s="348" t="str">
        <f>IMPOWER(IMPRODUCT("i",A2236,import_viscoanalyse_PARAM!$G$2),-import_viscoanalyse_PARAM!$E$2)</f>
        <v>0.00812880113921566-0.00886466004956918i</v>
      </c>
      <c r="D2236" s="348" t="str">
        <f>IMPOWER(IMPRODUCT("i",A2236,import_viscoanalyse_PARAM!$F$2,import_viscoanalyse_PARAM!$G$2),-1)</f>
        <v>1.27097708275656E-22-2.07481318311153E-06i</v>
      </c>
      <c r="E2236" s="348" t="str">
        <f t="shared" si="105"/>
        <v>1.61408042918782-0.186668005983167i</v>
      </c>
      <c r="F2236" s="348" t="str">
        <f>IMSUM(import_viscoanalyse_PARAM!$A$2,IMDIV((import_viscoanalyse_PARAM!$B$2-import_viscoanalyse_PARAM!$A$2),E2236))</f>
        <v>15345.9444505776+1768.718409765i</v>
      </c>
      <c r="G2236" s="348">
        <f t="shared" si="106"/>
        <v>15345.944450577599</v>
      </c>
      <c r="H2236" s="348">
        <f t="shared" si="107"/>
        <v>1768.7184097649999</v>
      </c>
    </row>
    <row r="2237" spans="1:8" x14ac:dyDescent="0.25">
      <c r="A2237" s="349">
        <v>49416.262999999999</v>
      </c>
      <c r="B2237" s="348" t="str">
        <f>IMPRODUCT(IMPOWER(IMPRODUCT("i",A2237,import_viscoanalyse_PARAM!$G$2),-import_viscoanalyse_PARAM!$D$2),import_viscoanalyse_PARAM!$C$2)</f>
        <v>0.60267901886619-0.176841006231967i</v>
      </c>
      <c r="C2237" s="348" t="str">
        <f>IMPOWER(IMPRODUCT("i",A2237,import_viscoanalyse_PARAM!$G$2),-import_viscoanalyse_PARAM!$E$2)</f>
        <v>0.00800199010990757-0.00872636946451242i</v>
      </c>
      <c r="D2237" s="348" t="str">
        <f>IMPOWER(IMPRODUCT("i",A2237,import_viscoanalyse_PARAM!$F$2,import_viscoanalyse_PARAM!$G$2),-1)</f>
        <v>1.23365562679596E-22-2.01388757722095E-06i</v>
      </c>
      <c r="E2237" s="348" t="str">
        <f t="shared" si="105"/>
        <v>1.6106810089761-0.185569389584057i</v>
      </c>
      <c r="F2237" s="348" t="str">
        <f>IMSUM(import_viscoanalyse_PARAM!$A$2,IMDIV((import_viscoanalyse_PARAM!$B$2-import_viscoanalyse_PARAM!$A$2),E2237))</f>
        <v>15379.7520668373+1765.91482020809i</v>
      </c>
      <c r="G2237" s="348">
        <f t="shared" si="106"/>
        <v>15379.7520668373</v>
      </c>
      <c r="H2237" s="348">
        <f t="shared" si="107"/>
        <v>1765.9148202080901</v>
      </c>
    </row>
    <row r="2238" spans="1:8" x14ac:dyDescent="0.25">
      <c r="A2238" s="349">
        <v>50911.239000000001</v>
      </c>
      <c r="B2238" s="348" t="str">
        <f>IMPRODUCT(IMPOWER(IMPRODUCT("i",A2238,import_viscoanalyse_PARAM!$G$2),-import_viscoanalyse_PARAM!$D$2),import_viscoanalyse_PARAM!$C$2)</f>
        <v>0.599424086618443-0.175885928195583i</v>
      </c>
      <c r="C2238" s="348" t="str">
        <f>IMPOWER(IMPRODUCT("i",A2238,import_viscoanalyse_PARAM!$G$2),-import_viscoanalyse_PARAM!$E$2)</f>
        <v>0.00787715744759957-0.00859023633793062i</v>
      </c>
      <c r="D2238" s="348" t="str">
        <f>IMPOWER(IMPRODUCT("i",A2238,import_viscoanalyse_PARAM!$F$2,import_viscoanalyse_PARAM!$G$2),-1)</f>
        <v>1.19743011764414E-22-1.95475105542773E-06i</v>
      </c>
      <c r="E2238" s="348" t="str">
        <f t="shared" si="105"/>
        <v>1.60730124406604-0.184478119284569i</v>
      </c>
      <c r="F2238" s="348" t="str">
        <f>IMSUM(import_viscoanalyse_PARAM!$A$2,IMDIV((import_viscoanalyse_PARAM!$B$2-import_viscoanalyse_PARAM!$A$2),E2238))</f>
        <v>15413.5047527704+1763.09549858458i</v>
      </c>
      <c r="G2238" s="348">
        <f t="shared" si="106"/>
        <v>15413.504752770399</v>
      </c>
      <c r="H2238" s="348">
        <f t="shared" si="107"/>
        <v>1763.0954985845799</v>
      </c>
    </row>
    <row r="2239" spans="1:8" x14ac:dyDescent="0.25">
      <c r="A2239" s="349">
        <v>52451.442000000003</v>
      </c>
      <c r="B2239" s="348" t="str">
        <f>IMPRODUCT(IMPOWER(IMPRODUCT("i",A2239,import_viscoanalyse_PARAM!$G$2),-import_viscoanalyse_PARAM!$D$2),import_viscoanalyse_PARAM!$C$2)</f>
        <v>0.596186733682714-0.174936008366352i</v>
      </c>
      <c r="C2239" s="348" t="str">
        <f>IMPOWER(IMPRODUCT("i",A2239,import_viscoanalyse_PARAM!$G$2),-import_viscoanalyse_PARAM!$E$2)</f>
        <v>0.00775427220621985-0.00845622692236192i</v>
      </c>
      <c r="D2239" s="348" t="str">
        <f>IMPOWER(IMPRODUCT("i",A2239,import_viscoanalyse_PARAM!$F$2,import_viscoanalyse_PARAM!$G$2),-1)</f>
        <v>1.16226834917482E-22-1.89735104267264E-06i</v>
      </c>
      <c r="E2239" s="348" t="str">
        <f t="shared" si="105"/>
        <v>1.60394100588893-0.183394132639757i</v>
      </c>
      <c r="F2239" s="348" t="str">
        <f>IMSUM(import_viscoanalyse_PARAM!$A$2,IMDIV((import_viscoanalyse_PARAM!$B$2-import_viscoanalyse_PARAM!$A$2),E2239))</f>
        <v>15447.202219322+1760.26053366212i</v>
      </c>
      <c r="G2239" s="348">
        <f t="shared" si="106"/>
        <v>15447.202219322</v>
      </c>
      <c r="H2239" s="348">
        <f t="shared" si="107"/>
        <v>1760.26053366212</v>
      </c>
    </row>
    <row r="2240" spans="1:8" x14ac:dyDescent="0.25">
      <c r="A2240" s="349">
        <v>54038.241000000002</v>
      </c>
      <c r="B2240" s="348" t="str">
        <f>IMPRODUCT(IMPOWER(IMPRODUCT("i",A2240,import_viscoanalyse_PARAM!$G$2),-import_viscoanalyse_PARAM!$D$2),import_viscoanalyse_PARAM!$C$2)</f>
        <v>0.592966863589388-0.173991218437691i</v>
      </c>
      <c r="C2240" s="348" t="str">
        <f>IMPOWER(IMPRODUCT("i",A2240,import_viscoanalyse_PARAM!$G$2),-import_viscoanalyse_PARAM!$E$2)</f>
        <v>0.00763330394838077-0.0083243080250772i</v>
      </c>
      <c r="D2240" s="348" t="str">
        <f>IMPOWER(IMPRODUCT("i",A2240,import_viscoanalyse_PARAM!$F$2,import_viscoanalyse_PARAM!$G$2),-1)</f>
        <v>1.12813906924133E-22-1.84163652122547E-06i</v>
      </c>
      <c r="E2240" s="348" t="str">
        <f t="shared" si="105"/>
        <v>1.60060016753777-0.182317368099289i</v>
      </c>
      <c r="F2240" s="348" t="str">
        <f>IMSUM(import_viscoanalyse_PARAM!$A$2,IMDIV((import_viscoanalyse_PARAM!$B$2-import_viscoanalyse_PARAM!$A$2),E2240))</f>
        <v>15480.8441729612+1757.41001549683i</v>
      </c>
      <c r="G2240" s="348">
        <f t="shared" si="106"/>
        <v>15480.8441729612</v>
      </c>
      <c r="H2240" s="348">
        <f t="shared" si="107"/>
        <v>1757.4100154968301</v>
      </c>
    </row>
    <row r="2241" spans="1:8" x14ac:dyDescent="0.25">
      <c r="A2241" s="349">
        <v>55673.044999999998</v>
      </c>
      <c r="B2241" s="348" t="str">
        <f>IMPRODUCT(IMPOWER(IMPRODUCT("i",A2241,import_viscoanalyse_PARAM!$G$2),-import_viscoanalyse_PARAM!$D$2),import_viscoanalyse_PARAM!$C$2)</f>
        <v>0.589764383273344-0.173051531101981i</v>
      </c>
      <c r="C2241" s="348" t="str">
        <f>IMPOWER(IMPRODUCT("i",A2241,import_viscoanalyse_PARAM!$G$2),-import_viscoanalyse_PARAM!$E$2)</f>
        <v>0.00751422281995024-0.00819444708940207i</v>
      </c>
      <c r="D2241" s="348" t="str">
        <f>IMPOWER(IMPRODUCT("i",A2241,import_viscoanalyse_PARAM!$F$2,import_viscoanalyse_PARAM!$G$2),-1)</f>
        <v>1.09501197402044E-22-1.78755802145155E-06i</v>
      </c>
      <c r="E2241" s="348" t="str">
        <f t="shared" si="105"/>
        <v>1.59727860609329-0.181247765749404i</v>
      </c>
      <c r="F2241" s="348" t="str">
        <f>IMSUM(import_viscoanalyse_PARAM!$A$2,IMDIV((import_viscoanalyse_PARAM!$B$2-import_viscoanalyse_PARAM!$A$2),E2241))</f>
        <v>15514.4302918882+1754.54403748332i</v>
      </c>
      <c r="G2241" s="348">
        <f t="shared" si="106"/>
        <v>15514.4302918882</v>
      </c>
      <c r="H2241" s="348">
        <f t="shared" si="107"/>
        <v>1754.5440374833199</v>
      </c>
    </row>
    <row r="2242" spans="1:8" x14ac:dyDescent="0.25">
      <c r="A2242" s="349">
        <v>57357.305999999997</v>
      </c>
      <c r="B2242" s="348" t="str">
        <f>IMPRODUCT(IMPOWER(IMPRODUCT("i",A2242,import_viscoanalyse_PARAM!$G$2),-import_viscoanalyse_PARAM!$D$2),import_viscoanalyse_PARAM!$C$2)</f>
        <v>0.586579199341397-0.172116918955337i</v>
      </c>
      <c r="C2242" s="348" t="str">
        <f>IMPOWER(IMPRODUCT("i",A2242,import_viscoanalyse_PARAM!$G$2),-import_viscoanalyse_PARAM!$E$2)</f>
        <v>0.00739699940055345-0.00806661203168519i</v>
      </c>
      <c r="D2242" s="348" t="str">
        <f>IMPOWER(IMPRODUCT("i",A2242,import_viscoanalyse_PARAM!$F$2,import_viscoanalyse_PARAM!$G$2),-1)</f>
        <v>1.0628576402312E-22-1.73506751116211E-06i</v>
      </c>
      <c r="E2242" s="348" t="str">
        <f t="shared" si="105"/>
        <v>1.59397619874195-0.180185266054533i</v>
      </c>
      <c r="F2242" s="348" t="str">
        <f>IMSUM(import_viscoanalyse_PARAM!$A$2,IMDIV((import_viscoanalyse_PARAM!$B$2-import_viscoanalyse_PARAM!$A$2),E2242))</f>
        <v>15547.9602648193+1751.66269309374i</v>
      </c>
      <c r="G2242" s="348">
        <f t="shared" si="106"/>
        <v>15547.960264819299</v>
      </c>
      <c r="H2242" s="348">
        <f t="shared" si="107"/>
        <v>1751.66269309374</v>
      </c>
    </row>
    <row r="2243" spans="1:8" x14ac:dyDescent="0.25">
      <c r="A2243" s="349">
        <v>59092.52</v>
      </c>
      <c r="B2243" s="348" t="str">
        <f>IMPRODUCT(IMPOWER(IMPRODUCT("i",A2243,import_viscoanalyse_PARAM!$G$2),-import_viscoanalyse_PARAM!$D$2),import_viscoanalyse_PARAM!$C$2)</f>
        <v>0.583411218719258-0.171187354687452i</v>
      </c>
      <c r="C2243" s="348" t="str">
        <f>IMPOWER(IMPRODUCT("i",A2243,import_viscoanalyse_PARAM!$G$2),-import_viscoanalyse_PARAM!$E$2)</f>
        <v>0.00728160472146602-0.00794077126081133i</v>
      </c>
      <c r="D2243" s="348" t="str">
        <f>IMPOWER(IMPRODUCT("i",A2243,import_viscoanalyse_PARAM!$F$2,import_viscoanalyse_PARAM!$G$2),-1)</f>
        <v>1.03164750640485E-22-1.68411836503814E-06i</v>
      </c>
      <c r="E2243" s="348" t="str">
        <f t="shared" ref="E2243:E2306" si="108">IMSUM(1,B2243,C2243,D2243)</f>
        <v>1.59069282344072-0.179129810066628i</v>
      </c>
      <c r="F2243" s="348" t="str">
        <f>IMSUM(import_viscoanalyse_PARAM!$A$2,IMDIV((import_viscoanalyse_PARAM!$B$2-import_viscoanalyse_PARAM!$A$2),E2243))</f>
        <v>15581.4337842922+1748.76607642669i</v>
      </c>
      <c r="G2243" s="348">
        <f t="shared" ref="G2243:G2306" si="109">IMREAL(F2243)</f>
        <v>15581.4337842922</v>
      </c>
      <c r="H2243" s="348">
        <f t="shared" ref="H2243:H2306" si="110">IMAGINARY(F2243)</f>
        <v>1748.76607642669</v>
      </c>
    </row>
    <row r="2244" spans="1:8" x14ac:dyDescent="0.25">
      <c r="A2244" s="349">
        <v>60880.228999999999</v>
      </c>
      <c r="B2244" s="348" t="str">
        <f>IMPRODUCT(IMPOWER(IMPRODUCT("i",A2244,import_viscoanalyse_PARAM!$G$2),-import_viscoanalyse_PARAM!$D$2),import_viscoanalyse_PARAM!$C$2)</f>
        <v>0.580260347513354-0.170262810747615i</v>
      </c>
      <c r="C2244" s="348" t="str">
        <f>IMPOWER(IMPRODUCT("i",A2244,import_viscoanalyse_PARAM!$G$2),-import_viscoanalyse_PARAM!$E$2)</f>
        <v>0.00716801021809528-0.00781689362638092i</v>
      </c>
      <c r="D2244" s="348" t="str">
        <f>IMPOWER(IMPRODUCT("i",A2244,import_viscoanalyse_PARAM!$F$2,import_viscoanalyse_PARAM!$G$2),-1)</f>
        <v>1.00135383697684E-22-1.63466530601229E-06i</v>
      </c>
      <c r="E2244" s="348" t="str">
        <f t="shared" si="108"/>
        <v>1.58742835773145-0.178081339039302i</v>
      </c>
      <c r="F2244" s="348" t="str">
        <f>IMSUM(import_viscoanalyse_PARAM!$A$2,IMDIV((import_viscoanalyse_PARAM!$B$2-import_viscoanalyse_PARAM!$A$2),E2244))</f>
        <v>15614.8505587833+1745.85428113463i</v>
      </c>
      <c r="G2244" s="348">
        <f t="shared" si="109"/>
        <v>15614.850558783301</v>
      </c>
      <c r="H2244" s="348">
        <f t="shared" si="110"/>
        <v>1745.8542811346299</v>
      </c>
    </row>
    <row r="2245" spans="1:8" x14ac:dyDescent="0.25">
      <c r="A2245" s="349">
        <v>62722.021999999997</v>
      </c>
      <c r="B2245" s="348" t="str">
        <f>IMPRODUCT(IMPOWER(IMPRODUCT("i",A2245,import_viscoanalyse_PARAM!$G$2),-import_viscoanalyse_PARAM!$D$2),import_viscoanalyse_PARAM!$C$2)</f>
        <v>0.577126491850459-0.169343259591089i</v>
      </c>
      <c r="C2245" s="348" t="str">
        <f>IMPOWER(IMPRODUCT("i",A2245,import_viscoanalyse_PARAM!$G$2),-import_viscoanalyse_PARAM!$E$2)</f>
        <v>0.00705618775527722-0.00769494844629704i</v>
      </c>
      <c r="D2245" s="348" t="str">
        <f>IMPOWER(IMPRODUCT("i",A2245,import_viscoanalyse_PARAM!$F$2,import_viscoanalyse_PARAM!$G$2),-1)</f>
        <v>9.7194970699731E-23-1.58666438030941E-06i</v>
      </c>
      <c r="E2245" s="348" t="str">
        <f t="shared" si="108"/>
        <v>1.58418267960574-0.177039794701766i</v>
      </c>
      <c r="F2245" s="348" t="str">
        <f>IMSUM(import_viscoanalyse_PARAM!$A$2,IMDIV((import_viscoanalyse_PARAM!$B$2-import_viscoanalyse_PARAM!$A$2),E2245))</f>
        <v>15648.2103040027+1742.92740114122i</v>
      </c>
      <c r="G2245" s="348">
        <f t="shared" si="109"/>
        <v>15648.2103040027</v>
      </c>
      <c r="H2245" s="348">
        <f t="shared" si="110"/>
        <v>1742.9274011412199</v>
      </c>
    </row>
    <row r="2246" spans="1:8" x14ac:dyDescent="0.25">
      <c r="A2246" s="349">
        <v>64619.533000000003</v>
      </c>
      <c r="B2246" s="348" t="str">
        <f>IMPRODUCT(IMPOWER(IMPRODUCT("i",A2246,import_viscoanalyse_PARAM!$G$2),-import_viscoanalyse_PARAM!$D$2),import_viscoanalyse_PARAM!$C$2)</f>
        <v>0.57400956347489-0.168428675321463i</v>
      </c>
      <c r="C2246" s="348" t="str">
        <f>IMPOWER(IMPRODUCT("i",A2246,import_viscoanalyse_PARAM!$G$2),-import_viscoanalyse_PARAM!$E$2)</f>
        <v>0.00694610981792064-0.00757490571466762i</v>
      </c>
      <c r="D2246" s="348" t="str">
        <f>IMPOWER(IMPRODUCT("i",A2246,import_viscoanalyse_PARAM!$F$2,import_viscoanalyse_PARAM!$G$2),-1)</f>
        <v>9.43409029359263E-23-1.54007300189532E-06i</v>
      </c>
      <c r="E2246" s="348" t="str">
        <f t="shared" si="108"/>
        <v>1.58095567329281-0.176005121109133i</v>
      </c>
      <c r="F2246" s="348" t="str">
        <f>IMSUM(import_viscoanalyse_PARAM!$A$2,IMDIV((import_viscoanalyse_PARAM!$B$2-import_viscoanalyse_PARAM!$A$2),E2246))</f>
        <v>15681.5126830638+1739.98553592135i</v>
      </c>
      <c r="G2246" s="348">
        <f t="shared" si="109"/>
        <v>15681.5126830638</v>
      </c>
      <c r="H2246" s="348">
        <f t="shared" si="110"/>
        <v>1739.98553592135</v>
      </c>
    </row>
    <row r="2247" spans="1:8" x14ac:dyDescent="0.25">
      <c r="A2247" s="349">
        <v>66574.45</v>
      </c>
      <c r="B2247" s="348" t="str">
        <f>IMPRODUCT(IMPOWER(IMPRODUCT("i",A2247,import_viscoanalyse_PARAM!$G$2),-import_viscoanalyse_PARAM!$D$2),import_viscoanalyse_PARAM!$C$2)</f>
        <v>0.570909467119027-0.167519029984849i</v>
      </c>
      <c r="C2247" s="348" t="str">
        <f>IMPOWER(IMPRODUCT("i",A2247,import_viscoanalyse_PARAM!$G$2),-import_viscoanalyse_PARAM!$E$2)</f>
        <v>0.00683774905581361-0.00745673560540551i</v>
      </c>
      <c r="D2247" s="348" t="str">
        <f>IMPOWER(IMPRODUCT("i",A2247,import_viscoanalyse_PARAM!$F$2,import_viscoanalyse_PARAM!$G$2),-1)</f>
        <v>9.15706414475506E-23-1.49484972340565E-06i</v>
      </c>
      <c r="E2247" s="348" t="str">
        <f t="shared" si="108"/>
        <v>1.57774721617484-0.174977260439978i</v>
      </c>
      <c r="F2247" s="348" t="str">
        <f>IMSUM(import_viscoanalyse_PARAM!$A$2,IMDIV((import_viscoanalyse_PARAM!$B$2-import_viscoanalyse_PARAM!$A$2),E2247))</f>
        <v>15714.7574411468+1737.02877864019i</v>
      </c>
      <c r="G2247" s="348">
        <f t="shared" si="109"/>
        <v>15714.757441146799</v>
      </c>
      <c r="H2247" s="348">
        <f t="shared" si="110"/>
        <v>1737.02877864019</v>
      </c>
    </row>
    <row r="2248" spans="1:8" x14ac:dyDescent="0.25">
      <c r="A2248" s="349">
        <v>68588.508000000002</v>
      </c>
      <c r="B2248" s="348" t="str">
        <f>IMPRODUCT(IMPOWER(IMPRODUCT("i",A2248,import_viscoanalyse_PARAM!$G$2),-import_viscoanalyse_PARAM!$D$2),import_viscoanalyse_PARAM!$C$2)</f>
        <v>0.567826114539039-0.166614297688313i</v>
      </c>
      <c r="C2248" s="348" t="str">
        <f>IMPOWER(IMPRODUCT("i",A2248,import_viscoanalyse_PARAM!$G$2),-import_viscoanalyse_PARAM!$E$2)</f>
        <v>0.00673107877358341-0.00734040900654205i</v>
      </c>
      <c r="D2248" s="348" t="str">
        <f>IMPOWER(IMPRODUCT("i",A2248,import_viscoanalyse_PARAM!$F$2,import_viscoanalyse_PARAM!$G$2),-1)</f>
        <v>8.88817276870621E-23-1.45095441015255E-06i</v>
      </c>
      <c r="E2248" s="348" t="str">
        <f t="shared" si="108"/>
        <v>1.57455719331262-0.173956157649265i</v>
      </c>
      <c r="F2248" s="348" t="str">
        <f>IMSUM(import_viscoanalyse_PARAM!$A$2,IMDIV((import_viscoanalyse_PARAM!$B$2-import_viscoanalyse_PARAM!$A$2),E2248))</f>
        <v>15747.94425562+1734.05722937033i</v>
      </c>
      <c r="G2248" s="348">
        <f t="shared" si="109"/>
        <v>15747.944255619999</v>
      </c>
      <c r="H2248" s="348">
        <f t="shared" si="110"/>
        <v>1734.0572293703301</v>
      </c>
    </row>
    <row r="2249" spans="1:8" x14ac:dyDescent="0.25">
      <c r="A2249" s="349">
        <v>70663.497000000003</v>
      </c>
      <c r="B2249" s="348" t="str">
        <f>IMPRODUCT(IMPOWER(IMPRODUCT("i",A2249,import_viscoanalyse_PARAM!$G$2),-import_viscoanalyse_PARAM!$D$2),import_viscoanalyse_PARAM!$C$2)</f>
        <v>0.564759414050513-0.165714451529369i</v>
      </c>
      <c r="C2249" s="348" t="str">
        <f>IMPOWER(IMPRODUCT("i",A2249,import_viscoanalyse_PARAM!$G$2),-import_viscoanalyse_PARAM!$E$2)</f>
        <v>0.00662607255603607-0.0072258971116505i</v>
      </c>
      <c r="D2249" s="348" t="str">
        <f>IMPOWER(IMPRODUCT("i",A2249,import_viscoanalyse_PARAM!$F$2,import_viscoanalyse_PARAM!$G$2),-1)</f>
        <v>8.62717718388306E-23-1.40834804946581E-06i</v>
      </c>
      <c r="E2249" s="348" t="str">
        <f t="shared" si="108"/>
        <v>1.57138548660655-0.172941756989069i</v>
      </c>
      <c r="F2249" s="348" t="str">
        <f>IMSUM(import_viscoanalyse_PARAM!$A$2,IMDIV((import_viscoanalyse_PARAM!$B$2-import_viscoanalyse_PARAM!$A$2),E2249))</f>
        <v>15781.0728479885+1731.0709851689i</v>
      </c>
      <c r="G2249" s="348">
        <f t="shared" si="109"/>
        <v>15781.0728479885</v>
      </c>
      <c r="H2249" s="348">
        <f t="shared" si="110"/>
        <v>1731.0709851689001</v>
      </c>
    </row>
    <row r="2250" spans="1:8" x14ac:dyDescent="0.25">
      <c r="A2250" s="349">
        <v>72801.259999999995</v>
      </c>
      <c r="B2250" s="348" t="str">
        <f>IMPRODUCT(IMPOWER(IMPRODUCT("i",A2250,import_viscoanalyse_PARAM!$G$2),-import_viscoanalyse_PARAM!$D$2),import_viscoanalyse_PARAM!$C$2)</f>
        <v>0.561709276206993-0.164819465262203i</v>
      </c>
      <c r="C2250" s="348" t="str">
        <f>IMPOWER(IMPRODUCT("i",A2250,import_viscoanalyse_PARAM!$G$2),-import_viscoanalyse_PARAM!$E$2)</f>
        <v>0.00652270446014315-0.00711317162921232i</v>
      </c>
      <c r="D2250" s="348" t="str">
        <f>IMPOWER(IMPRODUCT("i",A2250,import_viscoanalyse_PARAM!$F$2,import_viscoanalyse_PARAM!$G$2),-1)</f>
        <v>8.37384557701046E-23-1.36699279886616E-06i</v>
      </c>
      <c r="E2250" s="348" t="str">
        <f t="shared" si="108"/>
        <v>1.56823198066714-0.171934003884214i</v>
      </c>
      <c r="F2250" s="348" t="str">
        <f>IMSUM(import_viscoanalyse_PARAM!$A$2,IMDIV((import_viscoanalyse_PARAM!$B$2-import_viscoanalyse_PARAM!$A$2),E2250))</f>
        <v>15814.1429229777+1728.07014548917i</v>
      </c>
      <c r="G2250" s="348">
        <f t="shared" si="109"/>
        <v>15814.1429229777</v>
      </c>
      <c r="H2250" s="348">
        <f t="shared" si="110"/>
        <v>1728.07014548917</v>
      </c>
    </row>
    <row r="2251" spans="1:8" x14ac:dyDescent="0.25">
      <c r="A2251" s="349">
        <v>75003.695999999996</v>
      </c>
      <c r="B2251" s="348" t="str">
        <f>IMPRODUCT(IMPOWER(IMPRODUCT("i",A2251,import_viscoanalyse_PARAM!$G$2),-import_viscoanalyse_PARAM!$D$2),import_viscoanalyse_PARAM!$C$2)</f>
        <v>0.558675611665335-0.163929312671316i</v>
      </c>
      <c r="C2251" s="348" t="str">
        <f>IMPOWER(IMPRODUCT("i",A2251,import_viscoanalyse_PARAM!$G$2),-import_viscoanalyse_PARAM!$E$2)</f>
        <v>0.00642094893440981-0.0070022046946862i</v>
      </c>
      <c r="D2251" s="348" t="str">
        <f>IMPOWER(IMPRODUCT("i",A2251,import_viscoanalyse_PARAM!$F$2,import_viscoanalyse_PARAM!$G$2),-1)</f>
        <v>8.12795290850452E-23-1.32685192164908E-06i</v>
      </c>
      <c r="E2251" s="348" t="str">
        <f t="shared" si="108"/>
        <v>1.56509656059974-0.170932844217924i</v>
      </c>
      <c r="F2251" s="348" t="str">
        <f>IMSUM(import_viscoanalyse_PARAM!$A$2,IMDIV((import_viscoanalyse_PARAM!$B$2-import_viscoanalyse_PARAM!$A$2),E2251))</f>
        <v>15847.154191445+1725.05481012942i</v>
      </c>
      <c r="G2251" s="348">
        <f t="shared" si="109"/>
        <v>15847.154191445001</v>
      </c>
      <c r="H2251" s="348">
        <f t="shared" si="110"/>
        <v>1725.05481012942</v>
      </c>
    </row>
    <row r="2252" spans="1:8" x14ac:dyDescent="0.25">
      <c r="A2252" s="349">
        <v>77272.760999999999</v>
      </c>
      <c r="B2252" s="348" t="str">
        <f>IMPRODUCT(IMPOWER(IMPRODUCT("i",A2252,import_viscoanalyse_PARAM!$G$2),-import_viscoanalyse_PARAM!$D$2),import_viscoanalyse_PARAM!$C$2)</f>
        <v>0.555658332141242-0.163043967851901i</v>
      </c>
      <c r="C2252" s="348" t="str">
        <f>IMPOWER(IMPRODUCT("i",A2252,import_viscoanalyse_PARAM!$G$2),-import_viscoanalyse_PARAM!$E$2)</f>
        <v>0.00632078084487441-0.00689296889886111i</v>
      </c>
      <c r="D2252" s="348" t="str">
        <f>IMPOWER(IMPRODUCT("i",A2252,import_viscoanalyse_PARAM!$F$2,import_viscoanalyse_PARAM!$G$2),-1)</f>
        <v>7.88928079134882E-23-0.0000012878897671119i</v>
      </c>
      <c r="E2252" s="348" t="str">
        <f t="shared" si="108"/>
        <v>1.56197911298612-0.169938224640529i</v>
      </c>
      <c r="F2252" s="348" t="str">
        <f>IMSUM(import_viscoanalyse_PARAM!$A$2,IMDIV((import_viscoanalyse_PARAM!$B$2-import_viscoanalyse_PARAM!$A$2),E2252))</f>
        <v>15880.1063599871+1722.02508017099i</v>
      </c>
      <c r="G2252" s="348">
        <f t="shared" si="109"/>
        <v>15880.106359987099</v>
      </c>
      <c r="H2252" s="348">
        <f t="shared" si="110"/>
        <v>1722.0250801709899</v>
      </c>
    </row>
    <row r="2253" spans="1:8" x14ac:dyDescent="0.25">
      <c r="A2253" s="349">
        <v>79610.471999999994</v>
      </c>
      <c r="B2253" s="348" t="str">
        <f>IMPRODUCT(IMPOWER(IMPRODUCT("i",A2253,import_viscoanalyse_PARAM!$G$2),-import_viscoanalyse_PARAM!$D$2),import_viscoanalyse_PARAM!$C$2)</f>
        <v>0.552657347452623-0.162163404342289i</v>
      </c>
      <c r="C2253" s="348" t="str">
        <f>IMPOWER(IMPRODUCT("i",A2253,import_viscoanalyse_PARAM!$G$2),-import_viscoanalyse_PARAM!$E$2)</f>
        <v>0.006222175371355-0.00678543717471061i</v>
      </c>
      <c r="D2253" s="348" t="str">
        <f>IMPOWER(IMPRODUCT("i",A2253,import_viscoanalyse_PARAM!$F$2,import_viscoanalyse_PARAM!$G$2),-1)</f>
        <v>7.65761706640539E-23-1.25007170122523E-06i</v>
      </c>
      <c r="E2253" s="348" t="str">
        <f t="shared" si="108"/>
        <v>1.55887952282398-0.168950091588701i</v>
      </c>
      <c r="F2253" s="348" t="str">
        <f>IMSUM(import_viscoanalyse_PARAM!$A$2,IMDIV((import_viscoanalyse_PARAM!$B$2-import_viscoanalyse_PARAM!$A$2),E2253))</f>
        <v>15912.9991632789+1718.98105498691i</v>
      </c>
      <c r="G2253" s="348">
        <f t="shared" si="109"/>
        <v>15912.999163278901</v>
      </c>
      <c r="H2253" s="348">
        <f t="shared" si="110"/>
        <v>1718.9810549869101</v>
      </c>
    </row>
    <row r="2254" spans="1:8" x14ac:dyDescent="0.25">
      <c r="A2254" s="349">
        <v>82018.904999999999</v>
      </c>
      <c r="B2254" s="348" t="str">
        <f>IMPRODUCT(IMPOWER(IMPRODUCT("i",A2254,import_viscoanalyse_PARAM!$G$2),-import_viscoanalyse_PARAM!$D$2),import_viscoanalyse_PARAM!$C$2)</f>
        <v>0.549672570536207-0.161287596595953i</v>
      </c>
      <c r="C2254" s="348" t="str">
        <f>IMPOWER(IMPRODUCT("i",A2254,import_viscoanalyse_PARAM!$G$2),-import_viscoanalyse_PARAM!$E$2)</f>
        <v>0.00612510816772512-0.00667958297217759i</v>
      </c>
      <c r="D2254" s="348" t="str">
        <f>IMPOWER(IMPRODUCT("i",A2254,import_viscoanalyse_PARAM!$F$2,import_viscoanalyse_PARAM!$G$2),-1)</f>
        <v>7.43275600974907E-23-1.21336414047936E-06i</v>
      </c>
      <c r="E2254" s="348" t="str">
        <f t="shared" si="108"/>
        <v>1.55579767870393-0.167968392932271i</v>
      </c>
      <c r="F2254" s="348" t="str">
        <f>IMSUM(import_viscoanalyse_PARAM!$A$2,IMDIV((import_viscoanalyse_PARAM!$B$2-import_viscoanalyse_PARAM!$A$2),E2254))</f>
        <v>15945.8323092461+1715.92283727851i</v>
      </c>
      <c r="G2254" s="348">
        <f t="shared" si="109"/>
        <v>15945.8323092461</v>
      </c>
      <c r="H2254" s="348">
        <f t="shared" si="110"/>
        <v>1715.9228372785101</v>
      </c>
    </row>
    <row r="2255" spans="1:8" x14ac:dyDescent="0.25">
      <c r="A2255" s="349">
        <v>84500.2</v>
      </c>
      <c r="B2255" s="348" t="str">
        <f>IMPRODUCT(IMPOWER(IMPRODUCT("i",A2255,import_viscoanalyse_PARAM!$G$2),-import_viscoanalyse_PARAM!$D$2),import_viscoanalyse_PARAM!$C$2)</f>
        <v>0.546703913298838-0.160416518764172i</v>
      </c>
      <c r="C2255" s="348" t="str">
        <f>IMPOWER(IMPRODUCT("i",A2255,import_viscoanalyse_PARAM!$G$2),-import_viscoanalyse_PARAM!$E$2)</f>
        <v>0.00602955521868185-0.00657538010197623i</v>
      </c>
      <c r="D2255" s="348" t="str">
        <f>IMPOWER(IMPRODUCT("i",A2255,import_viscoanalyse_PARAM!$F$2,import_viscoanalyse_PARAM!$G$2),-1)</f>
        <v>7.21449782428667E-23-1.17773446889337E-06i</v>
      </c>
      <c r="E2255" s="348" t="str">
        <f t="shared" si="108"/>
        <v>1.55273346851752-0.166993076600617i</v>
      </c>
      <c r="F2255" s="348" t="str">
        <f>IMSUM(import_viscoanalyse_PARAM!$A$2,IMDIV((import_viscoanalyse_PARAM!$B$2-import_viscoanalyse_PARAM!$A$2),E2255))</f>
        <v>15978.6055244117+1712.850528889i</v>
      </c>
      <c r="G2255" s="348">
        <f t="shared" si="109"/>
        <v>15978.6055244117</v>
      </c>
      <c r="H2255" s="348">
        <f t="shared" si="110"/>
        <v>1712.8505288890001</v>
      </c>
    </row>
    <row r="2256" spans="1:8" x14ac:dyDescent="0.25">
      <c r="A2256" s="349">
        <v>87056.561000000002</v>
      </c>
      <c r="B2256" s="348" t="str">
        <f>IMPRODUCT(IMPOWER(IMPRODUCT("i",A2256,import_viscoanalyse_PARAM!$G$2),-import_viscoanalyse_PARAM!$D$2),import_viscoanalyse_PARAM!$C$2)</f>
        <v>0.543751289021382-0.159550145401395i</v>
      </c>
      <c r="C2256" s="348" t="str">
        <f>IMPOWER(IMPRODUCT("i",A2256,import_viscoanalyse_PARAM!$G$2),-import_viscoanalyse_PARAM!$E$2)</f>
        <v>0.00593549291258632-0.0064728028150264i</v>
      </c>
      <c r="D2256" s="348" t="str">
        <f>IMPOWER(IMPRODUCT("i",A2256,import_viscoanalyse_PARAM!$F$2,import_viscoanalyse_PARAM!$G$2),-1)</f>
        <v>7.00264864645628E-23-1.14315103910874E-06i</v>
      </c>
      <c r="E2256" s="348" t="str">
        <f t="shared" si="108"/>
        <v>1.54968678193397-0.166024091367461i</v>
      </c>
      <c r="F2256" s="348" t="str">
        <f>IMSUM(import_viscoanalyse_PARAM!$A$2,IMDIV((import_viscoanalyse_PARAM!$B$2-import_viscoanalyse_PARAM!$A$2),E2256))</f>
        <v>16011.3185274993+1709.76423324379i</v>
      </c>
      <c r="G2256" s="348">
        <f t="shared" si="109"/>
        <v>16011.318527499299</v>
      </c>
      <c r="H2256" s="348">
        <f t="shared" si="110"/>
        <v>1709.7642332437899</v>
      </c>
    </row>
    <row r="2257" spans="1:8" x14ac:dyDescent="0.25">
      <c r="A2257" s="349">
        <v>89690.259000000005</v>
      </c>
      <c r="B2257" s="348" t="str">
        <f>IMPRODUCT(IMPOWER(IMPRODUCT("i",A2257,import_viscoanalyse_PARAM!$G$2),-import_viscoanalyse_PARAM!$D$2),import_viscoanalyse_PARAM!$C$2)</f>
        <v>0.540814611065427-0.158688451085758i</v>
      </c>
      <c r="C2257" s="348" t="str">
        <f>IMPOWER(IMPRODUCT("i",A2257,import_viscoanalyse_PARAM!$G$2),-import_viscoanalyse_PARAM!$E$2)</f>
        <v>0.00584289799365132-0.0063718257503131i</v>
      </c>
      <c r="D2257" s="348" t="str">
        <f>IMPOWER(IMPRODUCT("i",A2257,import_viscoanalyse_PARAM!$F$2,import_viscoanalyse_PARAM!$G$2),-1)</f>
        <v>6.7970202767704E-23-1.10958312840175E-06i</v>
      </c>
      <c r="E2257" s="348" t="str">
        <f t="shared" si="108"/>
        <v>1.54665750905908-0.165061386419199i</v>
      </c>
      <c r="F2257" s="348" t="str">
        <f>IMSUM(import_viscoanalyse_PARAM!$A$2,IMDIV((import_viscoanalyse_PARAM!$B$2-import_viscoanalyse_PARAM!$A$2),E2257))</f>
        <v>16043.9710436451+1706.66405401778i</v>
      </c>
      <c r="G2257" s="348">
        <f t="shared" si="109"/>
        <v>16043.971043645101</v>
      </c>
      <c r="H2257" s="348">
        <f t="shared" si="110"/>
        <v>1706.66405401778</v>
      </c>
    </row>
    <row r="2258" spans="1:8" x14ac:dyDescent="0.25">
      <c r="A2258" s="349">
        <v>92403.633000000002</v>
      </c>
      <c r="B2258" s="348" t="str">
        <f>IMPRODUCT(IMPOWER(IMPRODUCT("i",A2258,import_viscoanalyse_PARAM!$G$2),-import_viscoanalyse_PARAM!$D$2),import_viscoanalyse_PARAM!$C$2)</f>
        <v>0.53789379401032-0.157831410752719i</v>
      </c>
      <c r="C2258" s="348" t="str">
        <f>IMPOWER(IMPRODUCT("i",A2258,import_viscoanalyse_PARAM!$G$2),-import_viscoanalyse_PARAM!$E$2)</f>
        <v>0.00575174759221008-0.00627242396789524i</v>
      </c>
      <c r="D2258" s="348" t="str">
        <f>IMPOWER(IMPRODUCT("i",A2258,import_viscoanalyse_PARAM!$F$2,import_viscoanalyse_PARAM!$G$2),-1)</f>
        <v>6.59743009294654E-23-1.07700092450243E-06i</v>
      </c>
      <c r="E2258" s="348" t="str">
        <f t="shared" si="108"/>
        <v>1.54364554160253-0.164104911721539i</v>
      </c>
      <c r="F2258" s="348" t="str">
        <f>IMSUM(import_viscoanalyse_PARAM!$A$2,IMDIV((import_viscoanalyse_PARAM!$B$2-import_viscoanalyse_PARAM!$A$2),E2258))</f>
        <v>16076.5627917509+1703.55009632603i</v>
      </c>
      <c r="G2258" s="348">
        <f t="shared" si="109"/>
        <v>16076.562791750899</v>
      </c>
      <c r="H2258" s="348">
        <f t="shared" si="110"/>
        <v>1703.5500963260299</v>
      </c>
    </row>
    <row r="2259" spans="1:8" x14ac:dyDescent="0.25">
      <c r="A2259" s="349">
        <v>95199.093999999997</v>
      </c>
      <c r="B2259" s="348" t="str">
        <f>IMPRODUCT(IMPOWER(IMPRODUCT("i",A2259,import_viscoanalyse_PARAM!$G$2),-import_viscoanalyse_PARAM!$D$2),import_viscoanalyse_PARAM!$C$2)</f>
        <v>0.534988751559332-0.156978999080673i</v>
      </c>
      <c r="C2259" s="348" t="str">
        <f>IMPOWER(IMPRODUCT("i",A2259,import_viscoanalyse_PARAM!$G$2),-import_viscoanalyse_PARAM!$E$2)</f>
        <v>0.00566201915359997-0.00617457287135162i</v>
      </c>
      <c r="D2259" s="348" t="str">
        <f>IMPOWER(IMPRODUCT("i",A2259,import_viscoanalyse_PARAM!$F$2,import_viscoanalyse_PARAM!$G$2),-1)</f>
        <v>6.40370074374645E-23-1.04537547561517E-06i</v>
      </c>
      <c r="E2259" s="348" t="str">
        <f t="shared" si="108"/>
        <v>1.54065077071293-0.1631546173275i</v>
      </c>
      <c r="F2259" s="348" t="str">
        <f>IMSUM(import_viscoanalyse_PARAM!$A$2,IMDIV((import_viscoanalyse_PARAM!$B$2-import_viscoanalyse_PARAM!$A$2),E2259))</f>
        <v>16109.0935078094+1700.42246449028i</v>
      </c>
      <c r="G2259" s="348">
        <f t="shared" si="109"/>
        <v>16109.093507809401</v>
      </c>
      <c r="H2259" s="348">
        <f t="shared" si="110"/>
        <v>1700.4224644902799</v>
      </c>
    </row>
    <row r="2260" spans="1:8" x14ac:dyDescent="0.25">
      <c r="A2260" s="349">
        <v>98079.125</v>
      </c>
      <c r="B2260" s="348" t="str">
        <f>IMPRODUCT(IMPOWER(IMPRODUCT("i",A2260,import_viscoanalyse_PARAM!$G$2),-import_viscoanalyse_PARAM!$D$2),import_viscoanalyse_PARAM!$C$2)</f>
        <v>0.532099398871714-0.156131191175232i</v>
      </c>
      <c r="C2260" s="348" t="str">
        <f>IMPOWER(IMPRODUCT("i",A2260,import_viscoanalyse_PARAM!$G$2),-import_viscoanalyse_PARAM!$E$2)</f>
        <v>0.00557369050572764-0.00607824828146236i</v>
      </c>
      <c r="D2260" s="348" t="str">
        <f>IMPOWER(IMPRODUCT("i",A2260,import_viscoanalyse_PARAM!$F$2,import_viscoanalyse_PARAM!$G$2),-1)</f>
        <v>6.21566015247167E-23-1.01467869098938E-06i</v>
      </c>
      <c r="E2260" s="348" t="str">
        <f t="shared" si="108"/>
        <v>1.53767308937744-0.162210454135385i</v>
      </c>
      <c r="F2260" s="348" t="str">
        <f>IMSUM(import_viscoanalyse_PARAM!$A$2,IMDIV((import_viscoanalyse_PARAM!$B$2-import_viscoanalyse_PARAM!$A$2),E2260))</f>
        <v>16141.5629189009+1697.28126450858i</v>
      </c>
      <c r="G2260" s="348">
        <f t="shared" si="109"/>
        <v>16141.5629189009</v>
      </c>
      <c r="H2260" s="348">
        <f t="shared" si="110"/>
        <v>1697.2812645085801</v>
      </c>
    </row>
    <row r="2261" spans="1:8" x14ac:dyDescent="0.25">
      <c r="A2261" s="349">
        <v>101046.29</v>
      </c>
      <c r="B2261" s="348" t="str">
        <f>IMPRODUCT(IMPOWER(IMPRODUCT("i",A2261,import_viscoanalyse_PARAM!$G$2),-import_viscoanalyse_PARAM!$D$2),import_viscoanalyse_PARAM!$C$2)</f>
        <v>0.529225645930295-0.155287960623124i</v>
      </c>
      <c r="C2261" s="348" t="str">
        <f>IMPOWER(IMPRODUCT("i",A2261,import_viscoanalyse_PARAM!$G$2),-import_viscoanalyse_PARAM!$E$2)</f>
        <v>0.00548673965244898-0.00598342621088459i</v>
      </c>
      <c r="D2261" s="348" t="str">
        <f>IMPOWER(IMPRODUCT("i",A2261,import_viscoanalyse_PARAM!$F$2,import_viscoanalyse_PARAM!$G$2),-1)</f>
        <v>6.03314094017491E-23-9.84883246761292E-07i</v>
      </c>
      <c r="E2261" s="348" t="str">
        <f t="shared" si="108"/>
        <v>1.53471238558274-0.161272371717255i</v>
      </c>
      <c r="F2261" s="348" t="str">
        <f>IMSUM(import_viscoanalyse_PARAM!$A$2,IMDIV((import_viscoanalyse_PARAM!$B$2-import_viscoanalyse_PARAM!$A$2),E2261))</f>
        <v>16173.9708179092+1694.12659678418i</v>
      </c>
      <c r="G2261" s="348">
        <f t="shared" si="109"/>
        <v>16173.970817909199</v>
      </c>
      <c r="H2261" s="348">
        <f t="shared" si="110"/>
        <v>1694.12659678418</v>
      </c>
    </row>
    <row r="2262" spans="1:8" x14ac:dyDescent="0.25">
      <c r="A2262" s="349">
        <v>104103.21</v>
      </c>
      <c r="B2262" s="348" t="str">
        <f>IMPRODUCT(IMPOWER(IMPRODUCT("i",A2262,import_viscoanalyse_PARAM!$G$2),-import_viscoanalyse_PARAM!$D$2),import_viscoanalyse_PARAM!$C$2)</f>
        <v>0.526367422647304-0.154449286858853i</v>
      </c>
      <c r="C2262" s="348" t="str">
        <f>IMPOWER(IMPRODUCT("i",A2262,import_viscoanalyse_PARAM!$G$2),-import_viscoanalyse_PARAM!$E$2)</f>
        <v>0.00540114552491714-0.00589008368351624i</v>
      </c>
      <c r="D2262" s="348" t="str">
        <f>IMPOWER(IMPRODUCT("i",A2262,import_viscoanalyse_PARAM!$F$2,import_viscoanalyse_PARAM!$G$2),-1)</f>
        <v>5.85598185734898E-23-9.55962819670822E-07i</v>
      </c>
      <c r="E2262" s="348" t="str">
        <f t="shared" si="108"/>
        <v>1.53176856817222-0.160340326505189i</v>
      </c>
      <c r="F2262" s="348" t="str">
        <f>IMSUM(import_viscoanalyse_PARAM!$A$2,IMDIV((import_viscoanalyse_PARAM!$B$2-import_viscoanalyse_PARAM!$A$2),E2262))</f>
        <v>16206.3167800061+1690.95858377846i</v>
      </c>
      <c r="G2262" s="348">
        <f t="shared" si="109"/>
        <v>16206.3167800061</v>
      </c>
      <c r="H2262" s="348">
        <f t="shared" si="110"/>
        <v>1690.95858377846</v>
      </c>
    </row>
    <row r="2263" spans="1:8" x14ac:dyDescent="0.25">
      <c r="A2263" s="349">
        <v>107252.62</v>
      </c>
      <c r="B2263" s="348" t="str">
        <f>IMPRODUCT(IMPOWER(IMPRODUCT("i",A2263,import_viscoanalyse_PARAM!$G$2),-import_viscoanalyse_PARAM!$D$2),import_viscoanalyse_PARAM!$C$2)</f>
        <v>0.52352462707816-0.153615139969345i</v>
      </c>
      <c r="C2263" s="348" t="str">
        <f>IMPOWER(IMPRODUCT("i",A2263,import_viscoanalyse_PARAM!$G$2),-import_viscoanalyse_PARAM!$E$2)</f>
        <v>0.00531688641941558-0.00579819703091395i</v>
      </c>
      <c r="D2263" s="348" t="str">
        <f>IMPOWER(IMPRODUCT("i",A2263,import_viscoanalyse_PARAM!$F$2,import_viscoanalyse_PARAM!$G$2),-1)</f>
        <v>5.68402440007328E-23-9.27891534662586E-07i</v>
      </c>
      <c r="E2263" s="348" t="str">
        <f t="shared" si="108"/>
        <v>1.52884151349758-0.159414264891794i</v>
      </c>
      <c r="F2263" s="348" t="str">
        <f>IMSUM(import_viscoanalyse_PARAM!$A$2,IMDIV((import_viscoanalyse_PARAM!$B$2-import_viscoanalyse_PARAM!$A$2),E2263))</f>
        <v>16238.6007479125+1687.7773128131i</v>
      </c>
      <c r="G2263" s="348">
        <f t="shared" si="109"/>
        <v>16238.6007479125</v>
      </c>
      <c r="H2263" s="348">
        <f t="shared" si="110"/>
        <v>1687.7773128131</v>
      </c>
    </row>
    <row r="2264" spans="1:8" x14ac:dyDescent="0.25">
      <c r="A2264" s="349">
        <v>110497.3</v>
      </c>
      <c r="B2264" s="348" t="str">
        <f>IMPRODUCT(IMPOWER(IMPRODUCT("i",A2264,import_viscoanalyse_PARAM!$G$2),-import_viscoanalyse_PARAM!$D$2),import_viscoanalyse_PARAM!$C$2)</f>
        <v>0.520697191987369-0.152785500226034i</v>
      </c>
      <c r="C2264" s="348" t="str">
        <f>IMPOWER(IMPRODUCT("i",A2264,import_viscoanalyse_PARAM!$G$2),-import_viscoanalyse_PARAM!$E$2)</f>
        <v>0.00523394198419003-0.00570774405898298i</v>
      </c>
      <c r="D2264" s="348" t="str">
        <f>IMPOWER(IMPRODUCT("i",A2264,import_viscoanalyse_PARAM!$F$2,import_viscoanalyse_PARAM!$G$2),-1)</f>
        <v>5.51711678974771E-23-9.00644614559665E-07i</v>
      </c>
      <c r="E2264" s="348" t="str">
        <f t="shared" si="108"/>
        <v>1.52593113397156-0.158494144929632i</v>
      </c>
      <c r="F2264" s="348" t="str">
        <f>IMSUM(import_viscoanalyse_PARAM!$A$2,IMDIV((import_viscoanalyse_PARAM!$B$2-import_viscoanalyse_PARAM!$A$2),E2264))</f>
        <v>16270.8222783755+1684.58290989604i</v>
      </c>
      <c r="G2264" s="348">
        <f t="shared" si="109"/>
        <v>16270.822278375501</v>
      </c>
      <c r="H2264" s="348">
        <f t="shared" si="110"/>
        <v>1684.5829098960401</v>
      </c>
    </row>
    <row r="2265" spans="1:8" x14ac:dyDescent="0.25">
      <c r="A2265" s="349">
        <v>113840.14</v>
      </c>
      <c r="B2265" s="348" t="str">
        <f>IMPRODUCT(IMPOWER(IMPRODUCT("i",A2265,import_viscoanalyse_PARAM!$G$2),-import_viscoanalyse_PARAM!$D$2),import_viscoanalyse_PARAM!$C$2)</f>
        <v>0.517885027457608-0.151960341244943i</v>
      </c>
      <c r="C2265" s="348" t="str">
        <f>IMPOWER(IMPRODUCT("i",A2265,import_viscoanalyse_PARAM!$G$2),-import_viscoanalyse_PARAM!$E$2)</f>
        <v>0.00515229150479329-0.00561870217810282i</v>
      </c>
      <c r="D2265" s="348" t="str">
        <f>IMPOWER(IMPRODUCT("i",A2265,import_viscoanalyse_PARAM!$F$2,import_viscoanalyse_PARAM!$G$2),-1)</f>
        <v>5.35511032445839E-23-8.74197784440386E-07i</v>
      </c>
      <c r="E2265" s="348" t="str">
        <f t="shared" si="108"/>
        <v>1.5230373189624-0.15757991762083i</v>
      </c>
      <c r="F2265" s="348" t="str">
        <f>IMSUM(import_viscoanalyse_PARAM!$A$2,IMDIV((import_viscoanalyse_PARAM!$B$2-import_viscoanalyse_PARAM!$A$2),E2265))</f>
        <v>16302.9811928075+1681.37547578604i</v>
      </c>
      <c r="G2265" s="348">
        <f t="shared" si="109"/>
        <v>16302.9811928075</v>
      </c>
      <c r="H2265" s="348">
        <f t="shared" si="110"/>
        <v>1681.3754757860399</v>
      </c>
    </row>
    <row r="2266" spans="1:8" x14ac:dyDescent="0.25">
      <c r="A2266" s="349">
        <v>117284.12</v>
      </c>
      <c r="B2266" s="348" t="str">
        <f>IMPRODUCT(IMPOWER(IMPRODUCT("i",A2266,import_viscoanalyse_PARAM!$G$2),-import_viscoanalyse_PARAM!$D$2),import_viscoanalyse_PARAM!$C$2)</f>
        <v>0.515088042703465-0.151139636387374i</v>
      </c>
      <c r="C2266" s="348" t="str">
        <f>IMPOWER(IMPRODUCT("i",A2266,import_viscoanalyse_PARAM!$G$2),-import_viscoanalyse_PARAM!$E$2)</f>
        <v>0.00507191455747662-0.00553104911566696i</v>
      </c>
      <c r="D2266" s="348" t="str">
        <f>IMPOWER(IMPRODUCT("i",A2266,import_viscoanalyse_PARAM!$F$2,import_viscoanalyse_PARAM!$G$2),-1)</f>
        <v>5.19786062300498E-23-8.48527474720224E-07i</v>
      </c>
      <c r="E2266" s="348" t="str">
        <f t="shared" si="108"/>
        <v>1.52015995726094-0.156671534030516i</v>
      </c>
      <c r="F2266" s="348" t="str">
        <f>IMSUM(import_viscoanalyse_PARAM!$A$2,IMDIV((import_viscoanalyse_PARAM!$B$2-import_viscoanalyse_PARAM!$A$2),E2266))</f>
        <v>16335.077331101+1678.15510997277i</v>
      </c>
      <c r="G2266" s="348">
        <f t="shared" si="109"/>
        <v>16335.077331101</v>
      </c>
      <c r="H2266" s="348">
        <f t="shared" si="110"/>
        <v>1678.1551099727701</v>
      </c>
    </row>
    <row r="2267" spans="1:8" x14ac:dyDescent="0.25">
      <c r="A2267" s="349">
        <v>120832.28</v>
      </c>
      <c r="B2267" s="348" t="str">
        <f>IMPRODUCT(IMPOWER(IMPRODUCT("i",A2267,import_viscoanalyse_PARAM!$G$2),-import_viscoanalyse_PARAM!$D$2),import_viscoanalyse_PARAM!$C$2)</f>
        <v>0.512306171521084-0.150323366227471i</v>
      </c>
      <c r="C2267" s="348" t="str">
        <f>IMPOWER(IMPRODUCT("i",A2267,import_viscoanalyse_PARAM!$G$2),-import_viscoanalyse_PARAM!$E$2)</f>
        <v>0.00499279172610105-0.00544476369789236i</v>
      </c>
      <c r="D2267" s="348" t="str">
        <f>IMPOWER(IMPRODUCT("i",A2267,import_viscoanalyse_PARAM!$F$2,import_viscoanalyse_PARAM!$G$2),-1)</f>
        <v>5.04522888297553E-23-8.23611026526877E-07i</v>
      </c>
      <c r="E2267" s="348" t="str">
        <f t="shared" si="108"/>
        <v>1.51729896324719-0.15576895353639i</v>
      </c>
      <c r="F2267" s="348" t="str">
        <f>IMSUM(import_viscoanalyse_PARAM!$A$2,IMDIV((import_viscoanalyse_PARAM!$B$2-import_viscoanalyse_PARAM!$A$2),E2267))</f>
        <v>16367.1102583188+1674.92194031103i</v>
      </c>
      <c r="G2267" s="348">
        <f t="shared" si="109"/>
        <v>16367.1102583188</v>
      </c>
      <c r="H2267" s="348">
        <f t="shared" si="110"/>
        <v>1674.9219403110301</v>
      </c>
    </row>
    <row r="2268" spans="1:8" x14ac:dyDescent="0.25">
      <c r="A2268" s="349">
        <v>124487.78</v>
      </c>
      <c r="B2268" s="348" t="str">
        <f>IMPRODUCT(IMPOWER(IMPRODUCT("i",A2268,import_viscoanalyse_PARAM!$G$2),-import_viscoanalyse_PARAM!$D$2),import_viscoanalyse_PARAM!$C$2)</f>
        <v>0.509539325607364-0.149511504854909i</v>
      </c>
      <c r="C2268" s="348" t="str">
        <f>IMPOWER(IMPRODUCT("i",A2268,import_viscoanalyse_PARAM!$G$2),-import_viscoanalyse_PARAM!$E$2)</f>
        <v>0.00491490325469726-0.00535982438040257i</v>
      </c>
      <c r="D2268" s="348" t="str">
        <f>IMPOWER(IMPRODUCT("i",A2268,import_viscoanalyse_PARAM!$F$2,import_viscoanalyse_PARAM!$G$2),-1)</f>
        <v>4.8970791273793E-23-7.99426242225405E-07i</v>
      </c>
      <c r="E2268" s="348" t="str">
        <f t="shared" si="108"/>
        <v>1.51445422886206-0.154872128661554i</v>
      </c>
      <c r="F2268" s="348" t="str">
        <f>IMSUM(import_viscoanalyse_PARAM!$A$2,IMDIV((import_viscoanalyse_PARAM!$B$2-import_viscoanalyse_PARAM!$A$2),E2268))</f>
        <v>16399.0798001956+1671.67606930941i</v>
      </c>
      <c r="G2268" s="348">
        <f t="shared" si="109"/>
        <v>16399.079800195599</v>
      </c>
      <c r="H2268" s="348">
        <f t="shared" si="110"/>
        <v>1671.67606930941</v>
      </c>
    </row>
    <row r="2269" spans="1:8" x14ac:dyDescent="0.25">
      <c r="A2269" s="349">
        <v>128253.88</v>
      </c>
      <c r="B2269" s="348" t="str">
        <f>IMPRODUCT(IMPOWER(IMPRODUCT("i",A2269,import_viscoanalyse_PARAM!$G$2),-import_viscoanalyse_PARAM!$D$2),import_viscoanalyse_PARAM!$C$2)</f>
        <v>0.5067874146419-0.148704025767435i</v>
      </c>
      <c r="C2269" s="348" t="str">
        <f>IMPOWER(IMPRODUCT("i",A2269,import_viscoanalyse_PARAM!$G$2),-import_viscoanalyse_PARAM!$E$2)</f>
        <v>0.00483822963217989-0.00527620988587318i</v>
      </c>
      <c r="D2269" s="348" t="str">
        <f>IMPOWER(IMPRODUCT("i",A2269,import_viscoanalyse_PARAM!$F$2,import_viscoanalyse_PARAM!$G$2),-1)</f>
        <v>4.75327926961576E-23-7.75951559269655E-07i</v>
      </c>
      <c r="E2269" s="348" t="str">
        <f t="shared" si="108"/>
        <v>1.51162564427408-0.153981011604867i</v>
      </c>
      <c r="F2269" s="348" t="str">
        <f>IMSUM(import_viscoanalyse_PARAM!$A$2,IMDIV((import_viscoanalyse_PARAM!$B$2-import_viscoanalyse_PARAM!$A$2),E2269))</f>
        <v>16430.9858143555+1668.41759678164i</v>
      </c>
      <c r="G2269" s="348">
        <f t="shared" si="109"/>
        <v>16430.985814355499</v>
      </c>
      <c r="H2269" s="348">
        <f t="shared" si="110"/>
        <v>1668.41759678164</v>
      </c>
    </row>
    <row r="2270" spans="1:8" x14ac:dyDescent="0.25">
      <c r="A2270" s="349">
        <v>132133.91</v>
      </c>
      <c r="B2270" s="348" t="str">
        <f>IMPRODUCT(IMPOWER(IMPRODUCT("i",A2270,import_viscoanalyse_PARAM!$G$2),-import_viscoanalyse_PARAM!$D$2),import_viscoanalyse_PARAM!$C$2)</f>
        <v>0.504050369580656-0.147900908705814i</v>
      </c>
      <c r="C2270" s="348" t="str">
        <f>IMPOWER(IMPRODUCT("i",A2270,import_viscoanalyse_PARAM!$G$2),-import_viscoanalyse_PARAM!$E$2)</f>
        <v>0.00476275222998951-0.00519389989939628i</v>
      </c>
      <c r="D2270" s="348" t="str">
        <f>IMPOWER(IMPRODUCT("i",A2270,import_viscoanalyse_PARAM!$F$2,import_viscoanalyse_PARAM!$G$2),-1)</f>
        <v>4.61370218327597E-23-7.53166224842538E-07i</v>
      </c>
      <c r="E2270" s="348" t="str">
        <f t="shared" si="108"/>
        <v>1.50881312181065-0.153095561771435i</v>
      </c>
      <c r="F2270" s="348" t="str">
        <f>IMSUM(import_viscoanalyse_PARAM!$A$2,IMDIV((import_viscoanalyse_PARAM!$B$2-import_viscoanalyse_PARAM!$A$2),E2270))</f>
        <v>16462.8279193279+1665.14664766633i</v>
      </c>
      <c r="G2270" s="348">
        <f t="shared" si="109"/>
        <v>16462.827919327901</v>
      </c>
      <c r="H2270" s="348">
        <f t="shared" si="110"/>
        <v>1665.14664766633</v>
      </c>
    </row>
    <row r="2271" spans="1:8" x14ac:dyDescent="0.25">
      <c r="A2271" s="349">
        <v>136131.32</v>
      </c>
      <c r="B2271" s="348" t="str">
        <f>IMPRODUCT(IMPOWER(IMPRODUCT("i",A2271,import_viscoanalyse_PARAM!$G$2),-import_viscoanalyse_PARAM!$D$2),import_viscoanalyse_PARAM!$C$2)</f>
        <v>0.501328107689008-0.14710212939365i</v>
      </c>
      <c r="C2271" s="348" t="str">
        <f>IMPOWER(IMPRODUCT("i",A2271,import_viscoanalyse_PARAM!$G$2),-import_viscoanalyse_PARAM!$E$2)</f>
        <v>0.00468845231843613-0.00511287399577854i</v>
      </c>
      <c r="D2271" s="348" t="str">
        <f>IMPOWER(IMPRODUCT("i",A2271,import_viscoanalyse_PARAM!$F$2,import_viscoanalyse_PARAM!$G$2),-1)</f>
        <v>4.47822374051607E-23-7.31049975629293E-07i</v>
      </c>
      <c r="E2271" s="348" t="str">
        <f t="shared" si="108"/>
        <v>1.50601656000744-0.152215734439404i</v>
      </c>
      <c r="F2271" s="348" t="str">
        <f>IMSUM(import_viscoanalyse_PARAM!$A$2,IMDIV((import_viscoanalyse_PARAM!$B$2-import_viscoanalyse_PARAM!$A$2),E2271))</f>
        <v>16494.605899278+1661.86333079924i</v>
      </c>
      <c r="G2271" s="348">
        <f t="shared" si="109"/>
        <v>16494.605899278002</v>
      </c>
      <c r="H2271" s="348">
        <f t="shared" si="110"/>
        <v>1661.86333079924</v>
      </c>
    </row>
    <row r="2272" spans="1:8" x14ac:dyDescent="0.25">
      <c r="A2272" s="349">
        <v>140249.66</v>
      </c>
      <c r="B2272" s="348" t="str">
        <f>IMPRODUCT(IMPOWER(IMPRODUCT("i",A2272,import_viscoanalyse_PARAM!$G$2),-import_viscoanalyse_PARAM!$D$2),import_viscoanalyse_PARAM!$C$2)</f>
        <v>0.498620549745173-0.146307664585301i</v>
      </c>
      <c r="C2272" s="348" t="str">
        <f>IMPOWER(IMPRODUCT("i",A2272,import_viscoanalyse_PARAM!$G$2),-import_viscoanalyse_PARAM!$E$2)</f>
        <v>0.0046153115444885-0.00503311216058242i</v>
      </c>
      <c r="D2272" s="348" t="str">
        <f>IMPOWER(IMPRODUCT("i",A2272,import_viscoanalyse_PARAM!$F$2,import_viscoanalyse_PARAM!$G$2),-1)</f>
        <v>4.34672361452989E-23-7.09583168817545E-07i</v>
      </c>
      <c r="E2272" s="348" t="str">
        <f t="shared" si="108"/>
        <v>1.50323586128966-0.151341486329052i</v>
      </c>
      <c r="F2272" s="348" t="str">
        <f>IMSUM(import_viscoanalyse_PARAM!$A$2,IMDIV((import_viscoanalyse_PARAM!$B$2-import_viscoanalyse_PARAM!$A$2),E2272))</f>
        <v>16526.3195049425+1658.56775916143i</v>
      </c>
      <c r="G2272" s="348">
        <f t="shared" si="109"/>
        <v>16526.319504942501</v>
      </c>
      <c r="H2272" s="348">
        <f t="shared" si="110"/>
        <v>1658.5677591614301</v>
      </c>
    </row>
    <row r="2273" spans="1:8" x14ac:dyDescent="0.25">
      <c r="A2273" s="349">
        <v>144492.59</v>
      </c>
      <c r="B2273" s="348" t="str">
        <f>IMPRODUCT(IMPOWER(IMPRODUCT("i",A2273,import_viscoanalyse_PARAM!$G$2),-import_viscoanalyse_PARAM!$D$2),import_viscoanalyse_PARAM!$C$2)</f>
        <v>0.495927615264184-0.145517490664479i</v>
      </c>
      <c r="C2273" s="348" t="str">
        <f>IMPOWER(IMPRODUCT("i",A2273,import_viscoanalyse_PARAM!$G$2),-import_viscoanalyse_PARAM!$E$2)</f>
        <v>0.00454331179594376-0.00495459464199972i</v>
      </c>
      <c r="D2273" s="348" t="str">
        <f>IMPOWER(IMPRODUCT("i",A2273,import_viscoanalyse_PARAM!$F$2,import_viscoanalyse_PARAM!$G$2),-1)</f>
        <v>4.21908493059602E-23-6.88746725132296E-07i</v>
      </c>
      <c r="E2273" s="348" t="str">
        <f t="shared" si="108"/>
        <v>1.50047092706013-0.150472774053204i</v>
      </c>
      <c r="F2273" s="348" t="str">
        <f>IMSUM(import_viscoanalyse_PARAM!$A$2,IMDIV((import_viscoanalyse_PARAM!$B$2-import_viscoanalyse_PARAM!$A$2),E2273))</f>
        <v>16557.9685092283+1655.26004414864i</v>
      </c>
      <c r="G2273" s="348">
        <f t="shared" si="109"/>
        <v>16557.9685092283</v>
      </c>
      <c r="H2273" s="348">
        <f t="shared" si="110"/>
        <v>1655.26004414864</v>
      </c>
    </row>
    <row r="2274" spans="1:8" x14ac:dyDescent="0.25">
      <c r="A2274" s="349">
        <v>148863.88</v>
      </c>
      <c r="B2274" s="348" t="str">
        <f>IMPRODUCT(IMPOWER(IMPRODUCT("i",A2274,import_viscoanalyse_PARAM!$G$2),-import_viscoanalyse_PARAM!$D$2),import_viscoanalyse_PARAM!$C$2)</f>
        <v>0.49324922473769-0.144731584301456i</v>
      </c>
      <c r="C2274" s="348" t="str">
        <f>IMPOWER(IMPRODUCT("i",A2274,import_viscoanalyse_PARAM!$G$2),-import_viscoanalyse_PARAM!$E$2)</f>
        <v>0.00447243525831131-0.00487730201288481i</v>
      </c>
      <c r="D2274" s="348" t="str">
        <f>IMPOWER(IMPRODUCT("i",A2274,import_viscoanalyse_PARAM!$F$2,import_viscoanalyse_PARAM!$G$2),-1)</f>
        <v>4.09519427447268E-23-6.68522130206355E-07i</v>
      </c>
      <c r="E2274" s="348" t="str">
        <f t="shared" si="108"/>
        <v>1.497721659996-0.149609554836471i</v>
      </c>
      <c r="F2274" s="348" t="str">
        <f>IMSUM(import_viscoanalyse_PARAM!$A$2,IMDIV((import_viscoanalyse_PARAM!$B$2-import_viscoanalyse_PARAM!$A$2),E2274))</f>
        <v>16589.5526810734+1651.94029825699i</v>
      </c>
      <c r="G2274" s="348">
        <f t="shared" si="109"/>
        <v>16589.552681073401</v>
      </c>
      <c r="H2274" s="348">
        <f t="shared" si="110"/>
        <v>1651.94029825699</v>
      </c>
    </row>
    <row r="2275" spans="1:8" x14ac:dyDescent="0.25">
      <c r="A2275" s="349">
        <v>153367.42000000001</v>
      </c>
      <c r="B2275" s="348" t="str">
        <f>IMPRODUCT(IMPOWER(IMPRODUCT("i",A2275,import_viscoanalyse_PARAM!$G$2),-import_viscoanalyse_PARAM!$D$2),import_viscoanalyse_PARAM!$C$2)</f>
        <v>0.490585295683109-0.143949921293792i</v>
      </c>
      <c r="C2275" s="348" t="str">
        <f>IMPOWER(IMPRODUCT("i",A2275,import_viscoanalyse_PARAM!$G$2),-import_viscoanalyse_PARAM!$E$2)</f>
        <v>0.00440266430675891-0.00480121505291931i</v>
      </c>
      <c r="D2275" s="348" t="str">
        <f>IMPOWER(IMPRODUCT("i",A2275,import_viscoanalyse_PARAM!$F$2,import_viscoanalyse_PARAM!$G$2),-1)</f>
        <v>3.97494141227509E-23-6.48891388851577E-07i</v>
      </c>
      <c r="E2275" s="348" t="str">
        <f t="shared" si="108"/>
        <v>1.49498795998987-0.1487517852381i</v>
      </c>
      <c r="F2275" s="348" t="str">
        <f>IMSUM(import_viscoanalyse_PARAM!$A$2,IMDIV((import_viscoanalyse_PARAM!$B$2-import_viscoanalyse_PARAM!$A$2),E2275))</f>
        <v>16621.0718321445+1648.60863014169i</v>
      </c>
      <c r="G2275" s="348">
        <f t="shared" si="109"/>
        <v>16621.071832144498</v>
      </c>
      <c r="H2275" s="348">
        <f t="shared" si="110"/>
        <v>1648.6086301416899</v>
      </c>
    </row>
    <row r="2276" spans="1:8" x14ac:dyDescent="0.25">
      <c r="A2276" s="349">
        <v>158007.20000000001</v>
      </c>
      <c r="B2276" s="348" t="str">
        <f>IMPRODUCT(IMPOWER(IMPRODUCT("i",A2276,import_viscoanalyse_PARAM!$G$2),-import_viscoanalyse_PARAM!$D$2),import_viscoanalyse_PARAM!$C$2)</f>
        <v>0.487935756393561-0.143172480600907i</v>
      </c>
      <c r="C2276" s="348" t="str">
        <f>IMPOWER(IMPRODUCT("i",A2276,import_viscoanalyse_PARAM!$G$2),-import_viscoanalyse_PARAM!$E$2)</f>
        <v>0.00433398186096436-0.00472631513558656i</v>
      </c>
      <c r="D2276" s="348" t="str">
        <f>IMPOWER(IMPRODUCT("i",A2276,import_viscoanalyse_PARAM!$F$2,import_viscoanalyse_PARAM!$G$2),-1)</f>
        <v>3.85821980929848E-23-6.29837109754386E-07i</v>
      </c>
      <c r="E2276" s="348" t="str">
        <f t="shared" si="108"/>
        <v>1.49226973825453-0.147899425573603i</v>
      </c>
      <c r="F2276" s="348" t="str">
        <f>IMSUM(import_viscoanalyse_PARAM!$A$2,IMDIV((import_viscoanalyse_PARAM!$B$2-import_viscoanalyse_PARAM!$A$2),E2276))</f>
        <v>16652.5256539884+1645.26516184557i</v>
      </c>
      <c r="G2276" s="348">
        <f t="shared" si="109"/>
        <v>16652.525653988399</v>
      </c>
      <c r="H2276" s="348">
        <f t="shared" si="110"/>
        <v>1645.26516184557</v>
      </c>
    </row>
    <row r="2277" spans="1:8" x14ac:dyDescent="0.25">
      <c r="A2277" s="349">
        <v>162787.35</v>
      </c>
      <c r="B2277" s="348" t="str">
        <f>IMPRODUCT(IMPOWER(IMPRODUCT("i",A2277,import_viscoanalyse_PARAM!$G$2),-import_viscoanalyse_PARAM!$D$2),import_viscoanalyse_PARAM!$C$2)</f>
        <v>0.485300524449374-0.142399238038819i</v>
      </c>
      <c r="C2277" s="348" t="str">
        <f>IMPOWER(IMPRODUCT("i",A2277,import_viscoanalyse_PARAM!$G$2),-import_viscoanalyse_PARAM!$E$2)</f>
        <v>0.00426637081863205-0.00465258361040734i</v>
      </c>
      <c r="D2277" s="348" t="str">
        <f>IMPOWER(IMPRODUCT("i",A2277,import_viscoanalyse_PARAM!$F$2,import_viscoanalyse_PARAM!$G$2),-1)</f>
        <v>3.74492556732318E-23-6.11342331995595E-07i</v>
      </c>
      <c r="E2277" s="348" t="str">
        <f t="shared" si="108"/>
        <v>1.48956689526801-0.147052432991558i</v>
      </c>
      <c r="F2277" s="348" t="str">
        <f>IMSUM(import_viscoanalyse_PARAM!$A$2,IMDIV((import_viscoanalyse_PARAM!$B$2-import_viscoanalyse_PARAM!$A$2),E2277))</f>
        <v>16683.9139723398+1641.91000189361i</v>
      </c>
      <c r="G2277" s="348">
        <f t="shared" si="109"/>
        <v>16683.9139723398</v>
      </c>
      <c r="H2277" s="348">
        <f t="shared" si="110"/>
        <v>1641.9100018936099</v>
      </c>
    </row>
    <row r="2278" spans="1:8" x14ac:dyDescent="0.25">
      <c r="A2278" s="349">
        <v>167712.10999999999</v>
      </c>
      <c r="B2278" s="348" t="str">
        <f>IMPRODUCT(IMPOWER(IMPRODUCT("i",A2278,import_viscoanalyse_PARAM!$G$2),-import_viscoanalyse_PARAM!$D$2),import_viscoanalyse_PARAM!$C$2)</f>
        <v>0.482679526170118-0.141630171987859i</v>
      </c>
      <c r="C2278" s="348" t="str">
        <f>IMPOWER(IMPRODUCT("i",A2278,import_viscoanalyse_PARAM!$G$2),-import_viscoanalyse_PARAM!$E$2)</f>
        <v>0.00419981455751132-0.00458000235040341i</v>
      </c>
      <c r="D2278" s="348" t="str">
        <f>IMPOWER(IMPRODUCT("i",A2278,import_viscoanalyse_PARAM!$F$2,import_viscoanalyse_PARAM!$G$2),-1)</f>
        <v>3.63495819742408E-23-5.93390651208093E-07i</v>
      </c>
      <c r="E2278" s="348" t="str">
        <f t="shared" si="108"/>
        <v>1.48687934072763-0.146210767728914i</v>
      </c>
      <c r="F2278" s="348" t="str">
        <f>IMSUM(import_viscoanalyse_PARAM!$A$2,IMDIV((import_viscoanalyse_PARAM!$B$2-import_viscoanalyse_PARAM!$A$2),E2278))</f>
        <v>16715.2365164583+1638.54326975255i</v>
      </c>
      <c r="G2278" s="348">
        <f t="shared" si="109"/>
        <v>16715.236516458299</v>
      </c>
      <c r="H2278" s="348">
        <f t="shared" si="110"/>
        <v>1638.54326975255</v>
      </c>
    </row>
    <row r="2279" spans="1:8" x14ac:dyDescent="0.25">
      <c r="A2279" s="349">
        <v>172785.86</v>
      </c>
      <c r="B2279" s="348" t="str">
        <f>IMPRODUCT(IMPOWER(IMPRODUCT("i",A2279,import_viscoanalyse_PARAM!$G$2),-import_viscoanalyse_PARAM!$D$2),import_viscoanalyse_PARAM!$C$2)</f>
        <v>0.480072681987473-0.140865259100704i</v>
      </c>
      <c r="C2279" s="348" t="str">
        <f>IMPOWER(IMPRODUCT("i",A2279,import_viscoanalyse_PARAM!$G$2),-import_viscoanalyse_PARAM!$E$2)</f>
        <v>0.00413429655468549-0.00450855333692272i</v>
      </c>
      <c r="D2279" s="348" t="str">
        <f>IMPOWER(IMPRODUCT("i",A2279,import_viscoanalyse_PARAM!$F$2,import_viscoanalyse_PARAM!$G$2),-1)</f>
        <v>3.52821989630279E-23-5.75966101441306E-07i</v>
      </c>
      <c r="E2279" s="348" t="str">
        <f t="shared" si="108"/>
        <v>1.48420697854216-0.145374388403728i</v>
      </c>
      <c r="F2279" s="348" t="str">
        <f>IMSUM(import_viscoanalyse_PARAM!$A$2,IMDIV((import_viscoanalyse_PARAM!$B$2-import_viscoanalyse_PARAM!$A$2),E2279))</f>
        <v>16746.4930931341+1635.16507725561i</v>
      </c>
      <c r="G2279" s="348">
        <f t="shared" si="109"/>
        <v>16746.4930931341</v>
      </c>
      <c r="H2279" s="348">
        <f t="shared" si="110"/>
        <v>1635.16507725561</v>
      </c>
    </row>
    <row r="2280" spans="1:8" x14ac:dyDescent="0.25">
      <c r="A2280" s="349">
        <v>178013.1</v>
      </c>
      <c r="B2280" s="348" t="str">
        <f>IMPRODUCT(IMPOWER(IMPRODUCT("i",A2280,import_viscoanalyse_PARAM!$G$2),-import_viscoanalyse_PARAM!$D$2),import_viscoanalyse_PARAM!$C$2)</f>
        <v>0.477479919133307-0.140104478025375i</v>
      </c>
      <c r="C2280" s="348" t="str">
        <f>IMPOWER(IMPRODUCT("i",A2280,import_viscoanalyse_PARAM!$G$2),-import_viscoanalyse_PARAM!$E$2)</f>
        <v>0.0040698007047343-0.00443821900660344i</v>
      </c>
      <c r="D2280" s="348" t="str">
        <f>IMPOWER(IMPRODUCT("i",A2280,import_viscoanalyse_PARAM!$F$2,import_viscoanalyse_PARAM!$G$2),-1)</f>
        <v>3.42461599203535E-23-5.59053227927514E-07i</v>
      </c>
      <c r="E2280" s="348" t="str">
        <f t="shared" si="108"/>
        <v>1.48154971983804-0.144543256085206i</v>
      </c>
      <c r="F2280" s="348" t="str">
        <f>IMSUM(import_viscoanalyse_PARAM!$A$2,IMDIV((import_viscoanalyse_PARAM!$B$2-import_viscoanalyse_PARAM!$A$2),E2280))</f>
        <v>16777.6834350318+1631.77554489512i</v>
      </c>
      <c r="G2280" s="348">
        <f t="shared" si="109"/>
        <v>16777.683435031799</v>
      </c>
      <c r="H2280" s="348">
        <f t="shared" si="110"/>
        <v>1631.77554489512</v>
      </c>
    </row>
    <row r="2281" spans="1:8" x14ac:dyDescent="0.25">
      <c r="A2281" s="349">
        <v>183398.48</v>
      </c>
      <c r="B2281" s="348" t="str">
        <f>IMPRODUCT(IMPOWER(IMPRODUCT("i",A2281,import_viscoanalyse_PARAM!$G$2),-import_viscoanalyse_PARAM!$D$2),import_viscoanalyse_PARAM!$C$2)</f>
        <v>0.47490115833324-0.139347805500797i</v>
      </c>
      <c r="C2281" s="348" t="str">
        <f>IMPOWER(IMPRODUCT("i",A2281,import_viscoanalyse_PARAM!$G$2),-import_viscoanalyse_PARAM!$E$2)</f>
        <v>0.00400631098169048-0.00436898188272922i</v>
      </c>
      <c r="D2281" s="348" t="str">
        <f>IMPOWER(IMPRODUCT("i",A2281,import_viscoanalyse_PARAM!$F$2,import_viscoanalyse_PARAM!$G$2),-1)</f>
        <v>3.32405431632687E-23-5.42636984605233E-07i</v>
      </c>
      <c r="E2281" s="348" t="str">
        <f t="shared" si="108"/>
        <v>1.47890746931493-0.143717330020511i</v>
      </c>
      <c r="F2281" s="348" t="str">
        <f>IMSUM(import_viscoanalyse_PARAM!$A$2,IMDIV((import_viscoanalyse_PARAM!$B$2-import_viscoanalyse_PARAM!$A$2),E2281))</f>
        <v>16808.8073602704+1628.37478455465i</v>
      </c>
      <c r="G2281" s="348">
        <f t="shared" si="109"/>
        <v>16808.807360270399</v>
      </c>
      <c r="H2281" s="348">
        <f t="shared" si="110"/>
        <v>1628.37478455465</v>
      </c>
    </row>
    <row r="2282" spans="1:8" x14ac:dyDescent="0.25">
      <c r="A2282" s="349">
        <v>188946.78</v>
      </c>
      <c r="B2282" s="348" t="str">
        <f>IMPRODUCT(IMPOWER(IMPRODUCT("i",A2282,import_viscoanalyse_PARAM!$G$2),-import_viscoanalyse_PARAM!$D$2),import_viscoanalyse_PARAM!$C$2)</f>
        <v>0.472336325916244-0.13859521991006i</v>
      </c>
      <c r="C2282" s="348" t="str">
        <f>IMPOWER(IMPRODUCT("i",A2282,import_viscoanalyse_PARAM!$G$2),-import_viscoanalyse_PARAM!$E$2)</f>
        <v>0.00394381173750222-0.00430082490070993i</v>
      </c>
      <c r="D2282" s="348" t="str">
        <f>IMPOWER(IMPRODUCT("i",A2282,import_viscoanalyse_PARAM!$F$2,import_viscoanalyse_PARAM!$G$2),-1)</f>
        <v>3.22644561104342E-23-5.2670280048373E-07i</v>
      </c>
      <c r="E2282" s="348" t="str">
        <f t="shared" si="108"/>
        <v>1.47628013765375-0.14289657151357i</v>
      </c>
      <c r="F2282" s="348" t="str">
        <f>IMSUM(import_viscoanalyse_PARAM!$A$2,IMDIV((import_viscoanalyse_PARAM!$B$2-import_viscoanalyse_PARAM!$A$2),E2282))</f>
        <v>16839.8646268999+1624.96291528248i</v>
      </c>
      <c r="G2282" s="348">
        <f t="shared" si="109"/>
        <v>16839.8646268999</v>
      </c>
      <c r="H2282" s="348">
        <f t="shared" si="110"/>
        <v>1624.96291528248</v>
      </c>
    </row>
    <row r="2283" spans="1:8" x14ac:dyDescent="0.25">
      <c r="A2283" s="349">
        <v>194662.94</v>
      </c>
      <c r="B2283" s="348" t="str">
        <f>IMPRODUCT(IMPOWER(IMPRODUCT("i",A2283,import_viscoanalyse_PARAM!$G$2),-import_viscoanalyse_PARAM!$D$2),import_viscoanalyse_PARAM!$C$2)</f>
        <v>0.469785341660307-0.137846697714032i</v>
      </c>
      <c r="C2283" s="348" t="str">
        <f>IMPOWER(IMPRODUCT("i",A2283,import_viscoanalyse_PARAM!$G$2),-import_viscoanalyse_PARAM!$E$2)</f>
        <v>0.00388228740003981-0.00423373107875036i</v>
      </c>
      <c r="D2283" s="348" t="str">
        <f>IMPOWER(IMPRODUCT("i",A2283,import_viscoanalyse_PARAM!$F$2,import_viscoanalyse_PARAM!$G$2),-1)</f>
        <v>3.131702978758E-23-5.11236489947103E-07i</v>
      </c>
      <c r="E2283" s="348" t="str">
        <f t="shared" si="108"/>
        <v>1.47366762906035-0.142080940029272i</v>
      </c>
      <c r="F2283" s="348" t="str">
        <f>IMSUM(import_viscoanalyse_PARAM!$A$2,IMDIV((import_viscoanalyse_PARAM!$B$2-import_viscoanalyse_PARAM!$A$2),E2283))</f>
        <v>16870.8550797506+1621.54004720299i</v>
      </c>
      <c r="G2283" s="348">
        <f t="shared" si="109"/>
        <v>16870.8550797506</v>
      </c>
      <c r="H2283" s="348">
        <f t="shared" si="110"/>
        <v>1621.5400472029901</v>
      </c>
    </row>
    <row r="2284" spans="1:8" x14ac:dyDescent="0.25">
      <c r="A2284" s="349">
        <v>200552.02</v>
      </c>
      <c r="B2284" s="348" t="str">
        <f>IMPRODUCT(IMPOWER(IMPRODUCT("i",A2284,import_viscoanalyse_PARAM!$G$2),-import_viscoanalyse_PARAM!$D$2),import_viscoanalyse_PARAM!$C$2)</f>
        <v>0.467248138757981-0.137102219309747i</v>
      </c>
      <c r="C2284" s="348" t="str">
        <f>IMPOWER(IMPRODUCT("i",A2284,import_viscoanalyse_PARAM!$G$2),-import_viscoanalyse_PARAM!$E$2)</f>
        <v>0.00382172295207471-0.00416768404018888i</v>
      </c>
      <c r="D2284" s="348" t="str">
        <f>IMPOWER(IMPRODUCT("i",A2284,import_viscoanalyse_PARAM!$F$2,import_viscoanalyse_PARAM!$G$2),-1)</f>
        <v>3.03974255184161E-23-4.96224361980415E-07i</v>
      </c>
      <c r="E2284" s="348" t="str">
        <f t="shared" si="108"/>
        <v>1.47106986171006-0.141270399574298i</v>
      </c>
      <c r="F2284" s="348" t="str">
        <f>IMSUM(import_viscoanalyse_PARAM!$A$2,IMDIV((import_viscoanalyse_PARAM!$B$2-import_viscoanalyse_PARAM!$A$2),E2284))</f>
        <v>16901.7784080553+1618.10630824188i</v>
      </c>
      <c r="G2284" s="348">
        <f t="shared" si="109"/>
        <v>16901.778408055299</v>
      </c>
      <c r="H2284" s="348">
        <f t="shared" si="110"/>
        <v>1618.10630824188</v>
      </c>
    </row>
    <row r="2285" spans="1:8" x14ac:dyDescent="0.25">
      <c r="A2285" s="349">
        <v>206619.26</v>
      </c>
      <c r="B2285" s="348" t="str">
        <f>IMPRODUCT(IMPOWER(IMPRODUCT("i",A2285,import_viscoanalyse_PARAM!$G$2),-import_viscoanalyse_PARAM!$D$2),import_viscoanalyse_PARAM!$C$2)</f>
        <v>0.464724638945748-0.136361761732741i</v>
      </c>
      <c r="C2285" s="348" t="str">
        <f>IMPOWER(IMPRODUCT("i",A2285,import_viscoanalyse_PARAM!$G$2),-import_viscoanalyse_PARAM!$E$2)</f>
        <v>0.00376210332704278-0.00410266735456212i</v>
      </c>
      <c r="D2285" s="348" t="str">
        <f>IMPOWER(IMPRODUCT("i",A2285,import_viscoanalyse_PARAM!$F$2,import_viscoanalyse_PARAM!$G$2),-1)</f>
        <v>2.95048249157308E-23-4.81653056778846E-07i</v>
      </c>
      <c r="E2285" s="348" t="str">
        <f t="shared" si="108"/>
        <v>1.46848674227279-0.14046491074036i</v>
      </c>
      <c r="F2285" s="348" t="str">
        <f>IMSUM(import_viscoanalyse_PARAM!$A$2,IMDIV((import_viscoanalyse_PARAM!$B$2-import_viscoanalyse_PARAM!$A$2),E2285))</f>
        <v>16932.6344474554+1614.66181077983i</v>
      </c>
      <c r="G2285" s="348">
        <f t="shared" si="109"/>
        <v>16932.634447455399</v>
      </c>
      <c r="H2285" s="348">
        <f t="shared" si="110"/>
        <v>1614.6618107798299</v>
      </c>
    </row>
    <row r="2286" spans="1:8" x14ac:dyDescent="0.25">
      <c r="A2286" s="349">
        <v>212870.06</v>
      </c>
      <c r="B2286" s="348" t="str">
        <f>IMPRODUCT(IMPOWER(IMPRODUCT("i",A2286,import_viscoanalyse_PARAM!$G$2),-import_viscoanalyse_PARAM!$D$2),import_viscoanalyse_PARAM!$C$2)</f>
        <v>0.46221476418404-0.135625302084268i</v>
      </c>
      <c r="C2286" s="348" t="str">
        <f>IMPOWER(IMPRODUCT("i",A2286,import_viscoanalyse_PARAM!$G$2),-import_viscoanalyse_PARAM!$E$2)</f>
        <v>0.00370341369160085-0.00403866484574i</v>
      </c>
      <c r="D2286" s="348" t="str">
        <f>IMPOWER(IMPRODUCT("i",A2286,import_viscoanalyse_PARAM!$F$2,import_viscoanalyse_PARAM!$G$2),-1)</f>
        <v>2.86384336553383E-23-4.67509607355696E-07i</v>
      </c>
      <c r="E2286" s="348" t="str">
        <f t="shared" si="108"/>
        <v>1.46591817787564-0.139664434439615i</v>
      </c>
      <c r="F2286" s="348" t="str">
        <f>IMSUM(import_viscoanalyse_PARAM!$A$2,IMDIV((import_viscoanalyse_PARAM!$B$2-import_viscoanalyse_PARAM!$A$2),E2286))</f>
        <v>16963.4230388145+1611.20666710232i</v>
      </c>
      <c r="G2286" s="348">
        <f t="shared" si="109"/>
        <v>16963.423038814501</v>
      </c>
      <c r="H2286" s="348">
        <f t="shared" si="110"/>
        <v>1611.2066671023199</v>
      </c>
    </row>
    <row r="2287" spans="1:8" x14ac:dyDescent="0.25">
      <c r="A2287" s="349">
        <v>219309.95</v>
      </c>
      <c r="B2287" s="348" t="str">
        <f>IMPRODUCT(IMPOWER(IMPRODUCT("i",A2287,import_viscoanalyse_PARAM!$G$2),-import_viscoanalyse_PARAM!$D$2),import_viscoanalyse_PARAM!$C$2)</f>
        <v>0.459718449980455-0.134892821440651i</v>
      </c>
      <c r="C2287" s="348" t="str">
        <f>IMPOWER(IMPRODUCT("i",A2287,import_viscoanalyse_PARAM!$G$2),-import_viscoanalyse_PARAM!$E$2)</f>
        <v>0.00364563974890909-0.00397566092266271i</v>
      </c>
      <c r="D2287" s="348" t="str">
        <f>IMPOWER(IMPRODUCT("i",A2287,import_viscoanalyse_PARAM!$F$2,import_viscoanalyse_PARAM!$G$2),-1)</f>
        <v>2.77974852053811E-23-4.53781500421587E-07i</v>
      </c>
      <c r="E2287" s="348" t="str">
        <f t="shared" si="108"/>
        <v>1.46336408972936-0.138868936144814i</v>
      </c>
      <c r="F2287" s="348" t="str">
        <f>IMSUM(import_viscoanalyse_PARAM!$A$2,IMDIV((import_viscoanalyse_PARAM!$B$2-import_viscoanalyse_PARAM!$A$2),E2287))</f>
        <v>16994.1438640076+1607.74100795406i</v>
      </c>
      <c r="G2287" s="348">
        <f t="shared" si="109"/>
        <v>16994.143864007601</v>
      </c>
      <c r="H2287" s="348">
        <f t="shared" si="110"/>
        <v>1607.74100795406</v>
      </c>
    </row>
    <row r="2288" spans="1:8" x14ac:dyDescent="0.25">
      <c r="A2288" s="349">
        <v>225944.68</v>
      </c>
      <c r="B2288" s="348" t="str">
        <f>IMPRODUCT(IMPOWER(IMPRODUCT("i",A2288,import_viscoanalyse_PARAM!$G$2),-import_viscoanalyse_PARAM!$D$2),import_viscoanalyse_PARAM!$C$2)</f>
        <v>0.457235611881756-0.134164295021213i</v>
      </c>
      <c r="C2288" s="348" t="str">
        <f>IMPOWER(IMPRODUCT("i",A2288,import_viscoanalyse_PARAM!$G$2),-import_viscoanalyse_PARAM!$E$2)</f>
        <v>0.00358876695587918-0.0039136397257303i</v>
      </c>
      <c r="D2288" s="348" t="str">
        <f>IMPOWER(IMPRODUCT("i",A2288,import_viscoanalyse_PARAM!$F$2,import_viscoanalyse_PARAM!$G$2),-1)</f>
        <v>2.69812287260664E-23-4.40456478853068E-07i</v>
      </c>
      <c r="E2288" s="348" t="str">
        <f t="shared" si="108"/>
        <v>1.46082437883764-0.138078375203422i</v>
      </c>
      <c r="F2288" s="348" t="str">
        <f>IMSUM(import_viscoanalyse_PARAM!$A$2,IMDIV((import_viscoanalyse_PARAM!$B$2-import_viscoanalyse_PARAM!$A$2),E2288))</f>
        <v>17024.7968576551+1604.2649361916i</v>
      </c>
      <c r="G2288" s="348">
        <f t="shared" si="109"/>
        <v>17024.796857655099</v>
      </c>
      <c r="H2288" s="348">
        <f t="shared" si="110"/>
        <v>1604.2649361916001</v>
      </c>
    </row>
    <row r="2289" spans="1:8" x14ac:dyDescent="0.25">
      <c r="A2289" s="349">
        <v>232780.12</v>
      </c>
      <c r="B2289" s="348" t="str">
        <f>IMPRODUCT(IMPOWER(IMPRODUCT("i",A2289,import_viscoanalyse_PARAM!$G$2),-import_viscoanalyse_PARAM!$D$2),import_viscoanalyse_PARAM!$C$2)</f>
        <v>0.454766186188293-0.133439704134892i</v>
      </c>
      <c r="C2289" s="348" t="str">
        <f>IMPOWER(IMPRODUCT("i",A2289,import_viscoanalyse_PARAM!$G$2),-import_viscoanalyse_PARAM!$E$2)</f>
        <v>0.00353278146200323-0.00385258615061905i</v>
      </c>
      <c r="D2289" s="348" t="str">
        <f>IMPOWER(IMPRODUCT("i",A2289,import_viscoanalyse_PARAM!$F$2,import_viscoanalyse_PARAM!$G$2),-1)</f>
        <v>2.61889421249456E-23-4.27522754814215E-07i</v>
      </c>
      <c r="E2289" s="348" t="str">
        <f t="shared" si="108"/>
        <v>1.4582989676503-0.137292717808266i</v>
      </c>
      <c r="F2289" s="348" t="str">
        <f>IMSUM(import_viscoanalyse_PARAM!$A$2,IMDIV((import_viscoanalyse_PARAM!$B$2-import_viscoanalyse_PARAM!$A$2),E2289))</f>
        <v>17055.3817060512+1600.77858329991i</v>
      </c>
      <c r="G2289" s="348">
        <f t="shared" si="109"/>
        <v>17055.381706051201</v>
      </c>
      <c r="H2289" s="348">
        <f t="shared" si="110"/>
        <v>1600.77858329991</v>
      </c>
    </row>
    <row r="2290" spans="1:8" x14ac:dyDescent="0.25">
      <c r="A2290" s="349">
        <v>239822.35</v>
      </c>
      <c r="B2290" s="348" t="str">
        <f>IMPRODUCT(IMPOWER(IMPRODUCT("i",A2290,import_viscoanalyse_PARAM!$G$2),-import_viscoanalyse_PARAM!$D$2),import_viscoanalyse_PARAM!$C$2)</f>
        <v>0.452310097513902-0.132719026661515i</v>
      </c>
      <c r="C2290" s="348" t="str">
        <f>IMPOWER(IMPRODUCT("i",A2290,import_viscoanalyse_PARAM!$G$2),-import_viscoanalyse_PARAM!$E$2)</f>
        <v>0.0034776693579371-0.00379248502884283i</v>
      </c>
      <c r="D2290" s="348" t="str">
        <f>IMPOWER(IMPRODUCT("i",A2290,import_viscoanalyse_PARAM!$F$2,import_viscoanalyse_PARAM!$G$2),-1)</f>
        <v>2.54199205808711E-23-4.14968822415355E-07i</v>
      </c>
      <c r="E2290" s="348" t="str">
        <f t="shared" si="108"/>
        <v>1.45578776687184-0.13651192665918i</v>
      </c>
      <c r="F2290" s="348" t="str">
        <f>IMSUM(import_viscoanalyse_PARAM!$A$2,IMDIV((import_viscoanalyse_PARAM!$B$2-import_viscoanalyse_PARAM!$A$2),E2290))</f>
        <v>17085.8982468301+1597.28206420888i</v>
      </c>
      <c r="G2290" s="348">
        <f t="shared" si="109"/>
        <v>17085.8982468301</v>
      </c>
      <c r="H2290" s="348">
        <f t="shared" si="110"/>
        <v>1597.28206420888</v>
      </c>
    </row>
    <row r="2291" spans="1:8" x14ac:dyDescent="0.25">
      <c r="A2291" s="349">
        <v>247077.63</v>
      </c>
      <c r="B2291" s="348" t="str">
        <f>IMPRODUCT(IMPOWER(IMPRODUCT("i",A2291,import_viscoanalyse_PARAM!$G$2),-import_viscoanalyse_PARAM!$D$2),import_viscoanalyse_PARAM!$C$2)</f>
        <v>0.449867272476813-0.132002241069045i</v>
      </c>
      <c r="C2291" s="348" t="str">
        <f>IMPOWER(IMPRODUCT("i",A2291,import_viscoanalyse_PARAM!$G$2),-import_viscoanalyse_PARAM!$E$2)</f>
        <v>0.00342341698866308-0.0037333214692648i</v>
      </c>
      <c r="D2291" s="348" t="str">
        <f>IMPOWER(IMPRODUCT("i",A2291,import_viscoanalyse_PARAM!$F$2,import_viscoanalyse_PARAM!$G$2),-1)</f>
        <v>2.46734805191303E-23-4.02783522605358E-07i</v>
      </c>
      <c r="E2291" s="348" t="str">
        <f t="shared" si="108"/>
        <v>1.45329068946548-0.135735965321832i</v>
      </c>
      <c r="F2291" s="348" t="str">
        <f>IMSUM(import_viscoanalyse_PARAM!$A$2,IMDIV((import_viscoanalyse_PARAM!$B$2-import_viscoanalyse_PARAM!$A$2),E2291))</f>
        <v>17116.3463004095+1593.77549630596i</v>
      </c>
      <c r="G2291" s="348">
        <f t="shared" si="109"/>
        <v>17116.346300409499</v>
      </c>
      <c r="H2291" s="348">
        <f t="shared" si="110"/>
        <v>1593.7754963059599</v>
      </c>
    </row>
    <row r="2292" spans="1:8" x14ac:dyDescent="0.25">
      <c r="A2292" s="349">
        <v>254552.4</v>
      </c>
      <c r="B2292" s="348" t="str">
        <f>IMPRODUCT(IMPOWER(IMPRODUCT("i",A2292,import_viscoanalyse_PARAM!$G$2),-import_viscoanalyse_PARAM!$D$2),import_viscoanalyse_PARAM!$C$2)</f>
        <v>0.447437641227556-0.131289326861911i</v>
      </c>
      <c r="C2292" s="348" t="str">
        <f>IMPOWER(IMPRODUCT("i",A2292,import_viscoanalyse_PARAM!$G$2),-import_viscoanalyse_PARAM!$E$2)</f>
        <v>0.00337001098168246-0.00367508088884217i</v>
      </c>
      <c r="D2292" s="348" t="str">
        <f>IMPOWER(IMPRODUCT("i",A2292,import_viscoanalyse_PARAM!$F$2,import_viscoanalyse_PARAM!$G$2),-1)</f>
        <v>2.39489593911426E-23-3.90956039575283E-07i</v>
      </c>
      <c r="E2292" s="348" t="str">
        <f t="shared" si="108"/>
        <v>1.45080765220924-0.134964798706793i</v>
      </c>
      <c r="F2292" s="348" t="str">
        <f>IMSUM(import_viscoanalyse_PARAM!$A$2,IMDIV((import_viscoanalyse_PARAM!$B$2-import_viscoanalyse_PARAM!$A$2),E2292))</f>
        <v>17146.7256505172+1590.25900174316i</v>
      </c>
      <c r="G2292" s="348">
        <f t="shared" si="109"/>
        <v>17146.725650517201</v>
      </c>
      <c r="H2292" s="348">
        <f t="shared" si="110"/>
        <v>1590.2590017431601</v>
      </c>
    </row>
    <row r="2293" spans="1:8" x14ac:dyDescent="0.25">
      <c r="A2293" s="349">
        <v>262253.3</v>
      </c>
      <c r="B2293" s="348" t="str">
        <f>IMPRODUCT(IMPOWER(IMPRODUCT("i",A2293,import_viscoanalyse_PARAM!$G$2),-import_viscoanalyse_PARAM!$D$2),import_viscoanalyse_PARAM!$C$2)</f>
        <v>0.445021132517903-0.130580263134112i</v>
      </c>
      <c r="C2293" s="348" t="str">
        <f>IMPOWER(IMPRODUCT("i",A2293,import_viscoanalyse_PARAM!$G$2),-import_viscoanalyse_PARAM!$E$2)</f>
        <v>0.00331743813346242-0.00361774888879361i</v>
      </c>
      <c r="D2293" s="348" t="str">
        <f>IMPOWER(IMPRODUCT("i",A2293,import_viscoanalyse_PARAM!$F$2,import_viscoanalyse_PARAM!$G$2),-1)</f>
        <v>2.3245713554483E-23-3.79475866150715E-07i</v>
      </c>
      <c r="E2293" s="348" t="str">
        <f t="shared" si="108"/>
        <v>1.44833857065137-0.134198391498772i</v>
      </c>
      <c r="F2293" s="348" t="str">
        <f>IMSUM(import_viscoanalyse_PARAM!$A$2,IMDIV((import_viscoanalyse_PARAM!$B$2-import_viscoanalyse_PARAM!$A$2),E2293))</f>
        <v>17177.0361054971+1586.73270039044i</v>
      </c>
      <c r="G2293" s="348">
        <f t="shared" si="109"/>
        <v>17177.0361054971</v>
      </c>
      <c r="H2293" s="348">
        <f t="shared" si="110"/>
        <v>1586.73270039044</v>
      </c>
    </row>
    <row r="2294" spans="1:8" x14ac:dyDescent="0.25">
      <c r="A2294" s="349">
        <v>270187.17</v>
      </c>
      <c r="B2294" s="348" t="str">
        <f>IMPRODUCT(IMPOWER(IMPRODUCT("i",A2294,import_viscoanalyse_PARAM!$G$2),-import_viscoanalyse_PARAM!$D$2),import_viscoanalyse_PARAM!$C$2)</f>
        <v>0.442617675742618-0.129875029168317i</v>
      </c>
      <c r="C2294" s="348" t="str">
        <f>IMPOWER(IMPRODUCT("i",A2294,import_viscoanalyse_PARAM!$G$2),-import_viscoanalyse_PARAM!$E$2)</f>
        <v>0.00326568545197791-0.0035613113009923i</v>
      </c>
      <c r="D2294" s="348" t="str">
        <f>IMPOWER(IMPRODUCT("i",A2294,import_viscoanalyse_PARAM!$F$2,import_viscoanalyse_PARAM!$G$2),-1)</f>
        <v>2.25631183394751E-23-3.68332804878868E-07i</v>
      </c>
      <c r="E2294" s="348" t="str">
        <f t="shared" si="108"/>
        <v>1.4458833611946-0.133436708802114i</v>
      </c>
      <c r="F2294" s="348" t="str">
        <f>IMSUM(import_viscoanalyse_PARAM!$A$2,IMDIV((import_viscoanalyse_PARAM!$B$2-import_viscoanalyse_PARAM!$A$2),E2294))</f>
        <v>17207.2774729095+1583.19671273733i</v>
      </c>
      <c r="G2294" s="348">
        <f t="shared" si="109"/>
        <v>17207.2774729095</v>
      </c>
      <c r="H2294" s="348">
        <f t="shared" si="110"/>
        <v>1583.19671273733</v>
      </c>
    </row>
    <row r="2295" spans="1:8" x14ac:dyDescent="0.25">
      <c r="A2295" s="349">
        <v>278361.07</v>
      </c>
      <c r="B2295" s="348" t="str">
        <f>IMPRODUCT(IMPOWER(IMPRODUCT("i",A2295,import_viscoanalyse_PARAM!$G$2),-import_viscoanalyse_PARAM!$D$2),import_viscoanalyse_PARAM!$C$2)</f>
        <v>0.440227196891589-0.129173603248119i</v>
      </c>
      <c r="C2295" s="348" t="str">
        <f>IMPOWER(IMPRODUCT("i",A2295,import_viscoanalyse_PARAM!$G$2),-import_viscoanalyse_PARAM!$E$2)</f>
        <v>0.00321474006743579-0.00350575409060838i</v>
      </c>
      <c r="D2295" s="348" t="str">
        <f>IMPOWER(IMPRODUCT("i",A2295,import_viscoanalyse_PARAM!$F$2,import_viscoanalyse_PARAM!$G$2),-1)</f>
        <v>2.19005663777549E-23-3.57516940743126E-07i</v>
      </c>
      <c r="E2295" s="348" t="str">
        <f t="shared" si="108"/>
        <v>1.44344193695902-0.132679714855668i</v>
      </c>
      <c r="F2295" s="348" t="str">
        <f>IMSUM(import_viscoanalyse_PARAM!$A$2,IMDIV((import_viscoanalyse_PARAM!$B$2-import_viscoanalyse_PARAM!$A$2),E2295))</f>
        <v>17237.449610629+1579.65115387178i</v>
      </c>
      <c r="G2295" s="348">
        <f t="shared" si="109"/>
        <v>17237.449610628999</v>
      </c>
      <c r="H2295" s="348">
        <f t="shared" si="110"/>
        <v>1579.65115387178</v>
      </c>
    </row>
    <row r="2296" spans="1:8" x14ac:dyDescent="0.25">
      <c r="A2296" s="349">
        <v>286782.25</v>
      </c>
      <c r="B2296" s="348" t="str">
        <f>IMPRODUCT(IMPOWER(IMPRODUCT("i",A2296,import_viscoanalyse_PARAM!$G$2),-import_viscoanalyse_PARAM!$D$2),import_viscoanalyse_PARAM!$C$2)</f>
        <v>0.437849629259077-0.128475965800396i</v>
      </c>
      <c r="C2296" s="348" t="str">
        <f>IMPOWER(IMPRODUCT("i",A2296,import_viscoanalyse_PARAM!$G$2),-import_viscoanalyse_PARAM!$E$2)</f>
        <v>0.00316458945800767-0.00345106360227619i</v>
      </c>
      <c r="D2296" s="348" t="str">
        <f>IMPOWER(IMPRODUCT("i",A2296,import_viscoanalyse_PARAM!$F$2,import_viscoanalyse_PARAM!$G$2),-1)</f>
        <v>2.12574700509459E-23-3.47018681136588E-07i</v>
      </c>
      <c r="E2296" s="348" t="str">
        <f t="shared" si="108"/>
        <v>1.44101421871708-0.131927376421353i</v>
      </c>
      <c r="F2296" s="348" t="str">
        <f>IMSUM(import_viscoanalyse_PARAM!$A$2,IMDIV((import_viscoanalyse_PARAM!$B$2-import_viscoanalyse_PARAM!$A$2),E2296))</f>
        <v>17267.5522917649+1576.09614932112i</v>
      </c>
      <c r="G2296" s="348">
        <f t="shared" si="109"/>
        <v>17267.5522917649</v>
      </c>
      <c r="H2296" s="348">
        <f t="shared" si="110"/>
        <v>1576.09614932112</v>
      </c>
    </row>
    <row r="2297" spans="1:8" x14ac:dyDescent="0.25">
      <c r="A2297" s="349">
        <v>295458.19</v>
      </c>
      <c r="B2297" s="348" t="str">
        <f>IMPRODUCT(IMPOWER(IMPRODUCT("i",A2297,import_viscoanalyse_PARAM!$G$2),-import_viscoanalyse_PARAM!$D$2),import_viscoanalyse_PARAM!$C$2)</f>
        <v>0.435484903300462-0.127782096419028i</v>
      </c>
      <c r="C2297" s="348" t="str">
        <f>IMPOWER(IMPRODUCT("i",A2297,import_viscoanalyse_PARAM!$G$2),-import_viscoanalyse_PARAM!$E$2)</f>
        <v>0.00311522122856131-0.00339722631879538i</v>
      </c>
      <c r="D2297" s="348" t="str">
        <f>IMPOWER(IMPRODUCT("i",A2297,import_viscoanalyse_PARAM!$F$2,import_viscoanalyse_PARAM!$G$2),-1)</f>
        <v>2.0633258094886E-23-3.36828700427574E-07i</v>
      </c>
      <c r="E2297" s="348" t="str">
        <f t="shared" si="108"/>
        <v>1.43860012452902-0.131179659566524i</v>
      </c>
      <c r="F2297" s="348" t="str">
        <f>IMSUM(import_viscoanalyse_PARAM!$A$2,IMDIV((import_viscoanalyse_PARAM!$B$2-import_viscoanalyse_PARAM!$A$2),E2297))</f>
        <v>17297.5853323014+1572.53182011064i</v>
      </c>
      <c r="G2297" s="348">
        <f t="shared" si="109"/>
        <v>17297.585332301402</v>
      </c>
      <c r="H2297" s="348">
        <f t="shared" si="110"/>
        <v>1572.53182011064</v>
      </c>
    </row>
    <row r="2298" spans="1:8" x14ac:dyDescent="0.25">
      <c r="A2298" s="349">
        <v>304396.59999999998</v>
      </c>
      <c r="B2298" s="348" t="str">
        <f>IMPRODUCT(IMPOWER(IMPRODUCT("i",A2298,import_viscoanalyse_PARAM!$G$2),-import_viscoanalyse_PARAM!$D$2),import_viscoanalyse_PARAM!$C$2)</f>
        <v>0.433132948865531-0.127091974520198i</v>
      </c>
      <c r="C2298" s="348" t="str">
        <f>IMPOWER(IMPRODUCT("i",A2298,import_viscoanalyse_PARAM!$G$2),-import_viscoanalyse_PARAM!$E$2)</f>
        <v>0.00306662315704766-0.00334422891171712i</v>
      </c>
      <c r="D2298" s="348" t="str">
        <f>IMPOWER(IMPRODUCT("i",A2298,import_viscoanalyse_PARAM!$F$2,import_viscoanalyse_PARAM!$G$2),-1)</f>
        <v>2.00273757673965E-23-3.26937942698386E-07i</v>
      </c>
      <c r="E2298" s="348" t="str">
        <f t="shared" si="108"/>
        <v>1.43619957202258-0.130436530369858i</v>
      </c>
      <c r="F2298" s="348" t="str">
        <f>IMSUM(import_viscoanalyse_PARAM!$A$2,IMDIV((import_viscoanalyse_PARAM!$B$2-import_viscoanalyse_PARAM!$A$2),E2298))</f>
        <v>17327.5485632117+1568.95828596823i</v>
      </c>
      <c r="G2298" s="348">
        <f t="shared" si="109"/>
        <v>17327.548563211702</v>
      </c>
      <c r="H2298" s="348">
        <f t="shared" si="110"/>
        <v>1568.95828596823</v>
      </c>
    </row>
    <row r="2299" spans="1:8" x14ac:dyDescent="0.25">
      <c r="A2299" s="349">
        <v>313605.43</v>
      </c>
      <c r="B2299" s="348" t="str">
        <f>IMPRODUCT(IMPOWER(IMPRODUCT("i",A2299,import_viscoanalyse_PARAM!$G$2),-import_viscoanalyse_PARAM!$D$2),import_viscoanalyse_PARAM!$C$2)</f>
        <v>0.430793694576849-0.126405579159993i</v>
      </c>
      <c r="C2299" s="348" t="str">
        <f>IMPOWER(IMPRODUCT("i",A2299,import_viscoanalyse_PARAM!$G$2),-import_viscoanalyse_PARAM!$E$2)</f>
        <v>0.00301878317991663-0.00329205822543968i</v>
      </c>
      <c r="D2299" s="348" t="str">
        <f>IMPOWER(IMPRODUCT("i",A2299,import_viscoanalyse_PARAM!$F$2,import_viscoanalyse_PARAM!$G$2),-1)</f>
        <v>1.94392842321572E-23-3.17337611687346E-07i</v>
      </c>
      <c r="E2299" s="348" t="str">
        <f t="shared" si="108"/>
        <v>1.43381247775677-0.129697954723044i</v>
      </c>
      <c r="F2299" s="348" t="str">
        <f>IMSUM(import_viscoanalyse_PARAM!$A$2,IMDIV((import_viscoanalyse_PARAM!$B$2-import_viscoanalyse_PARAM!$A$2),E2299))</f>
        <v>17357.4418385844+1565.37566430075i</v>
      </c>
      <c r="G2299" s="348">
        <f t="shared" si="109"/>
        <v>17357.4418385844</v>
      </c>
      <c r="H2299" s="348">
        <f t="shared" si="110"/>
        <v>1565.37566430075</v>
      </c>
    </row>
    <row r="2300" spans="1:8" x14ac:dyDescent="0.25">
      <c r="A2300" s="349">
        <v>323092.84999999998</v>
      </c>
      <c r="B2300" s="348" t="str">
        <f>IMPRODUCT(IMPOWER(IMPRODUCT("i",A2300,import_viscoanalyse_PARAM!$G$2),-import_viscoanalyse_PARAM!$D$2),import_viscoanalyse_PARAM!$C$2)</f>
        <v>0.428467074633007-0.125722891030642i</v>
      </c>
      <c r="C2300" s="348" t="str">
        <f>IMPOWER(IMPRODUCT("i",A2300,import_viscoanalyse_PARAM!$G$2),-import_viscoanalyse_PARAM!$E$2)</f>
        <v>0.00297168952783775-0.00324070142521511i</v>
      </c>
      <c r="D2300" s="348" t="str">
        <f>IMPOWER(IMPRODUCT("i",A2300,import_viscoanalyse_PARAM!$F$2,import_viscoanalyse_PARAM!$G$2),-1)</f>
        <v>1.88684617766004E-23-3.0801919067037E-07i</v>
      </c>
      <c r="E2300" s="348" t="str">
        <f t="shared" si="108"/>
        <v>1.43143876416084-0.128963900475048i</v>
      </c>
      <c r="F2300" s="348" t="str">
        <f>IMSUM(import_viscoanalyse_PARAM!$A$2,IMDIV((import_viscoanalyse_PARAM!$B$2-import_viscoanalyse_PARAM!$A$2),E2300))</f>
        <v>17387.2649485753+1561.7840806315i</v>
      </c>
      <c r="G2300" s="348">
        <f t="shared" si="109"/>
        <v>17387.264948575299</v>
      </c>
      <c r="H2300" s="348">
        <f t="shared" si="110"/>
        <v>1561.7840806315</v>
      </c>
    </row>
    <row r="2301" spans="1:8" x14ac:dyDescent="0.25">
      <c r="A2301" s="349">
        <v>332867.28000000003</v>
      </c>
      <c r="B2301" s="348" t="str">
        <f>IMPRODUCT(IMPOWER(IMPRODUCT("i",A2301,import_viscoanalyse_PARAM!$G$2),-import_viscoanalyse_PARAM!$D$2),import_viscoanalyse_PARAM!$C$2)</f>
        <v>0.426153022646814-0.125043890652495i</v>
      </c>
      <c r="C2301" s="348" t="str">
        <f>IMPOWER(IMPRODUCT("i",A2301,import_viscoanalyse_PARAM!$G$2),-import_viscoanalyse_PARAM!$E$2)</f>
        <v>0.00292533059458454-0.00319014585416444i</v>
      </c>
      <c r="D2301" s="348" t="str">
        <f>IMPOWER(IMPRODUCT("i",A2301,import_viscoanalyse_PARAM!$F$2,import_viscoanalyse_PARAM!$G$2),-1)</f>
        <v>1.83144017354841E-23-2.98974408564228E-07i</v>
      </c>
      <c r="E2301" s="348" t="str">
        <f t="shared" si="108"/>
        <v>1.4290783532414-0.128234335481068i</v>
      </c>
      <c r="F2301" s="348" t="str">
        <f>IMSUM(import_viscoanalyse_PARAM!$A$2,IMDIV((import_viscoanalyse_PARAM!$B$2-import_viscoanalyse_PARAM!$A$2),E2301))</f>
        <v>17417.0176977089+1558.18365928423i</v>
      </c>
      <c r="G2301" s="348">
        <f t="shared" si="109"/>
        <v>17417.0176977089</v>
      </c>
      <c r="H2301" s="348">
        <f t="shared" si="110"/>
        <v>1558.1836592842301</v>
      </c>
    </row>
    <row r="2302" spans="1:8" x14ac:dyDescent="0.25">
      <c r="A2302" s="349">
        <v>342937.42</v>
      </c>
      <c r="B2302" s="348" t="str">
        <f>IMPRODUCT(IMPOWER(IMPRODUCT("i",A2302,import_viscoanalyse_PARAM!$G$2),-import_viscoanalyse_PARAM!$D$2),import_viscoanalyse_PARAM!$C$2)</f>
        <v>0.423851466720406-0.12436855692893i</v>
      </c>
      <c r="C2302" s="348" t="str">
        <f>IMPOWER(IMPRODUCT("i",A2302,import_viscoanalyse_PARAM!$G$2),-import_viscoanalyse_PARAM!$E$2)</f>
        <v>0.00287969483808375-0.0031403789253694i</v>
      </c>
      <c r="D2302" s="348" t="str">
        <f>IMPOWER(IMPRODUCT("i",A2302,import_viscoanalyse_PARAM!$F$2,import_viscoanalyse_PARAM!$G$2),-1)</f>
        <v>1.77766109353651E-23-2.90195214533262E-07i</v>
      </c>
      <c r="E2302" s="348" t="str">
        <f t="shared" si="108"/>
        <v>1.42673116155849-0.127509226049514i</v>
      </c>
      <c r="F2302" s="348" t="str">
        <f>IMSUM(import_viscoanalyse_PARAM!$A$2,IMDIV((import_viscoanalyse_PARAM!$B$2-import_viscoanalyse_PARAM!$A$2),E2302))</f>
        <v>17446.6999686555+1554.57451556442i</v>
      </c>
      <c r="G2302" s="348">
        <f t="shared" si="109"/>
        <v>17446.699968655499</v>
      </c>
      <c r="H2302" s="348">
        <f t="shared" si="110"/>
        <v>1554.5745155644199</v>
      </c>
    </row>
    <row r="2303" spans="1:8" x14ac:dyDescent="0.25">
      <c r="A2303" s="349">
        <v>353312.21</v>
      </c>
      <c r="B2303" s="348" t="str">
        <f>IMPRODUCT(IMPOWER(IMPRODUCT("i",A2303,import_viscoanalyse_PARAM!$G$2),-import_viscoanalyse_PARAM!$D$2),import_viscoanalyse_PARAM!$C$2)</f>
        <v>0.421562340782524-0.123696870472999i</v>
      </c>
      <c r="C2303" s="348" t="str">
        <f>IMPOWER(IMPRODUCT("i",A2303,import_viscoanalyse_PARAM!$G$2),-import_viscoanalyse_PARAM!$E$2)</f>
        <v>0.0028347710049528-0.00309138836673607i</v>
      </c>
      <c r="D2303" s="348" t="str">
        <f>IMPOWER(IMPRODUCT("i",A2303,import_viscoanalyse_PARAM!$F$2,import_viscoanalyse_PARAM!$G$2),-1)</f>
        <v>1.72546119776553E-23-2.81673815259267E-07i</v>
      </c>
      <c r="E2303" s="348" t="str">
        <f t="shared" si="108"/>
        <v>1.42439711178748-0.12678854051355i</v>
      </c>
      <c r="F2303" s="348" t="str">
        <f>IMSUM(import_viscoanalyse_PARAM!$A$2,IMDIV((import_viscoanalyse_PARAM!$B$2-import_viscoanalyse_PARAM!$A$2),E2303))</f>
        <v>17476.3115764788+1550.95677337758i</v>
      </c>
      <c r="G2303" s="348">
        <f t="shared" si="109"/>
        <v>17476.311576478802</v>
      </c>
      <c r="H2303" s="348">
        <f t="shared" si="110"/>
        <v>1550.95677337758</v>
      </c>
    </row>
    <row r="2304" spans="1:8" x14ac:dyDescent="0.25">
      <c r="A2304" s="349">
        <v>364000.87</v>
      </c>
      <c r="B2304" s="348" t="str">
        <f>IMPRODUCT(IMPOWER(IMPRODUCT("i",A2304,import_viscoanalyse_PARAM!$G$2),-import_viscoanalyse_PARAM!$D$2),import_viscoanalyse_PARAM!$C$2)</f>
        <v>0.419285576980512-0.123028811375043i</v>
      </c>
      <c r="C2304" s="348" t="str">
        <f>IMPOWER(IMPRODUCT("i",A2304,import_viscoanalyse_PARAM!$G$2),-import_viscoanalyse_PARAM!$E$2)</f>
        <v>0.00279054797518433-0.00304316205161953i</v>
      </c>
      <c r="D2304" s="348" t="str">
        <f>IMPOWER(IMPRODUCT("i",A2304,import_viscoanalyse_PARAM!$F$2,import_viscoanalyse_PARAM!$G$2),-1)</f>
        <v>1.67479409884869E-23-2.73402638209033E-07i</v>
      </c>
      <c r="E2304" s="348" t="str">
        <f t="shared" si="108"/>
        <v>1.4220761249557-0.126072246829301i</v>
      </c>
      <c r="F2304" s="348" t="str">
        <f>IMSUM(import_viscoanalyse_PARAM!$A$2,IMDIV((import_viscoanalyse_PARAM!$B$2-import_viscoanalyse_PARAM!$A$2),E2304))</f>
        <v>17505.8523664062+1547.33055339202i</v>
      </c>
      <c r="G2304" s="348">
        <f t="shared" si="109"/>
        <v>17505.852366406201</v>
      </c>
      <c r="H2304" s="348">
        <f t="shared" si="110"/>
        <v>1547.33055339202</v>
      </c>
    </row>
    <row r="2305" spans="1:8" x14ac:dyDescent="0.25">
      <c r="A2305" s="349">
        <v>375012.88</v>
      </c>
      <c r="B2305" s="348" t="str">
        <f>IMPRODUCT(IMPOWER(IMPRODUCT("i",A2305,import_viscoanalyse_PARAM!$G$2),-import_viscoanalyse_PARAM!$D$2),import_viscoanalyse_PARAM!$C$2)</f>
        <v>0.417021111728611-0.122364360977422i</v>
      </c>
      <c r="C2305" s="348" t="str">
        <f>IMPOWER(IMPRODUCT("i",A2305,import_viscoanalyse_PARAM!$G$2),-import_viscoanalyse_PARAM!$E$2)</f>
        <v>0.00274701487727075-0.00299568812437006i</v>
      </c>
      <c r="D2305" s="348" t="str">
        <f>IMPOWER(IMPRODUCT("i",A2305,import_viscoanalyse_PARAM!$F$2,import_viscoanalyse_PARAM!$G$2),-1)</f>
        <v>1.62561485635317E-23-2.65374347058115E-07i</v>
      </c>
      <c r="E2305" s="348" t="str">
        <f t="shared" si="108"/>
        <v>1.41976812660588-0.125360314476139i</v>
      </c>
      <c r="F2305" s="348" t="str">
        <f>IMSUM(import_viscoanalyse_PARAM!$A$2,IMDIV((import_viscoanalyse_PARAM!$B$2-import_viscoanalyse_PARAM!$A$2),E2305))</f>
        <v>17535.3221353933+1543.69598264388i</v>
      </c>
      <c r="G2305" s="348">
        <f t="shared" si="109"/>
        <v>17535.3221353933</v>
      </c>
      <c r="H2305" s="348">
        <f t="shared" si="110"/>
        <v>1543.6959826438799</v>
      </c>
    </row>
    <row r="2306" spans="1:8" x14ac:dyDescent="0.25">
      <c r="A2306" s="349">
        <v>386358.04</v>
      </c>
      <c r="B2306" s="348" t="str">
        <f>IMPRODUCT(IMPOWER(IMPRODUCT("i",A2306,import_viscoanalyse_PARAM!$G$2),-import_viscoanalyse_PARAM!$D$2),import_viscoanalyse_PARAM!$C$2)</f>
        <v>0.41476887498083-0.121703498726901i</v>
      </c>
      <c r="C2306" s="348" t="str">
        <f>IMPOWER(IMPRODUCT("i",A2306,import_viscoanalyse_PARAM!$G$2),-import_viscoanalyse_PARAM!$E$2)</f>
        <v>0.00270416087863756-0.00294895477179545i</v>
      </c>
      <c r="D2306" s="348" t="str">
        <f>IMPOWER(IMPRODUCT("i",A2306,import_viscoanalyse_PARAM!$F$2,import_viscoanalyse_PARAM!$G$2),-1)</f>
        <v>1.57787970208097E-23-2.57581796844148E-07i</v>
      </c>
      <c r="E2306" s="348" t="str">
        <f t="shared" si="108"/>
        <v>1.41747303585947-0.124652711080493i</v>
      </c>
      <c r="F2306" s="348" t="str">
        <f>IMSUM(import_viscoanalyse_PARAM!$A$2,IMDIV((import_viscoanalyse_PARAM!$B$2-import_viscoanalyse_PARAM!$A$2),E2306))</f>
        <v>17564.7207715688+1540.05317735391i</v>
      </c>
      <c r="G2306" s="348">
        <f t="shared" si="109"/>
        <v>17564.720771568798</v>
      </c>
      <c r="H2306" s="348">
        <f t="shared" si="110"/>
        <v>1540.0531773539101</v>
      </c>
    </row>
    <row r="2307" spans="1:8" x14ac:dyDescent="0.25">
      <c r="A2307" s="349">
        <v>398046.42</v>
      </c>
      <c r="B2307" s="348" t="str">
        <f>IMPRODUCT(IMPOWER(IMPRODUCT("i",A2307,import_viscoanalyse_PARAM!$G$2),-import_viscoanalyse_PARAM!$D$2),import_viscoanalyse_PARAM!$C$2)</f>
        <v>0.412528802423512-0.121046205752252i</v>
      </c>
      <c r="C2307" s="348" t="str">
        <f>IMPOWER(IMPRODUCT("i",A2307,import_viscoanalyse_PARAM!$G$2),-import_viscoanalyse_PARAM!$E$2)</f>
        <v>0.00266197541813371-0.00290295047669748i</v>
      </c>
      <c r="D2307" s="348" t="str">
        <f>IMPOWER(IMPRODUCT("i",A2307,import_viscoanalyse_PARAM!$F$2,import_viscoanalyse_PARAM!$G$2),-1)</f>
        <v>1.53154626802519E-23-2.50018071179696E-07i</v>
      </c>
      <c r="E2307" s="348" t="str">
        <f t="shared" ref="E2307:E2370" si="111">IMSUM(1,B2307,C2307,D2307)</f>
        <v>1.41519077784165-0.123949406247021i</v>
      </c>
      <c r="F2307" s="348" t="str">
        <f>IMSUM(import_viscoanalyse_PARAM!$A$2,IMDIV((import_viscoanalyse_PARAM!$B$2-import_viscoanalyse_PARAM!$A$2),E2307))</f>
        <v>17594.0480956778+1536.40226244453i</v>
      </c>
      <c r="G2307" s="348">
        <f t="shared" ref="G2307:G2370" si="112">IMREAL(F2307)</f>
        <v>17594.048095677801</v>
      </c>
      <c r="H2307" s="348">
        <f t="shared" ref="H2307:H2370" si="113">IMAGINARY(F2307)</f>
        <v>1536.4022624445299</v>
      </c>
    </row>
    <row r="2308" spans="1:8" x14ac:dyDescent="0.25">
      <c r="A2308" s="349">
        <v>410088.41</v>
      </c>
      <c r="B2308" s="348" t="str">
        <f>IMPRODUCT(IMPOWER(IMPRODUCT("i",A2308,import_viscoanalyse_PARAM!$G$2),-import_viscoanalyse_PARAM!$D$2),import_viscoanalyse_PARAM!$C$2)</f>
        <v>0.410300827124121-0.120392462413807i</v>
      </c>
      <c r="C2308" s="348" t="str">
        <f>IMPOWER(IMPRODUCT("i",A2308,import_viscoanalyse_PARAM!$G$2),-import_viscoanalyse_PARAM!$E$2)</f>
        <v>0.0026204480433564-0.00285766384047065i</v>
      </c>
      <c r="D2308" s="348" t="str">
        <f>IMPOWER(IMPRODUCT("i",A2308,import_viscoanalyse_PARAM!$F$2,import_viscoanalyse_PARAM!$G$2),-1)</f>
        <v>1.48657336853726E-23-2.42676446692027E-07i</v>
      </c>
      <c r="E2308" s="348" t="str">
        <f t="shared" si="111"/>
        <v>1.41292127516748-0.123250368930724i</v>
      </c>
      <c r="F2308" s="348" t="str">
        <f>IMSUM(import_viscoanalyse_PARAM!$A$2,IMDIV((import_viscoanalyse_PARAM!$B$2-import_viscoanalyse_PARAM!$A$2),E2308))</f>
        <v>17623.3039698321+1532.74335809839i</v>
      </c>
      <c r="G2308" s="348">
        <f t="shared" si="112"/>
        <v>17623.303969832101</v>
      </c>
      <c r="H2308" s="348">
        <f t="shared" si="113"/>
        <v>1532.74335809839</v>
      </c>
    </row>
    <row r="2309" spans="1:8" x14ac:dyDescent="0.25">
      <c r="A2309" s="349">
        <v>422494.7</v>
      </c>
      <c r="B2309" s="348" t="str">
        <f>IMPRODUCT(IMPOWER(IMPRODUCT("i",A2309,import_viscoanalyse_PARAM!$G$2),-import_viscoanalyse_PARAM!$D$2),import_viscoanalyse_PARAM!$C$2)</f>
        <v>0.408084885152871-0.119742249952977i</v>
      </c>
      <c r="C2309" s="348" t="str">
        <f>IMPOWER(IMPRODUCT("i",A2309,import_viscoanalyse_PARAM!$G$2),-import_viscoanalyse_PARAM!$E$2)</f>
        <v>0.00257956851414486-0.00281308369596465i</v>
      </c>
      <c r="D2309" s="348" t="str">
        <f>IMPOWER(IMPRODUCT("i",A2309,import_viscoanalyse_PARAM!$F$2,import_viscoanalyse_PARAM!$G$2),-1)</f>
        <v>1.4429210805527E-23-2.35550406119611E-07i</v>
      </c>
      <c r="E2309" s="348" t="str">
        <f t="shared" si="111"/>
        <v>1.41066445366702-0.122555569199348i</v>
      </c>
      <c r="F2309" s="348" t="str">
        <f>IMSUM(import_viscoanalyse_PARAM!$A$2,IMDIV((import_viscoanalyse_PARAM!$B$2-import_viscoanalyse_PARAM!$A$2),E2309))</f>
        <v>17652.4882239185+1529.07658890268i</v>
      </c>
      <c r="G2309" s="348">
        <f t="shared" si="112"/>
        <v>17652.488223918499</v>
      </c>
      <c r="H2309" s="348">
        <f t="shared" si="113"/>
        <v>1529.07658890268</v>
      </c>
    </row>
    <row r="2310" spans="1:8" x14ac:dyDescent="0.25">
      <c r="A2310" s="349">
        <v>435276.31</v>
      </c>
      <c r="B2310" s="348" t="str">
        <f>IMPRODUCT(IMPOWER(IMPRODUCT("i",A2310,import_viscoanalyse_PARAM!$G$2),-import_viscoanalyse_PARAM!$D$2),import_viscoanalyse_PARAM!$C$2)</f>
        <v>0.405880911664543-0.119095549342563i</v>
      </c>
      <c r="C2310" s="348" t="str">
        <f>IMPOWER(IMPRODUCT("i",A2310,import_viscoanalyse_PARAM!$G$2),-import_viscoanalyse_PARAM!$E$2)</f>
        <v>0.00253932672638836-0.00276919902439515i</v>
      </c>
      <c r="D2310" s="348" t="str">
        <f>IMPOWER(IMPRODUCT("i",A2310,import_viscoanalyse_PARAM!$F$2,import_viscoanalyse_PARAM!$G$2),-1)</f>
        <v>1.40055062737457E-23-2.28633619340284E-07i</v>
      </c>
      <c r="E2310" s="348" t="str">
        <f t="shared" si="111"/>
        <v>1.40842023839093-0.121864977000577i</v>
      </c>
      <c r="F2310" s="348" t="str">
        <f>IMSUM(import_viscoanalyse_PARAM!$A$2,IMDIV((import_viscoanalyse_PARAM!$B$2-import_viscoanalyse_PARAM!$A$2),E2310))</f>
        <v>17681.6007068903+1525.40207744956i</v>
      </c>
      <c r="G2310" s="348">
        <f t="shared" si="112"/>
        <v>17681.600706890302</v>
      </c>
      <c r="H2310" s="348">
        <f t="shared" si="113"/>
        <v>1525.40207744956</v>
      </c>
    </row>
    <row r="2311" spans="1:8" x14ac:dyDescent="0.25">
      <c r="A2311" s="349">
        <v>448444.6</v>
      </c>
      <c r="B2311" s="348" t="str">
        <f>IMPRODUCT(IMPOWER(IMPRODUCT("i",A2311,import_viscoanalyse_PARAM!$G$2),-import_viscoanalyse_PARAM!$D$2),import_viscoanalyse_PARAM!$C$2)</f>
        <v>0.403688841065273-0.118452341335694i</v>
      </c>
      <c r="C2311" s="348" t="str">
        <f>IMPOWER(IMPRODUCT("i",A2311,import_viscoanalyse_PARAM!$G$2),-import_viscoanalyse_PARAM!$E$2)</f>
        <v>0.00249971271376923-0.00272599895724456i</v>
      </c>
      <c r="D2311" s="348" t="str">
        <f>IMPOWER(IMPRODUCT("i",A2311,import_viscoanalyse_PARAM!$F$2,import_viscoanalyse_PARAM!$G$2),-1)</f>
        <v>1.35942435041427E-23-2.21919938758061E-07i</v>
      </c>
      <c r="E2311" s="348" t="str">
        <f t="shared" si="111"/>
        <v>1.40618855377904-0.121178562212877i</v>
      </c>
      <c r="F2311" s="348" t="str">
        <f>IMSUM(import_viscoanalyse_PARAM!$A$2,IMDIV((import_viscoanalyse_PARAM!$B$2-import_viscoanalyse_PARAM!$A$2),E2311))</f>
        <v>17710.6412847764+1521.71994453052i</v>
      </c>
      <c r="G2311" s="348">
        <f t="shared" si="112"/>
        <v>17710.6412847764</v>
      </c>
      <c r="H2311" s="348">
        <f t="shared" si="113"/>
        <v>1521.71994453052</v>
      </c>
    </row>
    <row r="2312" spans="1:8" x14ac:dyDescent="0.25">
      <c r="A2312" s="349">
        <v>462011.27</v>
      </c>
      <c r="B2312" s="348" t="str">
        <f>IMPRODUCT(IMPOWER(IMPRODUCT("i",A2312,import_viscoanalyse_PARAM!$G$2),-import_viscoanalyse_PARAM!$D$2),import_viscoanalyse_PARAM!$C$2)</f>
        <v>0.401508608791787-0.117812606987902i</v>
      </c>
      <c r="C2312" s="348" t="str">
        <f>IMPOWER(IMPRODUCT("i",A2312,import_viscoanalyse_PARAM!$G$2),-import_viscoanalyse_PARAM!$E$2)</f>
        <v>0.00246071667801316-0.00268347280925076i</v>
      </c>
      <c r="D2312" s="348" t="str">
        <f>IMPOWER(IMPRODUCT("i",A2312,import_viscoanalyse_PARAM!$F$2,import_viscoanalyse_PARAM!$G$2),-1)</f>
        <v>1.31950571043816E-23-2.15403399506647E-07i</v>
      </c>
      <c r="E2312" s="348" t="str">
        <f t="shared" si="111"/>
        <v>1.4039693254698-0.120496295200552i</v>
      </c>
      <c r="F2312" s="348" t="str">
        <f>IMSUM(import_viscoanalyse_PARAM!$A$2,IMDIV((import_viscoanalyse_PARAM!$B$2-import_viscoanalyse_PARAM!$A$2),E2312))</f>
        <v>17739.6098171946+1518.03031208179i</v>
      </c>
      <c r="G2312" s="348">
        <f t="shared" si="112"/>
        <v>17739.6098171946</v>
      </c>
      <c r="H2312" s="348">
        <f t="shared" si="113"/>
        <v>1518.03031208179</v>
      </c>
    </row>
    <row r="2313" spans="1:8" x14ac:dyDescent="0.25">
      <c r="A2313" s="349">
        <v>475988.37</v>
      </c>
      <c r="B2313" s="348" t="str">
        <f>IMPRODUCT(IMPOWER(IMPRODUCT("i",A2313,import_viscoanalyse_PARAM!$G$2),-import_viscoanalyse_PARAM!$D$2),import_viscoanalyse_PARAM!$C$2)</f>
        <v>0.399340151262556-0.117176327642784i</v>
      </c>
      <c r="C2313" s="348" t="str">
        <f>IMPOWER(IMPRODUCT("i",A2313,import_viscoanalyse_PARAM!$G$2),-import_viscoanalyse_PARAM!$E$2)</f>
        <v>0.00242232898500073-0.00264161007416665i</v>
      </c>
      <c r="D2313" s="348" t="str">
        <f>IMPOWER(IMPRODUCT("i",A2313,import_viscoanalyse_PARAM!$F$2,import_viscoanalyse_PARAM!$G$2),-1)</f>
        <v>1.28075925269306E-23-2.09078213756322E-07i</v>
      </c>
      <c r="E2313" s="348" t="str">
        <f t="shared" si="111"/>
        <v>1.40176248024756-0.119818146795164i</v>
      </c>
      <c r="F2313" s="348" t="str">
        <f>IMSUM(import_viscoanalyse_PARAM!$A$2,IMDIV((import_viscoanalyse_PARAM!$B$2-import_viscoanalyse_PARAM!$A$2),E2313))</f>
        <v>17768.5061578457+1514.33330313572i</v>
      </c>
      <c r="G2313" s="348">
        <f t="shared" si="112"/>
        <v>17768.506157845699</v>
      </c>
      <c r="H2313" s="348">
        <f t="shared" si="113"/>
        <v>1514.3333031357199</v>
      </c>
    </row>
    <row r="2314" spans="1:8" x14ac:dyDescent="0.25">
      <c r="A2314" s="349">
        <v>490388.31</v>
      </c>
      <c r="B2314" s="348" t="str">
        <f>IMPRODUCT(IMPOWER(IMPRODUCT("i",A2314,import_viscoanalyse_PARAM!$G$2),-import_viscoanalyse_PARAM!$D$2),import_viscoanalyse_PARAM!$C$2)</f>
        <v>0.397183405873489-0.116543484930744i</v>
      </c>
      <c r="C2314" s="348" t="str">
        <f>IMPOWER(IMPRODUCT("i",A2314,import_viscoanalyse_PARAM!$G$2),-import_viscoanalyse_PARAM!$E$2)</f>
        <v>0.00238454016176389-0.00260040042148469i</v>
      </c>
      <c r="D2314" s="348" t="str">
        <f>IMPOWER(IMPRODUCT("i",A2314,import_viscoanalyse_PARAM!$F$2,import_viscoanalyse_PARAM!$G$2),-1)</f>
        <v>1.2431505739845E-23-2.02938765339621E-07i</v>
      </c>
      <c r="E2314" s="348" t="str">
        <f t="shared" si="111"/>
        <v>1.39956794603525-0.119144088290994i</v>
      </c>
      <c r="F2314" s="348" t="str">
        <f>IMSUM(import_viscoanalyse_PARAM!$A$2,IMDIV((import_viscoanalyse_PARAM!$B$2-import_viscoanalyse_PARAM!$A$2),E2314))</f>
        <v>17797.3301544225+1510.62904184583i</v>
      </c>
      <c r="G2314" s="348">
        <f t="shared" si="112"/>
        <v>17797.3301544225</v>
      </c>
      <c r="H2314" s="348">
        <f t="shared" si="113"/>
        <v>1510.62904184583</v>
      </c>
    </row>
    <row r="2315" spans="1:8" x14ac:dyDescent="0.25">
      <c r="A2315" s="349">
        <v>505223.89</v>
      </c>
      <c r="B2315" s="348" t="str">
        <f>IMPRODUCT(IMPOWER(IMPRODUCT("i",A2315,import_viscoanalyse_PARAM!$G$2),-import_viscoanalyse_PARAM!$D$2),import_viscoanalyse_PARAM!$C$2)</f>
        <v>0.39503830818758-0.115914059944364i</v>
      </c>
      <c r="C2315" s="348" t="str">
        <f>IMPOWER(IMPRODUCT("i",A2315,import_viscoanalyse_PARAM!$G$2),-import_viscoanalyse_PARAM!$E$2)</f>
        <v>0.00234734084512834-0.00255983364043015i</v>
      </c>
      <c r="D2315" s="348" t="str">
        <f>IMPOWER(IMPRODUCT("i",A2315,import_viscoanalyse_PARAM!$F$2,import_viscoanalyse_PARAM!$G$2),-1)</f>
        <v>1.20664624361249E-23-1.96979596844447E-07i</v>
      </c>
      <c r="E2315" s="348" t="str">
        <f t="shared" si="111"/>
        <v>1.39738564903271-0.118474090564391i</v>
      </c>
      <c r="F2315" s="348" t="str">
        <f>IMSUM(import_viscoanalyse_PARAM!$A$2,IMDIV((import_viscoanalyse_PARAM!$B$2-import_viscoanalyse_PARAM!$A$2),E2315))</f>
        <v>17826.0816861835+1506.91764863907i</v>
      </c>
      <c r="G2315" s="348">
        <f t="shared" si="112"/>
        <v>17826.081686183501</v>
      </c>
      <c r="H2315" s="348">
        <f t="shared" si="113"/>
        <v>1506.91764863907</v>
      </c>
    </row>
    <row r="2316" spans="1:8" x14ac:dyDescent="0.25">
      <c r="A2316" s="349">
        <v>520508.28</v>
      </c>
      <c r="B2316" s="348" t="str">
        <f>IMPRODUCT(IMPOWER(IMPRODUCT("i",A2316,import_viscoanalyse_PARAM!$G$2),-import_viscoanalyse_PARAM!$D$2),import_viscoanalyse_PARAM!$C$2)</f>
        <v>0.392904796599614-0.11528803460714i</v>
      </c>
      <c r="C2316" s="348" t="str">
        <f>IMPOWER(IMPRODUCT("i",A2316,import_viscoanalyse_PARAM!$G$2),-import_viscoanalyse_PARAM!$E$2)</f>
        <v>0.00231072186103058-0.00251989972645836i</v>
      </c>
      <c r="D2316" s="348" t="str">
        <f>IMPOWER(IMPRODUCT("i",A2316,import_viscoanalyse_PARAM!$F$2,import_viscoanalyse_PARAM!$G$2),-1)</f>
        <v>1.1712138547571E-23-1.91195418002541E-07i</v>
      </c>
      <c r="E2316" s="348" t="str">
        <f t="shared" si="111"/>
        <v>1.39521551846064-0.117808125529016i</v>
      </c>
      <c r="F2316" s="348" t="str">
        <f>IMSUM(import_viscoanalyse_PARAM!$A$2,IMDIV((import_viscoanalyse_PARAM!$B$2-import_viscoanalyse_PARAM!$A$2),E2316))</f>
        <v>17854.7606015562+1503.19924823017i</v>
      </c>
      <c r="G2316" s="348">
        <f t="shared" si="112"/>
        <v>17854.760601556201</v>
      </c>
      <c r="H2316" s="348">
        <f t="shared" si="113"/>
        <v>1503.19924823017</v>
      </c>
    </row>
    <row r="2317" spans="1:8" x14ac:dyDescent="0.25">
      <c r="A2317" s="349">
        <v>536255.06999999995</v>
      </c>
      <c r="B2317" s="348" t="str">
        <f>IMPRODUCT(IMPOWER(IMPRODUCT("i",A2317,import_viscoanalyse_PARAM!$G$2),-import_viscoanalyse_PARAM!$D$2),import_viscoanalyse_PARAM!$C$2)</f>
        <v>0.390782806847076-0.114665390062853i</v>
      </c>
      <c r="C2317" s="348" t="str">
        <f>IMPOWER(IMPRODUCT("i",A2317,import_viscoanalyse_PARAM!$G$2),-import_viscoanalyse_PARAM!$E$2)</f>
        <v>0.00227467412730663-0.00248058877524335i</v>
      </c>
      <c r="D2317" s="348" t="str">
        <f>IMPOWER(IMPRODUCT("i",A2317,import_viscoanalyse_PARAM!$F$2,import_viscoanalyse_PARAM!$G$2),-1)</f>
        <v>1.13682190277807E-23-1.8558108582243E-07i</v>
      </c>
      <c r="E2317" s="348" t="str">
        <f t="shared" si="111"/>
        <v>1.39305748097438-0.117146164419182i</v>
      </c>
      <c r="F2317" s="348" t="str">
        <f>IMSUM(import_viscoanalyse_PARAM!$A$2,IMDIV((import_viscoanalyse_PARAM!$B$2-import_viscoanalyse_PARAM!$A$2),E2317))</f>
        <v>17883.3667917312+1499.47396010078i</v>
      </c>
      <c r="G2317" s="348">
        <f t="shared" si="112"/>
        <v>17883.366791731201</v>
      </c>
      <c r="H2317" s="348">
        <f t="shared" si="113"/>
        <v>1499.47396010078</v>
      </c>
    </row>
    <row r="2318" spans="1:8" x14ac:dyDescent="0.25">
      <c r="A2318" s="349">
        <v>552478.25</v>
      </c>
      <c r="B2318" s="348" t="str">
        <f>IMPRODUCT(IMPOWER(IMPRODUCT("i",A2318,import_viscoanalyse_PARAM!$G$2),-import_viscoanalyse_PARAM!$D$2),import_viscoanalyse_PARAM!$C$2)</f>
        <v>0.388672276609839-0.11404610802523i</v>
      </c>
      <c r="C2318" s="348" t="str">
        <f>IMPOWER(IMPRODUCT("i",A2318,import_viscoanalyse_PARAM!$G$2),-import_viscoanalyse_PARAM!$E$2)</f>
        <v>0.0022391887310439-0.00244189106703202i</v>
      </c>
      <c r="D2318" s="348" t="str">
        <f>IMPOWER(IMPRODUCT("i",A2318,import_viscoanalyse_PARAM!$F$2,import_viscoanalyse_PARAM!$G$2),-1)</f>
        <v>1.10343983505557E-23-1.8013161272572E-07i</v>
      </c>
      <c r="E2318" s="348" t="str">
        <f t="shared" si="111"/>
        <v>1.39091146534088-0.116488179223875i</v>
      </c>
      <c r="F2318" s="348" t="str">
        <f>IMSUM(import_viscoanalyse_PARAM!$A$2,IMDIV((import_viscoanalyse_PARAM!$B$2-import_viscoanalyse_PARAM!$A$2),E2318))</f>
        <v>17911.9001289427+1495.74190646449i</v>
      </c>
      <c r="G2318" s="348">
        <f t="shared" si="112"/>
        <v>17911.9001289427</v>
      </c>
      <c r="H2318" s="348">
        <f t="shared" si="113"/>
        <v>1495.7419064644901</v>
      </c>
    </row>
    <row r="2319" spans="1:8" x14ac:dyDescent="0.25">
      <c r="A2319" s="349">
        <v>569192.21</v>
      </c>
      <c r="B2319" s="348" t="str">
        <f>IMPRODUCT(IMPOWER(IMPRODUCT("i",A2319,import_viscoanalyse_PARAM!$G$2),-import_viscoanalyse_PARAM!$D$2),import_viscoanalyse_PARAM!$C$2)</f>
        <v>0.386573146784147-0.11343017115176i</v>
      </c>
      <c r="C2319" s="348" t="str">
        <f>IMPOWER(IMPRODUCT("i",A2319,import_viscoanalyse_PARAM!$G$2),-import_viscoanalyse_PARAM!$E$2)</f>
        <v>0.00220425694609298-0.00240379708574113i</v>
      </c>
      <c r="D2319" s="348" t="str">
        <f>IMPOWER(IMPRODUCT("i",A2319,import_viscoanalyse_PARAM!$F$2,import_viscoanalyse_PARAM!$G$2),-1)</f>
        <v>1.07103804012319E-23-1.74842164773097E-07i</v>
      </c>
      <c r="E2319" s="348" t="str">
        <f t="shared" si="111"/>
        <v>1.38877740373024-0.115834143079666i</v>
      </c>
      <c r="F2319" s="348" t="str">
        <f>IMSUM(import_viscoanalyse_PARAM!$A$2,IMDIV((import_viscoanalyse_PARAM!$B$2-import_viscoanalyse_PARAM!$A$2),E2319))</f>
        <v>17940.3604488328+1492.00321463868i</v>
      </c>
      <c r="G2319" s="348">
        <f t="shared" si="112"/>
        <v>17940.360448832798</v>
      </c>
      <c r="H2319" s="348">
        <f t="shared" si="113"/>
        <v>1492.00321463868</v>
      </c>
    </row>
    <row r="2320" spans="1:8" x14ac:dyDescent="0.25">
      <c r="A2320" s="349">
        <v>586411.82999999996</v>
      </c>
      <c r="B2320" s="348" t="str">
        <f>IMPRODUCT(IMPOWER(IMPRODUCT("i",A2320,import_viscoanalyse_PARAM!$G$2),-import_viscoanalyse_PARAM!$D$2),import_viscoanalyse_PARAM!$C$2)</f>
        <v>0.38448535178708-0.112817560198782i</v>
      </c>
      <c r="C2320" s="348" t="str">
        <f>IMPOWER(IMPRODUCT("i",A2320,import_viscoanalyse_PARAM!$G$2),-import_viscoanalyse_PARAM!$E$2)</f>
        <v>0.00216987006961479-0.00236629734070799i</v>
      </c>
      <c r="D2320" s="348" t="str">
        <f>IMPOWER(IMPRODUCT("i",A2320,import_viscoanalyse_PARAM!$F$2,import_viscoanalyse_PARAM!$G$2),-1)</f>
        <v>1.03958767177632E-23-1.69708032950808E-07i</v>
      </c>
      <c r="E2320" s="348" t="str">
        <f t="shared" si="111"/>
        <v>1.38665522185669-0.115184027247523i</v>
      </c>
      <c r="F2320" s="348" t="str">
        <f>IMSUM(import_viscoanalyse_PARAM!$A$2,IMDIV((import_viscoanalyse_PARAM!$B$2-import_viscoanalyse_PARAM!$A$2),E2320))</f>
        <v>17968.7476818854+1488.2579997672i</v>
      </c>
      <c r="G2320" s="348">
        <f t="shared" si="112"/>
        <v>17968.747681885401</v>
      </c>
      <c r="H2320" s="348">
        <f t="shared" si="113"/>
        <v>1488.2579997672001</v>
      </c>
    </row>
    <row r="2321" spans="1:8" x14ac:dyDescent="0.25">
      <c r="A2321" s="349">
        <v>604152.38</v>
      </c>
      <c r="B2321" s="348" t="str">
        <f>IMPRODUCT(IMPOWER(IMPRODUCT("i",A2321,import_viscoanalyse_PARAM!$G$2),-import_viscoanalyse_PARAM!$D$2),import_viscoanalyse_PARAM!$C$2)</f>
        <v>0.382408833718632-0.112208258176996i</v>
      </c>
      <c r="C2321" s="348" t="str">
        <f>IMPOWER(IMPRODUCT("i",A2321,import_viscoanalyse_PARAM!$G$2),-import_viscoanalyse_PARAM!$E$2)</f>
        <v>0.00213601965542294-0.00232938262115603i</v>
      </c>
      <c r="D2321" s="348" t="str">
        <f>IMPOWER(IMPRODUCT("i",A2321,import_viscoanalyse_PARAM!$F$2,import_viscoanalyse_PARAM!$G$2),-1)</f>
        <v>1.00906084165685E-23-1.64724664609255E-07i</v>
      </c>
      <c r="E2321" s="348" t="str">
        <f t="shared" si="111"/>
        <v>1.38454485337405-0.114537805522817i</v>
      </c>
      <c r="F2321" s="348" t="str">
        <f>IMSUM(import_viscoanalyse_PARAM!$A$2,IMDIV((import_viscoanalyse_PARAM!$B$2-import_viscoanalyse_PARAM!$A$2),E2321))</f>
        <v>17997.0616613351+1484.50639005405i</v>
      </c>
      <c r="G2321" s="348">
        <f t="shared" si="112"/>
        <v>17997.061661335101</v>
      </c>
      <c r="H2321" s="348">
        <f t="shared" si="113"/>
        <v>1484.5063900540499</v>
      </c>
    </row>
    <row r="2322" spans="1:8" x14ac:dyDescent="0.25">
      <c r="A2322" s="349">
        <v>622429.63</v>
      </c>
      <c r="B2322" s="348" t="str">
        <f>IMPRODUCT(IMPOWER(IMPRODUCT("i",A2322,import_viscoanalyse_PARAM!$G$2),-import_viscoanalyse_PARAM!$D$2),import_viscoanalyse_PARAM!$C$2)</f>
        <v>0.380343530430949-0.111602246850676i</v>
      </c>
      <c r="C2322" s="348" t="str">
        <f>IMPOWER(IMPRODUCT("i",A2322,import_viscoanalyse_PARAM!$G$2),-import_viscoanalyse_PARAM!$E$2)</f>
        <v>0.00210269731422476-0.00229304377835268i</v>
      </c>
      <c r="D2322" s="348" t="str">
        <f>IMPOWER(IMPRODUCT("i",A2322,import_viscoanalyse_PARAM!$F$2,import_viscoanalyse_PARAM!$G$2),-1)</f>
        <v>9.7943041216047E-24-1.59887629656036E-07i</v>
      </c>
      <c r="E2322" s="348" t="str">
        <f t="shared" si="111"/>
        <v>1.38244622774517-0.113895450516658i</v>
      </c>
      <c r="F2322" s="348" t="str">
        <f>IMSUM(import_viscoanalyse_PARAM!$A$2,IMDIV((import_viscoanalyse_PARAM!$B$2-import_viscoanalyse_PARAM!$A$2),E2322))</f>
        <v>18025.3022850936+1480.74850544273i</v>
      </c>
      <c r="G2322" s="348">
        <f t="shared" si="112"/>
        <v>18025.302285093599</v>
      </c>
      <c r="H2322" s="348">
        <f t="shared" si="113"/>
        <v>1480.74850544273</v>
      </c>
    </row>
    <row r="2323" spans="1:8" x14ac:dyDescent="0.25">
      <c r="A2323" s="349">
        <v>641259.81999999995</v>
      </c>
      <c r="B2323" s="348" t="str">
        <f>IMPRODUCT(IMPOWER(IMPRODUCT("i",A2323,import_viscoanalyse_PARAM!$G$2),-import_viscoanalyse_PARAM!$D$2),import_viscoanalyse_PARAM!$C$2)</f>
        <v>0.378289380996061-0.110999508342042i</v>
      </c>
      <c r="C2323" s="348" t="str">
        <f>IMPOWER(IMPRODUCT("i",A2323,import_viscoanalyse_PARAM!$G$2),-import_viscoanalyse_PARAM!$E$2)</f>
        <v>0.00206989480227034-0.00225727182228341i</v>
      </c>
      <c r="D2323" s="348" t="str">
        <f>IMPOWER(IMPRODUCT("i",A2323,import_viscoanalyse_PARAM!$F$2,import_viscoanalyse_PARAM!$G$2),-1)</f>
        <v>9.50670056096434E-24-1.55192630295133E-07i</v>
      </c>
      <c r="E2323" s="348" t="str">
        <f t="shared" si="111"/>
        <v>1.38035927579833-0.113256935356956i</v>
      </c>
      <c r="F2323" s="348" t="str">
        <f>IMSUM(import_viscoanalyse_PARAM!$A$2,IMDIV((import_viscoanalyse_PARAM!$B$2-import_viscoanalyse_PARAM!$A$2),E2323))</f>
        <v>18053.4694415233+1476.98446736948i</v>
      </c>
      <c r="G2323" s="348">
        <f t="shared" si="112"/>
        <v>18053.469441523299</v>
      </c>
      <c r="H2323" s="348">
        <f t="shared" si="113"/>
        <v>1476.9844673694799</v>
      </c>
    </row>
    <row r="2324" spans="1:8" x14ac:dyDescent="0.25">
      <c r="A2324" s="349">
        <v>660659.67000000004</v>
      </c>
      <c r="B2324" s="348" t="str">
        <f>IMPRODUCT(IMPOWER(IMPRODUCT("i",A2324,import_viscoanalyse_PARAM!$G$2),-import_viscoanalyse_PARAM!$D$2),import_viscoanalyse_PARAM!$C$2)</f>
        <v>0.376246326022185-0.110400025224068i</v>
      </c>
      <c r="C2324" s="348" t="str">
        <f>IMPOWER(IMPRODUCT("i",A2324,import_viscoanalyse_PARAM!$G$2),-import_viscoanalyse_PARAM!$E$2)</f>
        <v>0.00203760402357013-0.00222205792407001i</v>
      </c>
      <c r="D2324" s="348" t="str">
        <f>IMPOWER(IMPRODUCT("i",A2324,import_viscoanalyse_PARAM!$F$2,import_viscoanalyse_PARAM!$G$2),-1)</f>
        <v>9.22754236007456E-24-1.50635497650982E-07i</v>
      </c>
      <c r="E2324" s="348" t="str">
        <f t="shared" si="111"/>
        <v>1.37828393004576-0.112622233783636i</v>
      </c>
      <c r="F2324" s="348" t="str">
        <f>IMSUM(import_viscoanalyse_PARAM!$A$2,IMDIV((import_viscoanalyse_PARAM!$B$2-import_viscoanalyse_PARAM!$A$2),E2324))</f>
        <v>18081.5630048836+1473.21439939916i</v>
      </c>
      <c r="G2324" s="348">
        <f t="shared" si="112"/>
        <v>18081.563004883599</v>
      </c>
      <c r="H2324" s="348">
        <f t="shared" si="113"/>
        <v>1473.2143993991599</v>
      </c>
    </row>
    <row r="2325" spans="1:8" x14ac:dyDescent="0.25">
      <c r="A2325" s="349">
        <v>680646.42</v>
      </c>
      <c r="B2325" s="348" t="str">
        <f>IMPRODUCT(IMPOWER(IMPRODUCT("i",A2325,import_viscoanalyse_PARAM!$G$2),-import_viscoanalyse_PARAM!$D$2),import_viscoanalyse_PARAM!$C$2)</f>
        <v>0.374214304935665-0.109803779722937i</v>
      </c>
      <c r="C2325" s="348" t="str">
        <f>IMPOWER(IMPRODUCT("i",A2325,import_viscoanalyse_PARAM!$G$2),-import_viscoanalyse_PARAM!$E$2)</f>
        <v>0.00200581698463691-0.00218739336661565i</v>
      </c>
      <c r="D2325" s="348" t="str">
        <f>IMPOWER(IMPRODUCT("i",A2325,import_viscoanalyse_PARAM!$F$2,import_viscoanalyse_PARAM!$G$2),-1)</f>
        <v>8.95658143697851E-24-1.46212181896708E-07i</v>
      </c>
      <c r="E2325" s="348" t="str">
        <f t="shared" si="111"/>
        <v>1.3762201219203-0.111991319301735i</v>
      </c>
      <c r="F2325" s="348" t="str">
        <f>IMSUM(import_viscoanalyse_PARAM!$A$2,IMDIV((import_viscoanalyse_PARAM!$B$2-import_viscoanalyse_PARAM!$A$2),E2325))</f>
        <v>18109.5828726031+1469.43842222827i</v>
      </c>
      <c r="G2325" s="348">
        <f t="shared" si="112"/>
        <v>18109.5828726031</v>
      </c>
      <c r="H2325" s="348">
        <f t="shared" si="113"/>
        <v>1469.4384222282699</v>
      </c>
    </row>
    <row r="2326" spans="1:8" x14ac:dyDescent="0.25">
      <c r="A2326" s="349">
        <v>701237.83</v>
      </c>
      <c r="B2326" s="348" t="str">
        <f>IMPRODUCT(IMPOWER(IMPRODUCT("i",A2326,import_viscoanalyse_PARAM!$G$2),-import_viscoanalyse_PARAM!$D$2),import_viscoanalyse_PARAM!$C$2)</f>
        <v>0.372193257706469-0.109210754224347i</v>
      </c>
      <c r="C2326" s="348" t="str">
        <f>IMPOWER(IMPRODUCT("i",A2326,import_viscoanalyse_PARAM!$G$2),-import_viscoanalyse_PARAM!$E$2)</f>
        <v>0.00197452582033385-0.00215326957279277i</v>
      </c>
      <c r="D2326" s="348" t="str">
        <f>IMPOWER(IMPRODUCT("i",A2326,import_viscoanalyse_PARAM!$F$2,import_viscoanalyse_PARAM!$G$2),-1)</f>
        <v>8.69357702866356E-24-1.41918752683927E-07i</v>
      </c>
      <c r="E2326" s="348" t="str">
        <f t="shared" si="111"/>
        <v>1.3741677835268-0.111364165715892i</v>
      </c>
      <c r="F2326" s="348" t="str">
        <f>IMSUM(import_viscoanalyse_PARAM!$A$2,IMDIV((import_viscoanalyse_PARAM!$B$2-import_viscoanalyse_PARAM!$A$2),E2326))</f>
        <v>18137.5289416484+1465.65665682042i</v>
      </c>
      <c r="G2326" s="348">
        <f t="shared" si="112"/>
        <v>18137.528941648401</v>
      </c>
      <c r="H2326" s="348">
        <f t="shared" si="113"/>
        <v>1465.65665682042</v>
      </c>
    </row>
    <row r="2327" spans="1:8" x14ac:dyDescent="0.25">
      <c r="A2327" s="349">
        <v>722452.18</v>
      </c>
      <c r="B2327" s="348" t="str">
        <f>IMPRODUCT(IMPOWER(IMPRODUCT("i",A2327,import_viscoanalyse_PARAM!$G$2),-import_viscoanalyse_PARAM!$D$2),import_viscoanalyse_PARAM!$C$2)</f>
        <v>0.370183126284557-0.108620931694971i</v>
      </c>
      <c r="C2327" s="348" t="str">
        <f>IMPOWER(IMPRODUCT("i",A2327,import_viscoanalyse_PARAM!$G$2),-import_viscoanalyse_PARAM!$E$2)</f>
        <v>0.00194372281367106-0.00211967812703173i</v>
      </c>
      <c r="D2327" s="348" t="str">
        <f>IMPOWER(IMPRODUCT("i",A2327,import_viscoanalyse_PARAM!$F$2,import_viscoanalyse_PARAM!$G$2),-1)</f>
        <v>8.43829565372463E-24-1.37751398533234E-07i</v>
      </c>
      <c r="E2327" s="348" t="str">
        <f t="shared" si="111"/>
        <v>1.37212684909823-0.110740747573401i</v>
      </c>
      <c r="F2327" s="348" t="str">
        <f>IMSUM(import_viscoanalyse_PARAM!$A$2,IMDIV((import_viscoanalyse_PARAM!$B$2-import_viscoanalyse_PARAM!$A$2),E2327))</f>
        <v>18165.4010885107+1461.86922712958i</v>
      </c>
      <c r="G2327" s="348">
        <f t="shared" si="112"/>
        <v>18165.401088510702</v>
      </c>
      <c r="H2327" s="348">
        <f t="shared" si="113"/>
        <v>1461.8692271295799</v>
      </c>
    </row>
    <row r="2328" spans="1:8" x14ac:dyDescent="0.25">
      <c r="A2328" s="349">
        <v>744308.32</v>
      </c>
      <c r="B2328" s="348" t="str">
        <f>IMPRODUCT(IMPOWER(IMPRODUCT("i",A2328,import_viscoanalyse_PARAM!$G$2),-import_viscoanalyse_PARAM!$D$2),import_viscoanalyse_PARAM!$C$2)</f>
        <v>0.368183851283076-0.108034294709231i</v>
      </c>
      <c r="C2328" s="348" t="str">
        <f>IMPOWER(IMPRODUCT("i",A2328,import_viscoanalyse_PARAM!$G$2),-import_viscoanalyse_PARAM!$E$2)</f>
        <v>0.00191340034257012-0.00208661071726623i</v>
      </c>
      <c r="D2328" s="348" t="str">
        <f>IMPOWER(IMPRODUCT("i",A2328,import_viscoanalyse_PARAM!$F$2,import_viscoanalyse_PARAM!$G$2),-1)</f>
        <v>8.19051047356005E-24-1.33706416406018E-07i</v>
      </c>
      <c r="E2328" s="348" t="str">
        <f t="shared" si="111"/>
        <v>1.37009725162565-0.110121039132914i</v>
      </c>
      <c r="F2328" s="348" t="str">
        <f>IMSUM(import_viscoanalyse_PARAM!$A$2,IMDIV((import_viscoanalyse_PARAM!$B$2-import_viscoanalyse_PARAM!$A$2),E2328))</f>
        <v>18193.1992150415+1458.07625388704i</v>
      </c>
      <c r="G2328" s="348">
        <f t="shared" si="112"/>
        <v>18193.199215041499</v>
      </c>
      <c r="H2328" s="348">
        <f t="shared" si="113"/>
        <v>1458.0762538870399</v>
      </c>
    </row>
    <row r="2329" spans="1:8" x14ac:dyDescent="0.25">
      <c r="A2329" s="349">
        <v>766825.67</v>
      </c>
      <c r="B2329" s="348" t="str">
        <f>IMPRODUCT(IMPOWER(IMPRODUCT("i",A2329,import_viscoanalyse_PARAM!$G$2),-import_viscoanalyse_PARAM!$D$2),import_viscoanalyse_PARAM!$C$2)</f>
        <v>0.366195373701656-0.107450825954951i</v>
      </c>
      <c r="C2329" s="348" t="str">
        <f>IMPOWER(IMPRODUCT("i",A2329,import_viscoanalyse_PARAM!$G$2),-import_viscoanalyse_PARAM!$E$2)</f>
        <v>0.00188355090504439-0.00205405916239303i</v>
      </c>
      <c r="D2329" s="348" t="str">
        <f>IMPOWER(IMPRODUCT("i",A2329,import_viscoanalyse_PARAM!$F$2,import_viscoanalyse_PARAM!$G$2),-1)</f>
        <v>7.95000132235777E-24-1.2978021219397E-07i</v>
      </c>
      <c r="E2329" s="348" t="str">
        <f t="shared" si="111"/>
        <v>1.3680789246067-0.109505014897556i</v>
      </c>
      <c r="F2329" s="348" t="str">
        <f>IMSUM(import_viscoanalyse_PARAM!$A$2,IMDIV((import_viscoanalyse_PARAM!$B$2-import_viscoanalyse_PARAM!$A$2),E2329))</f>
        <v>18220.9232246816+1454.27785779017i</v>
      </c>
      <c r="G2329" s="348">
        <f t="shared" si="112"/>
        <v>18220.923224681599</v>
      </c>
      <c r="H2329" s="348">
        <f t="shared" si="113"/>
        <v>1454.2778577901699</v>
      </c>
    </row>
    <row r="2330" spans="1:8" x14ac:dyDescent="0.25">
      <c r="A2330" s="349">
        <v>790024.23</v>
      </c>
      <c r="B2330" s="348" t="str">
        <f>IMPRODUCT(IMPOWER(IMPRODUCT("i",A2330,import_viscoanalyse_PARAM!$G$2),-import_viscoanalyse_PARAM!$D$2),import_viscoanalyse_PARAM!$C$2)</f>
        <v>0.364217635525057-0.10687050840902i</v>
      </c>
      <c r="C2330" s="348" t="str">
        <f>IMPOWER(IMPRODUCT("i",A2330,import_viscoanalyse_PARAM!$G$2),-import_viscoanalyse_PARAM!$E$2)</f>
        <v>0.00185416712616028-0.00202201541986343i</v>
      </c>
      <c r="D2330" s="348" t="str">
        <f>IMPOWER(IMPRODUCT("i",A2330,import_viscoanalyse_PARAM!$F$2,import_viscoanalyse_PARAM!$G$2),-1)</f>
        <v>7.71655458025367E-24-1.25969298648452E-07i</v>
      </c>
      <c r="E2330" s="348" t="str">
        <f t="shared" si="111"/>
        <v>1.36607180265122-0.108892649798182i</v>
      </c>
      <c r="F2330" s="348" t="str">
        <f>IMSUM(import_viscoanalyse_PARAM!$A$2,IMDIV((import_viscoanalyse_PARAM!$B$2-import_viscoanalyse_PARAM!$A$2),E2330))</f>
        <v>18248.5730140387+1450.47416065563i</v>
      </c>
      <c r="G2330" s="348">
        <f t="shared" si="112"/>
        <v>18248.573014038699</v>
      </c>
      <c r="H2330" s="348">
        <f t="shared" si="113"/>
        <v>1450.4741606556299</v>
      </c>
    </row>
    <row r="2331" spans="1:8" x14ac:dyDescent="0.25">
      <c r="A2331" s="349">
        <v>813924.61</v>
      </c>
      <c r="B2331" s="348" t="str">
        <f>IMPRODUCT(IMPOWER(IMPRODUCT("i",A2331,import_viscoanalyse_PARAM!$G$2),-import_viscoanalyse_PARAM!$D$2),import_viscoanalyse_PARAM!$C$2)</f>
        <v>0.362250578621107-0.10629332501401i</v>
      </c>
      <c r="C2331" s="348" t="str">
        <f>IMPOWER(IMPRODUCT("i",A2331,import_viscoanalyse_PARAM!$G$2),-import_viscoanalyse_PARAM!$E$2)</f>
        <v>0.00182524173960336-0.00199047156558061i</v>
      </c>
      <c r="D2331" s="348" t="str">
        <f>IMPOWER(IMPRODUCT("i",A2331,import_viscoanalyse_PARAM!$F$2,import_viscoanalyse_PARAM!$G$2),-1)</f>
        <v>7.48996284866959E-24-1.22270290080531E-07i</v>
      </c>
      <c r="E2331" s="348" t="str">
        <f t="shared" si="111"/>
        <v>1.36407582036071-0.108283918849881i</v>
      </c>
      <c r="F2331" s="348" t="str">
        <f>IMSUM(import_viscoanalyse_PARAM!$A$2,IMDIV((import_viscoanalyse_PARAM!$B$2-import_viscoanalyse_PARAM!$A$2),E2331))</f>
        <v>18276.1484882029+1446.66528331535i</v>
      </c>
      <c r="G2331" s="348">
        <f t="shared" si="112"/>
        <v>18276.1484882029</v>
      </c>
      <c r="H2331" s="348">
        <f t="shared" si="113"/>
        <v>1446.6652833153501</v>
      </c>
    </row>
    <row r="2332" spans="1:8" x14ac:dyDescent="0.25">
      <c r="A2332" s="349">
        <v>838548.04</v>
      </c>
      <c r="B2332" s="348" t="str">
        <f>IMPRODUCT(IMPOWER(IMPRODUCT("i",A2332,import_viscoanalyse_PARAM!$G$2),-import_viscoanalyse_PARAM!$D$2),import_viscoanalyse_PARAM!$C$2)</f>
        <v>0.360294145458799-0.105719258888896i</v>
      </c>
      <c r="C2332" s="348" t="str">
        <f>IMPOWER(IMPRODUCT("i",A2332,import_viscoanalyse_PARAM!$G$2),-import_viscoanalyse_PARAM!$E$2)</f>
        <v>0.00179676759663305-0.00195941980366496i</v>
      </c>
      <c r="D2332" s="348" t="str">
        <f>IMPOWER(IMPRODUCT("i",A2332,import_viscoanalyse_PARAM!$F$2,import_viscoanalyse_PARAM!$G$2),-1)</f>
        <v>7.27002485214548E-24-1.18679900758439E-07i</v>
      </c>
      <c r="E2332" s="348" t="str">
        <f t="shared" si="111"/>
        <v>1.36209091305543-0.107678797372462i</v>
      </c>
      <c r="F2332" s="348" t="str">
        <f>IMSUM(import_viscoanalyse_PARAM!$A$2,IMDIV((import_viscoanalyse_PARAM!$B$2-import_viscoanalyse_PARAM!$A$2),E2332))</f>
        <v>18303.6495506922+1442.85134698666i</v>
      </c>
      <c r="G2332" s="348">
        <f t="shared" si="112"/>
        <v>18303.6495506922</v>
      </c>
      <c r="H2332" s="348">
        <f t="shared" si="113"/>
        <v>1442.85134698666</v>
      </c>
    </row>
    <row r="2333" spans="1:8" x14ac:dyDescent="0.25">
      <c r="A2333" s="349">
        <v>863916.4</v>
      </c>
      <c r="B2333" s="348" t="str">
        <f>IMPRODUCT(IMPOWER(IMPRODUCT("i",A2333,import_viscoanalyse_PARAM!$G$2),-import_viscoanalyse_PARAM!$D$2),import_viscoanalyse_PARAM!$C$2)</f>
        <v>0.358348278218823-0.105148293068054i</v>
      </c>
      <c r="C2333" s="348" t="str">
        <f>IMPOWER(IMPRODUCT("i",A2333,import_viscoanalyse_PARAM!$G$2),-import_viscoanalyse_PARAM!$E$2)</f>
        <v>0.00176873765137657-0.00192885245041677i</v>
      </c>
      <c r="D2333" s="348" t="str">
        <f>IMPOWER(IMPRODUCT("i",A2333,import_viscoanalyse_PARAM!$F$2,import_viscoanalyse_PARAM!$G$2),-1)</f>
        <v>7.05654515936714E-24-1.15194940353469E-07i</v>
      </c>
      <c r="E2333" s="348" t="str">
        <f t="shared" si="111"/>
        <v>1.3601170158702-0.107077260713411i</v>
      </c>
      <c r="F2333" s="348" t="str">
        <f>IMSUM(import_viscoanalyse_PARAM!$A$2,IMDIV((import_viscoanalyse_PARAM!$B$2-import_viscoanalyse_PARAM!$A$2),E2333))</f>
        <v>18331.0761159231+1439.03247153339i</v>
      </c>
      <c r="G2333" s="348">
        <f t="shared" si="112"/>
        <v>18331.076115923101</v>
      </c>
      <c r="H2333" s="348">
        <f t="shared" si="113"/>
        <v>1439.03247153339</v>
      </c>
    </row>
    <row r="2334" spans="1:8" x14ac:dyDescent="0.25">
      <c r="A2334" s="349">
        <v>890052.22</v>
      </c>
      <c r="B2334" s="348" t="str">
        <f>IMPRODUCT(IMPOWER(IMPRODUCT("i",A2334,import_viscoanalyse_PARAM!$G$2),-import_viscoanalyse_PARAM!$D$2),import_viscoanalyse_PARAM!$C$2)</f>
        <v>0.356412920307698-0.10458041094555i</v>
      </c>
      <c r="C2334" s="348" t="str">
        <f>IMPOWER(IMPRODUCT("i",A2334,import_viscoanalyse_PARAM!$G$2),-import_viscoanalyse_PARAM!$E$2)</f>
        <v>0.00174114498103168-0.00189876195634781i</v>
      </c>
      <c r="D2334" s="348" t="str">
        <f>IMPOWER(IMPRODUCT("i",A2334,import_viscoanalyse_PARAM!$F$2,import_viscoanalyse_PARAM!$G$2),-1)</f>
        <v>6.84933417785069E-24-1.11812313853207E-07i</v>
      </c>
      <c r="E2334" s="348" t="str">
        <f t="shared" si="111"/>
        <v>1.35815406528873-0.106479284714212i</v>
      </c>
      <c r="F2334" s="348" t="str">
        <f>IMSUM(import_viscoanalyse_PARAM!$A$2,IMDIV((import_viscoanalyse_PARAM!$B$2-import_viscoanalyse_PARAM!$A$2),E2334))</f>
        <v>18358.4280878686+1435.20877842183i</v>
      </c>
      <c r="G2334" s="348">
        <f t="shared" si="112"/>
        <v>18358.4280878686</v>
      </c>
      <c r="H2334" s="348">
        <f t="shared" si="113"/>
        <v>1435.2087784218299</v>
      </c>
    </row>
    <row r="2335" spans="1:8" x14ac:dyDescent="0.25">
      <c r="A2335" s="349">
        <v>916978.71</v>
      </c>
      <c r="B2335" s="348" t="str">
        <f>IMPRODUCT(IMPOWER(IMPRODUCT("i",A2335,import_viscoanalyse_PARAM!$G$2),-import_viscoanalyse_PARAM!$D$2),import_viscoanalyse_PARAM!$C$2)</f>
        <v>0.354488015501852-0.104015596023991i</v>
      </c>
      <c r="C2335" s="348" t="str">
        <f>IMPOWER(IMPRODUCT("i",A2335,import_viscoanalyse_PARAM!$G$2),-import_viscoanalyse_PARAM!$E$2)</f>
        <v>0.00171398277148852-0.00186914089050162i</v>
      </c>
      <c r="D2335" s="348" t="str">
        <f>IMPOWER(IMPRODUCT("i",A2335,import_viscoanalyse_PARAM!$F$2,import_viscoanalyse_PARAM!$G$2),-1)</f>
        <v>6.64820788534762E-24-1.08529017176837E-07i</v>
      </c>
      <c r="E2335" s="348" t="str">
        <f t="shared" si="111"/>
        <v>1.35620199827334-0.10588484544351i</v>
      </c>
      <c r="F2335" s="348" t="str">
        <f>IMSUM(import_viscoanalyse_PARAM!$A$2,IMDIV((import_viscoanalyse_PARAM!$B$2-import_viscoanalyse_PARAM!$A$2),E2335))</f>
        <v>18385.7053720006+1431.38038906684i</v>
      </c>
      <c r="G2335" s="348">
        <f t="shared" si="112"/>
        <v>18385.705372000601</v>
      </c>
      <c r="H2335" s="348">
        <f t="shared" si="113"/>
        <v>1431.3803890668401</v>
      </c>
    </row>
    <row r="2336" spans="1:8" x14ac:dyDescent="0.25">
      <c r="A2336" s="349">
        <v>944719.81</v>
      </c>
      <c r="B2336" s="348" t="str">
        <f>IMPRODUCT(IMPOWER(IMPRODUCT("i",A2336,import_viscoanalyse_PARAM!$G$2),-import_viscoanalyse_PARAM!$D$2),import_viscoanalyse_PARAM!$C$2)</f>
        <v>0.352573505937853-0.103453831324806i</v>
      </c>
      <c r="C2336" s="348" t="str">
        <f>IMPOWER(IMPRODUCT("i",A2336,import_viscoanalyse_PARAM!$G$2),-import_viscoanalyse_PARAM!$E$2)</f>
        <v>0.00168724428770448-0.00183998190814652i</v>
      </c>
      <c r="D2336" s="348" t="str">
        <f>IMPOWER(IMPRODUCT("i",A2336,import_viscoanalyse_PARAM!$F$2,import_viscoanalyse_PARAM!$G$2),-1)</f>
        <v>6.45298746357175E-24-1.05342131195897E-07i</v>
      </c>
      <c r="E2336" s="348" t="str">
        <f t="shared" si="111"/>
        <v>1.35426075022556-0.105293918575084i</v>
      </c>
      <c r="F2336" s="348" t="str">
        <f>IMSUM(import_viscoanalyse_PARAM!$A$2,IMDIV((import_viscoanalyse_PARAM!$B$2-import_viscoanalyse_PARAM!$A$2),E2336))</f>
        <v>18412.9079038431+1427.54742079317i</v>
      </c>
      <c r="G2336" s="348">
        <f t="shared" si="112"/>
        <v>18412.907903843101</v>
      </c>
      <c r="H2336" s="348">
        <f t="shared" si="113"/>
        <v>1427.54742079317</v>
      </c>
    </row>
    <row r="2337" spans="1:8" x14ac:dyDescent="0.25">
      <c r="A2337" s="349">
        <v>973300.16</v>
      </c>
      <c r="B2337" s="348" t="str">
        <f>IMPRODUCT(IMPOWER(IMPRODUCT("i",A2337,import_viscoanalyse_PARAM!$G$2),-import_viscoanalyse_PARAM!$D$2),import_viscoanalyse_PARAM!$C$2)</f>
        <v>0.350669335796097-0.102895100469137i</v>
      </c>
      <c r="C2337" s="348" t="str">
        <f>IMPOWER(IMPRODUCT("i",A2337,import_viscoanalyse_PARAM!$G$2),-import_viscoanalyse_PARAM!$E$2)</f>
        <v>0.00166092292411905-0.00181127780575432i</v>
      </c>
      <c r="D2337" s="348" t="str">
        <f>IMPOWER(IMPRODUCT("i",A2337,import_viscoanalyse_PARAM!$F$2,import_viscoanalyse_PARAM!$G$2),-1)</f>
        <v>6.26349952569399E-24-1.02248825448034E-07i</v>
      </c>
      <c r="E2337" s="348" t="str">
        <f t="shared" si="111"/>
        <v>1.35233025872022-0.104706480523717i</v>
      </c>
      <c r="F2337" s="348" t="str">
        <f>IMSUM(import_viscoanalyse_PARAM!$A$2,IMDIV((import_viscoanalyse_PARAM!$B$2-import_viscoanalyse_PARAM!$A$2),E2337))</f>
        <v>18440.0355967633+1423.70999414906i</v>
      </c>
      <c r="G2337" s="348">
        <f t="shared" si="112"/>
        <v>18440.0355967633</v>
      </c>
      <c r="H2337" s="348">
        <f t="shared" si="113"/>
        <v>1423.7099941490601</v>
      </c>
    </row>
    <row r="2338" spans="1:8" x14ac:dyDescent="0.25">
      <c r="A2338" s="349">
        <v>1002745.1</v>
      </c>
      <c r="B2338" s="348" t="str">
        <f>IMPRODUCT(IMPOWER(IMPRODUCT("i",A2338,import_viscoanalyse_PARAM!$G$2),-import_viscoanalyse_PARAM!$D$2),import_viscoanalyse_PARAM!$C$2)</f>
        <v>0.348775452398497-0.102339387999923i</v>
      </c>
      <c r="C2338" s="348" t="str">
        <f>IMPOWER(IMPRODUCT("i",A2338,import_viscoanalyse_PARAM!$G$2),-import_viscoanalyse_PARAM!$E$2)</f>
        <v>0.00163501221673531-0.0017830215341754i</v>
      </c>
      <c r="D2338" s="348" t="str">
        <f>IMPOWER(IMPRODUCT("i",A2338,import_viscoanalyse_PARAM!$F$2,import_viscoanalyse_PARAM!$G$2),-1)</f>
        <v>6.07957604631315E-24-9.92463569937996E-08i</v>
      </c>
      <c r="E2338" s="348" t="str">
        <f t="shared" si="111"/>
        <v>1.35041046461523-0.104122508780455i</v>
      </c>
      <c r="F2338" s="348" t="str">
        <f>IMSUM(import_viscoanalyse_PARAM!$A$2,IMDIV((import_viscoanalyse_PARAM!$B$2-import_viscoanalyse_PARAM!$A$2),E2338))</f>
        <v>18467.0883259122+1419.86823524914i</v>
      </c>
      <c r="G2338" s="348">
        <f t="shared" si="112"/>
        <v>18467.088325912198</v>
      </c>
      <c r="H2338" s="348">
        <f t="shared" si="113"/>
        <v>1419.8682352491401</v>
      </c>
    </row>
    <row r="2339" spans="1:8" x14ac:dyDescent="0.25">
      <c r="A2339" s="349">
        <v>1033080.9</v>
      </c>
      <c r="B2339" s="348" t="str">
        <f>IMPRODUCT(IMPOWER(IMPRODUCT("i",A2339,import_viscoanalyse_PARAM!$G$2),-import_viscoanalyse_PARAM!$D$2),import_viscoanalyse_PARAM!$C$2)</f>
        <v>0.34689179305547-0.101786675522482i</v>
      </c>
      <c r="C2339" s="348" t="str">
        <f>IMPOWER(IMPRODUCT("i",A2339,import_viscoanalyse_PARAM!$G$2),-import_viscoanalyse_PARAM!$E$2)</f>
        <v>0.00160950566237022-0.00175520600152673i</v>
      </c>
      <c r="D2339" s="348" t="str">
        <f>IMPOWER(IMPRODUCT("i",A2339,import_viscoanalyse_PARAM!$F$2,import_viscoanalyse_PARAM!$G$2),-1)</f>
        <v>5.90105294804878E-24-9.63320473434205E-08i</v>
      </c>
      <c r="E2339" s="348" t="str">
        <f t="shared" si="111"/>
        <v>1.34850129871784-0.103541977856056i</v>
      </c>
      <c r="F2339" s="348" t="str">
        <f>IMSUM(import_viscoanalyse_PARAM!$A$2,IMDIV((import_viscoanalyse_PARAM!$B$2-import_viscoanalyse_PARAM!$A$2),E2339))</f>
        <v>18494.0661162858+1416.02224901442i</v>
      </c>
      <c r="G2339" s="348">
        <f t="shared" si="112"/>
        <v>18494.066116285801</v>
      </c>
      <c r="H2339" s="348">
        <f t="shared" si="113"/>
        <v>1416.0222490144199</v>
      </c>
    </row>
    <row r="2340" spans="1:8" x14ac:dyDescent="0.25">
      <c r="A2340" s="349">
        <v>1064334.3999999999</v>
      </c>
      <c r="B2340" s="348" t="str">
        <f>IMPRODUCT(IMPOWER(IMPRODUCT("i",A2340,import_viscoanalyse_PARAM!$G$2),-import_viscoanalyse_PARAM!$D$2),import_viscoanalyse_PARAM!$C$2)</f>
        <v>0.345018309383948-0.101236948840019i</v>
      </c>
      <c r="C2340" s="348" t="str">
        <f>IMPOWER(IMPRODUCT("i",A2340,import_viscoanalyse_PARAM!$G$2),-import_viscoanalyse_PARAM!$E$2)</f>
        <v>0.00158439704849541-0.00172782443289144i</v>
      </c>
      <c r="D2340" s="348" t="str">
        <f>IMPOWER(IMPRODUCT("i",A2340,import_viscoanalyse_PARAM!$F$2,import_viscoanalyse_PARAM!$G$2),-1)</f>
        <v>5.72777229648679E-24-9.35033182882969E-08i</v>
      </c>
      <c r="E2340" s="348" t="str">
        <f t="shared" si="111"/>
        <v>1.34660270643244-0.102964866776229i</v>
      </c>
      <c r="F2340" s="348" t="str">
        <f>IMSUM(import_viscoanalyse_PARAM!$A$2,IMDIV((import_viscoanalyse_PARAM!$B$2-import_viscoanalyse_PARAM!$A$2),E2340))</f>
        <v>18520.9687949827+1412.17216861845i</v>
      </c>
      <c r="G2340" s="348">
        <f t="shared" si="112"/>
        <v>18520.968794982698</v>
      </c>
      <c r="H2340" s="348">
        <f t="shared" si="113"/>
        <v>1412.1721686184501</v>
      </c>
    </row>
    <row r="2341" spans="1:8" x14ac:dyDescent="0.25">
      <c r="A2341" s="349">
        <v>1096533.3999999999</v>
      </c>
      <c r="B2341" s="348" t="str">
        <f>IMPRODUCT(IMPOWER(IMPRODUCT("i",A2341,import_viscoanalyse_PARAM!$G$2),-import_viscoanalyse_PARAM!$D$2),import_viscoanalyse_PARAM!$C$2)</f>
        <v>0.343154944151652-0.100690191159162i</v>
      </c>
      <c r="C2341" s="348" t="str">
        <f>IMPOWER(IMPRODUCT("i",A2341,import_viscoanalyse_PARAM!$G$2),-import_viscoanalyse_PARAM!$E$2)</f>
        <v>0.00155968013645165-0.00170087002485628i</v>
      </c>
      <c r="D2341" s="348" t="str">
        <f>IMPOWER(IMPRODUCT("i",A2341,import_viscoanalyse_PARAM!$F$2,import_viscoanalyse_PARAM!$G$2),-1)</f>
        <v>5.55957993666026E-24-9.07576533176125E-08i</v>
      </c>
      <c r="E2341" s="348" t="str">
        <f t="shared" si="111"/>
        <v>1.3447146242881-0.102391151941672i</v>
      </c>
      <c r="F2341" s="348" t="str">
        <f>IMSUM(import_viscoanalyse_PARAM!$A$2,IMDIV((import_viscoanalyse_PARAM!$B$2-import_viscoanalyse_PARAM!$A$2),E2341))</f>
        <v>18547.7963223526+1408.31810836409i</v>
      </c>
      <c r="G2341" s="348">
        <f t="shared" si="112"/>
        <v>18547.796322352599</v>
      </c>
      <c r="H2341" s="348">
        <f t="shared" si="113"/>
        <v>1408.31810836409</v>
      </c>
    </row>
    <row r="2342" spans="1:8" x14ac:dyDescent="0.25">
      <c r="A2342" s="349">
        <v>1129706.5</v>
      </c>
      <c r="B2342" s="348" t="str">
        <f>IMPRODUCT(IMPOWER(IMPRODUCT("i",A2342,import_viscoanalyse_PARAM!$G$2),-import_viscoanalyse_PARAM!$D$2),import_viscoanalyse_PARAM!$C$2)</f>
        <v>0.34130164291503-0.100146386504818i</v>
      </c>
      <c r="C2342" s="348" t="str">
        <f>IMPOWER(IMPRODUCT("i",A2342,import_viscoanalyse_PARAM!$G$2),-import_viscoanalyse_PARAM!$E$2)</f>
        <v>0.00153534881822466-0.00167433611647962i</v>
      </c>
      <c r="D2342" s="348" t="str">
        <f>IMPOWER(IMPRODUCT("i",A2342,import_viscoanalyse_PARAM!$F$2,import_viscoanalyse_PARAM!$G$2),-1)</f>
        <v>5.39632647109481E-24-8.80926135844869E-08i</v>
      </c>
      <c r="E2342" s="348" t="str">
        <f t="shared" si="111"/>
        <v>1.34283699173325-0.101820810713911i</v>
      </c>
      <c r="F2342" s="348" t="str">
        <f>IMSUM(import_viscoanalyse_PARAM!$A$2,IMDIV((import_viscoanalyse_PARAM!$B$2-import_viscoanalyse_PARAM!$A$2),E2342))</f>
        <v>18574.5486254771+1404.46018737374i</v>
      </c>
      <c r="G2342" s="348">
        <f t="shared" si="112"/>
        <v>18574.548625477099</v>
      </c>
      <c r="H2342" s="348">
        <f t="shared" si="113"/>
        <v>1404.4601873737399</v>
      </c>
    </row>
    <row r="2343" spans="1:8" x14ac:dyDescent="0.25">
      <c r="A2343" s="349">
        <v>1163883.2</v>
      </c>
      <c r="B2343" s="348" t="str">
        <f>IMPRODUCT(IMPOWER(IMPRODUCT("i",A2343,import_viscoanalyse_PARAM!$G$2),-import_viscoanalyse_PARAM!$D$2),import_viscoanalyse_PARAM!$C$2)</f>
        <v>0.339458349660002-0.0996055184410623i</v>
      </c>
      <c r="C2343" s="348" t="str">
        <f>IMPOWER(IMPRODUCT("i",A2343,import_viscoanalyse_PARAM!$G$2),-import_viscoanalyse_PARAM!$E$2)</f>
        <v>0.00151139705690193-0.00164821612435801i</v>
      </c>
      <c r="D2343" s="348" t="str">
        <f>IMPOWER(IMPRODUCT("i",A2343,import_viscoanalyse_PARAM!$F$2,import_viscoanalyse_PARAM!$G$2),-1)</f>
        <v>5.23786672968377E-24-8.55058292519243E-08i</v>
      </c>
      <c r="E2343" s="348" t="str">
        <f t="shared" si="111"/>
        <v>1.3409697467169-0.10125382007125i</v>
      </c>
      <c r="F2343" s="348" t="str">
        <f>IMSUM(import_viscoanalyse_PARAM!$A$2,IMDIV((import_viscoanalyse_PARAM!$B$2-import_viscoanalyse_PARAM!$A$2),E2343))</f>
        <v>18601.2256608421+1400.59852058814i</v>
      </c>
      <c r="G2343" s="348">
        <f t="shared" si="112"/>
        <v>18601.225660842101</v>
      </c>
      <c r="H2343" s="348">
        <f t="shared" si="113"/>
        <v>1400.59852058814</v>
      </c>
    </row>
    <row r="2344" spans="1:8" x14ac:dyDescent="0.25">
      <c r="A2344" s="349">
        <v>1199093.8</v>
      </c>
      <c r="B2344" s="348" t="str">
        <f>IMPRODUCT(IMPOWER(IMPRODUCT("i",A2344,import_viscoanalyse_PARAM!$G$2),-import_viscoanalyse_PARAM!$D$2),import_viscoanalyse_PARAM!$C$2)</f>
        <v>0.337625013576093-0.0990675720588413i</v>
      </c>
      <c r="C2344" s="348" t="str">
        <f>IMPOWER(IMPRODUCT("i",A2344,import_viscoanalyse_PARAM!$G$2),-import_viscoanalyse_PARAM!$E$2)</f>
        <v>0.00148781897311719-0.00162250363689615i</v>
      </c>
      <c r="D2344" s="348" t="str">
        <f>IMPOWER(IMPRODUCT("i",A2344,import_viscoanalyse_PARAM!$F$2,import_viscoanalyse_PARAM!$G$2),-1)</f>
        <v>5.08406022157555E-24-8.29950068696737E-08i</v>
      </c>
      <c r="E2344" s="348" t="str">
        <f t="shared" si="111"/>
        <v>1.33911283254921-0.100690158690744i</v>
      </c>
      <c r="F2344" s="348" t="str">
        <f>IMSUM(import_viscoanalyse_PARAM!$A$2,IMDIV((import_viscoanalyse_PARAM!$B$2-import_viscoanalyse_PARAM!$A$2),E2344))</f>
        <v>18627.8273162382+1396.73323296396i</v>
      </c>
      <c r="G2344" s="348">
        <f t="shared" si="112"/>
        <v>18627.827316238199</v>
      </c>
      <c r="H2344" s="348">
        <f t="shared" si="113"/>
        <v>1396.7332329639601</v>
      </c>
    </row>
    <row r="2345" spans="1:8" x14ac:dyDescent="0.25">
      <c r="A2345" s="349">
        <v>1235369.7</v>
      </c>
      <c r="B2345" s="348" t="str">
        <f>IMPRODUCT(IMPOWER(IMPRODUCT("i",A2345,import_viscoanalyse_PARAM!$G$2),-import_viscoanalyse_PARAM!$D$2),import_viscoanalyse_PARAM!$C$2)</f>
        <v>0.335801574740072-0.0985325297751868i</v>
      </c>
      <c r="C2345" s="348" t="str">
        <f>IMPOWER(IMPRODUCT("i",A2345,import_viscoanalyse_PARAM!$G$2),-import_viscoanalyse_PARAM!$E$2)</f>
        <v>0.00146460865906988-0.00159719221149043i</v>
      </c>
      <c r="D2345" s="348" t="str">
        <f>IMPOWER(IMPRODUCT("i",A2345,import_viscoanalyse_PARAM!$F$2,import_viscoanalyse_PARAM!$G$2),-1)</f>
        <v>4.93476980252785E-24-8.05579076193818E-08i</v>
      </c>
      <c r="E2345" s="348" t="str">
        <f t="shared" si="111"/>
        <v>1.33726618339914-0.100129802544585i</v>
      </c>
      <c r="F2345" s="348" t="str">
        <f>IMSUM(import_viscoanalyse_PARAM!$A$2,IMDIV((import_viscoanalyse_PARAM!$B$2-import_viscoanalyse_PARAM!$A$2),E2345))</f>
        <v>18654.3536183456+1392.8644293258i</v>
      </c>
      <c r="G2345" s="348">
        <f t="shared" si="112"/>
        <v>18654.353618345602</v>
      </c>
      <c r="H2345" s="348">
        <f t="shared" si="113"/>
        <v>1392.8644293258001</v>
      </c>
    </row>
    <row r="2346" spans="1:8" x14ac:dyDescent="0.25">
      <c r="A2346" s="349">
        <v>1272743</v>
      </c>
      <c r="B2346" s="348" t="str">
        <f>IMPRODUCT(IMPOWER(IMPRODUCT("i",A2346,import_viscoanalyse_PARAM!$G$2),-import_viscoanalyse_PARAM!$D$2),import_viscoanalyse_PARAM!$C$2)</f>
        <v>0.333987986100613-0.0980003777840724i</v>
      </c>
      <c r="C2346" s="348" t="str">
        <f>IMPOWER(IMPRODUCT("i",A2346,import_viscoanalyse_PARAM!$G$2),-import_viscoanalyse_PARAM!$E$2)</f>
        <v>0.00144176045879838-0.00157227568017388i</v>
      </c>
      <c r="D2346" s="348" t="str">
        <f>IMPOWER(IMPRODUCT("i",A2346,import_viscoanalyse_PARAM!$F$2,import_viscoanalyse_PARAM!$G$2),-1)</f>
        <v>4.78986338209511E-24-7.8192375183665E-08i</v>
      </c>
      <c r="E2346" s="348" t="str">
        <f t="shared" si="111"/>
        <v>1.33542974655941-0.0995727316566215i</v>
      </c>
      <c r="F2346" s="348" t="str">
        <f>IMSUM(import_viscoanalyse_PARAM!$A$2,IMDIV((import_viscoanalyse_PARAM!$B$2-import_viscoanalyse_PARAM!$A$2),E2346))</f>
        <v>18680.8044134089+1388.99224081847i</v>
      </c>
      <c r="G2346" s="348">
        <f t="shared" si="112"/>
        <v>18680.8044134089</v>
      </c>
      <c r="H2346" s="348">
        <f t="shared" si="113"/>
        <v>1388.99224081847</v>
      </c>
    </row>
    <row r="2347" spans="1:8" x14ac:dyDescent="0.25">
      <c r="A2347" s="349">
        <v>1311246.8999999999</v>
      </c>
      <c r="B2347" s="348" t="str">
        <f>IMPRODUCT(IMPOWER(IMPRODUCT("i",A2347,import_viscoanalyse_PARAM!$G$2),-import_viscoanalyse_PARAM!$D$2),import_viscoanalyse_PARAM!$C$2)</f>
        <v>0.33218419427807-0.0974711004225811i</v>
      </c>
      <c r="C2347" s="348" t="str">
        <f>IMPOWER(IMPRODUCT("i",A2347,import_viscoanalyse_PARAM!$G$2),-import_viscoanalyse_PARAM!$E$2)</f>
        <v>0.00141926872043542-0.00154774787944449i</v>
      </c>
      <c r="D2347" s="348" t="str">
        <f>IMPOWER(IMPRODUCT("i",A2347,import_viscoanalyse_PARAM!$F$2,import_viscoanalyse_PARAM!$G$2),-1)</f>
        <v>4.64921220444289E-24-7.58963076811725E-08i</v>
      </c>
      <c r="E2347" s="348" t="str">
        <f t="shared" si="111"/>
        <v>1.33360346299851-0.0990189241983333i</v>
      </c>
      <c r="F2347" s="348" t="str">
        <f>IMSUM(import_viscoanalyse_PARAM!$A$2,IMDIV((import_viscoanalyse_PARAM!$B$2-import_viscoanalyse_PARAM!$A$2),E2347))</f>
        <v>18707.1796459644+1385.11678436423i</v>
      </c>
      <c r="G2347" s="348">
        <f t="shared" si="112"/>
        <v>18707.179645964399</v>
      </c>
      <c r="H2347" s="348">
        <f t="shared" si="113"/>
        <v>1385.1167843642299</v>
      </c>
    </row>
    <row r="2348" spans="1:8" x14ac:dyDescent="0.25">
      <c r="A2348" s="349">
        <v>1350915.7</v>
      </c>
      <c r="B2348" s="348" t="str">
        <f>IMPRODUCT(IMPOWER(IMPRODUCT("i",A2348,import_viscoanalyse_PARAM!$G$2),-import_viscoanalyse_PARAM!$D$2),import_viscoanalyse_PARAM!$C$2)</f>
        <v>0.330390141943313-0.0969446808689224i</v>
      </c>
      <c r="C2348" s="348" t="str">
        <f>IMPOWER(IMPRODUCT("i",A2348,import_viscoanalyse_PARAM!$G$2),-import_viscoanalyse_PARAM!$E$2)</f>
        <v>0.00139712782833174-0.00152360268529693i</v>
      </c>
      <c r="D2348" s="348" t="str">
        <f>IMPOWER(IMPRODUCT("i",A2348,import_viscoanalyse_PARAM!$F$2,import_viscoanalyse_PARAM!$G$2),-1)</f>
        <v>4.51269097732588E-24-7.36676597720962E-08i</v>
      </c>
      <c r="E2348" s="348" t="str">
        <f t="shared" si="111"/>
        <v>1.33178726977164-0.0984683572218791i</v>
      </c>
      <c r="F2348" s="348" t="str">
        <f>IMSUM(import_viscoanalyse_PARAM!$A$2,IMDIV((import_viscoanalyse_PARAM!$B$2-import_viscoanalyse_PARAM!$A$2),E2348))</f>
        <v>18733.4793251283+1381.2381673735i</v>
      </c>
      <c r="G2348" s="348">
        <f t="shared" si="112"/>
        <v>18733.479325128301</v>
      </c>
      <c r="H2348" s="348">
        <f t="shared" si="113"/>
        <v>1381.2381673734999</v>
      </c>
    </row>
    <row r="2349" spans="1:8" x14ac:dyDescent="0.25">
      <c r="A2349" s="349">
        <v>1391784.6</v>
      </c>
      <c r="B2349" s="348" t="str">
        <f>IMPRODUCT(IMPOWER(IMPRODUCT("i",A2349,import_viscoanalyse_PARAM!$G$2),-import_viscoanalyse_PARAM!$D$2),import_viscoanalyse_PARAM!$C$2)</f>
        <v>0.328605778434278-0.096421104257586i</v>
      </c>
      <c r="C2349" s="348" t="str">
        <f>IMPOWER(IMPRODUCT("i",A2349,import_viscoanalyse_PARAM!$G$2),-import_viscoanalyse_PARAM!$E$2)</f>
        <v>0.00137533233337477-0.00149983415533824i</v>
      </c>
      <c r="D2349" s="348" t="str">
        <f>IMPOWER(IMPRODUCT("i",A2349,import_viscoanalyse_PARAM!$F$2,import_viscoanalyse_PARAM!$G$2),-1)</f>
        <v>4.38017857829285E-24-7.15044541866487E-08i</v>
      </c>
      <c r="E2349" s="348" t="str">
        <f t="shared" si="111"/>
        <v>1.32998111076765-0.0979210099173784i</v>
      </c>
      <c r="F2349" s="348" t="str">
        <f>IMSUM(import_viscoanalyse_PARAM!$A$2,IMDIV((import_viscoanalyse_PARAM!$B$2-import_viscoanalyse_PARAM!$A$2),E2349))</f>
        <v>18759.703369129+1377.35651062134i</v>
      </c>
      <c r="G2349" s="348">
        <f t="shared" si="112"/>
        <v>18759.703369129002</v>
      </c>
      <c r="H2349" s="348">
        <f t="shared" si="113"/>
        <v>1377.35651062134</v>
      </c>
    </row>
    <row r="2350" spans="1:8" x14ac:dyDescent="0.25">
      <c r="A2350" s="349">
        <v>1433889.8</v>
      </c>
      <c r="B2350" s="348" t="str">
        <f>IMPRODUCT(IMPOWER(IMPRODUCT("i",A2350,import_viscoanalyse_PARAM!$G$2),-import_viscoanalyse_PARAM!$D$2),import_viscoanalyse_PARAM!$C$2)</f>
        <v>0.326831055857409-0.0959003565354133i</v>
      </c>
      <c r="C2350" s="348" t="str">
        <f>IMPOWER(IMPRODUCT("i",A2350,import_viscoanalyse_PARAM!$G$2),-import_viscoanalyse_PARAM!$E$2)</f>
        <v>0.00135387690073186-0.0014764364718006i</v>
      </c>
      <c r="D2350" s="348" t="str">
        <f>IMPOWER(IMPRODUCT("i",A2350,import_viscoanalyse_PARAM!$F$2,import_viscoanalyse_PARAM!$G$2),-1)</f>
        <v>4.25155760960006E-24-6.94047744592253E-08i</v>
      </c>
      <c r="E2350" s="348" t="str">
        <f t="shared" si="111"/>
        <v>1.32818493275814-0.0973768624119884i</v>
      </c>
      <c r="F2350" s="348" t="str">
        <f>IMSUM(import_viscoanalyse_PARAM!$A$2,IMDIV((import_viscoanalyse_PARAM!$B$2-import_viscoanalyse_PARAM!$A$2),E2350))</f>
        <v>18785.8516616031+1373.47194011243i</v>
      </c>
      <c r="G2350" s="348">
        <f t="shared" si="112"/>
        <v>18785.851661603101</v>
      </c>
      <c r="H2350" s="348">
        <f t="shared" si="113"/>
        <v>1373.47194011243</v>
      </c>
    </row>
    <row r="2351" spans="1:8" x14ac:dyDescent="0.25">
      <c r="A2351" s="349">
        <v>1477268.9</v>
      </c>
      <c r="B2351" s="348" t="str">
        <f>IMPRODUCT(IMPOWER(IMPRODUCT("i",A2351,import_viscoanalyse_PARAM!$G$2),-import_viscoanalyse_PARAM!$D$2),import_viscoanalyse_PARAM!$C$2)</f>
        <v>0.325065913930512-0.095382420014109i</v>
      </c>
      <c r="C2351" s="348" t="str">
        <f>IMPOWER(IMPRODUCT("i",A2351,import_viscoanalyse_PARAM!$G$2),-import_viscoanalyse_PARAM!$E$2)</f>
        <v>0.00133275612660087-0.0014534037417032i</v>
      </c>
      <c r="D2351" s="348" t="str">
        <f>IMPOWER(IMPRODUCT("i",A2351,import_viscoanalyse_PARAM!$F$2,import_viscoanalyse_PARAM!$G$2),-1)</f>
        <v>4.12671321417373E-24-6.73667455995205E-08i</v>
      </c>
      <c r="E2351" s="348" t="str">
        <f t="shared" si="111"/>
        <v>1.32639867005711-0.0968358911225578i</v>
      </c>
      <c r="F2351" s="348" t="str">
        <f>IMSUM(import_viscoanalyse_PARAM!$A$2,IMDIV((import_viscoanalyse_PARAM!$B$2-import_viscoanalyse_PARAM!$A$2),E2351))</f>
        <v>18811.9242752698+1369.58455376108i</v>
      </c>
      <c r="G2351" s="348">
        <f t="shared" si="112"/>
        <v>18811.924275269801</v>
      </c>
      <c r="H2351" s="348">
        <f t="shared" si="113"/>
        <v>1369.5845537610801</v>
      </c>
    </row>
    <row r="2352" spans="1:8" x14ac:dyDescent="0.25">
      <c r="A2352" s="349">
        <v>1521960.3</v>
      </c>
      <c r="B2352" s="348" t="str">
        <f>IMPRODUCT(IMPOWER(IMPRODUCT("i",A2352,import_viscoanalyse_PARAM!$G$2),-import_viscoanalyse_PARAM!$D$2),import_viscoanalyse_PARAM!$C$2)</f>
        <v>0.323310306562524-0.0948672811694093i</v>
      </c>
      <c r="C2352" s="348" t="str">
        <f>IMPOWER(IMPRODUCT("i",A2352,import_viscoanalyse_PARAM!$G$2),-import_viscoanalyse_PARAM!$E$2)</f>
        <v>0.00131196485786438-0.0014307303454432i</v>
      </c>
      <c r="D2352" s="348" t="str">
        <f>IMPOWER(IMPRODUCT("i",A2352,import_viscoanalyse_PARAM!$F$2,import_viscoanalyse_PARAM!$G$2),-1)</f>
        <v>4.00553489504154E-24-6.53885637939331E-08i</v>
      </c>
      <c r="E2352" s="348" t="str">
        <f t="shared" si="111"/>
        <v>1.32462227142039-0.0962980769034163i</v>
      </c>
      <c r="F2352" s="348" t="str">
        <f>IMSUM(import_viscoanalyse_PARAM!$A$2,IMDIV((import_viscoanalyse_PARAM!$B$2-import_viscoanalyse_PARAM!$A$2),E2352))</f>
        <v>18837.9210801651+1365.69447960727i</v>
      </c>
      <c r="G2352" s="348">
        <f t="shared" si="112"/>
        <v>18837.921080165099</v>
      </c>
      <c r="H2352" s="348">
        <f t="shared" si="113"/>
        <v>1365.6944796072701</v>
      </c>
    </row>
    <row r="2353" spans="1:8" x14ac:dyDescent="0.25">
      <c r="A2353" s="349">
        <v>1568003.7</v>
      </c>
      <c r="B2353" s="348" t="str">
        <f>IMPRODUCT(IMPOWER(IMPRODUCT("i",A2353,import_viscoanalyse_PARAM!$G$2),-import_viscoanalyse_PARAM!$D$2),import_viscoanalyse_PARAM!$C$2)</f>
        <v>0.321564182186315-0.0943549248702367i</v>
      </c>
      <c r="C2353" s="348" t="str">
        <f>IMPOWER(IMPRODUCT("i",A2353,import_viscoanalyse_PARAM!$G$2),-import_viscoanalyse_PARAM!$E$2)</f>
        <v>0.00129149795297122-0.00140841067603101i</v>
      </c>
      <c r="D2353" s="348" t="str">
        <f>IMPOWER(IMPRODUCT("i",A2353,import_viscoanalyse_PARAM!$F$2,import_viscoanalyse_PARAM!$G$2),-1)</f>
        <v>3.88791499058189E-24-6.3468471514693E-08i</v>
      </c>
      <c r="E2353" s="348" t="str">
        <f t="shared" si="111"/>
        <v>1.32285568013929-0.0957633990147392i</v>
      </c>
      <c r="F2353" s="348" t="str">
        <f>IMSUM(import_viscoanalyse_PARAM!$A$2,IMDIV((import_viscoanalyse_PARAM!$B$2-import_viscoanalyse_PARAM!$A$2),E2353))</f>
        <v>18863.8420333575+1361.80183277376i</v>
      </c>
      <c r="G2353" s="348">
        <f t="shared" si="112"/>
        <v>18863.842033357501</v>
      </c>
      <c r="H2353" s="348">
        <f t="shared" si="113"/>
        <v>1361.80183277376</v>
      </c>
    </row>
    <row r="2354" spans="1:8" x14ac:dyDescent="0.25">
      <c r="A2354" s="349">
        <v>1615440.1</v>
      </c>
      <c r="B2354" s="348" t="str">
        <f>IMPRODUCT(IMPOWER(IMPRODUCT("i",A2354,import_viscoanalyse_PARAM!$G$2),-import_viscoanalyse_PARAM!$D$2),import_viscoanalyse_PARAM!$C$2)</f>
        <v>0.319827485955611-0.0938453350233316i</v>
      </c>
      <c r="C2354" s="348" t="str">
        <f>IMPOWER(IMPRODUCT("i",A2354,import_viscoanalyse_PARAM!$G$2),-import_viscoanalyse_PARAM!$E$2)</f>
        <v>0.00127135030955083-0.00138643916920449i</v>
      </c>
      <c r="D2354" s="348" t="str">
        <f>IMPOWER(IMPRODUCT("i",A2354,import_viscoanalyse_PARAM!$F$2,import_viscoanalyse_PARAM!$G$2),-1)</f>
        <v>3.77374877008308E-24-6.16047590798219E-08i</v>
      </c>
      <c r="E2354" s="348" t="str">
        <f t="shared" si="111"/>
        <v>1.32109883626516-0.0952318357972952i</v>
      </c>
      <c r="F2354" s="348" t="str">
        <f>IMSUM(import_viscoanalyse_PARAM!$A$2,IMDIV((import_viscoanalyse_PARAM!$B$2-import_viscoanalyse_PARAM!$A$2),E2354))</f>
        <v>18889.6871472468+1357.90672001541i</v>
      </c>
      <c r="G2354" s="348">
        <f t="shared" si="112"/>
        <v>18889.687147246801</v>
      </c>
      <c r="H2354" s="348">
        <f t="shared" si="113"/>
        <v>1357.90672001541</v>
      </c>
    </row>
    <row r="2355" spans="1:8" x14ac:dyDescent="0.25">
      <c r="A2355" s="349">
        <v>1664311.6</v>
      </c>
      <c r="B2355" s="348" t="str">
        <f>IMPRODUCT(IMPOWER(IMPRODUCT("i",A2355,import_viscoanalyse_PARAM!$G$2),-import_viscoanalyse_PARAM!$D$2),import_viscoanalyse_PARAM!$C$2)</f>
        <v>0.318100168566958-0.0933384971618345i</v>
      </c>
      <c r="C2355" s="348" t="str">
        <f>IMPOWER(IMPRODUCT("i",A2355,import_viscoanalyse_PARAM!$G$2),-import_viscoanalyse_PARAM!$E$2)</f>
        <v>0.00125151696605699-0.00136481041427394i</v>
      </c>
      <c r="D2355" s="348" t="str">
        <f>IMPOWER(IMPRODUCT("i",A2355,import_viscoanalyse_PARAM!$F$2,import_viscoanalyse_PARAM!$G$2),-1)</f>
        <v>3.66293492788121E-24-5.97957727197137E-08i</v>
      </c>
      <c r="E2355" s="348" t="str">
        <f t="shared" si="111"/>
        <v>1.31935168553301-0.0947033673718812i</v>
      </c>
      <c r="F2355" s="348" t="str">
        <f>IMSUM(import_viscoanalyse_PARAM!$A$2,IMDIV((import_viscoanalyse_PARAM!$B$2-import_viscoanalyse_PARAM!$A$2),E2355))</f>
        <v>18915.4563584138+1354.0092594394i</v>
      </c>
      <c r="G2355" s="348">
        <f t="shared" si="112"/>
        <v>18915.456358413801</v>
      </c>
      <c r="H2355" s="348">
        <f t="shared" si="113"/>
        <v>1354.0092594394</v>
      </c>
    </row>
    <row r="2356" spans="1:8" x14ac:dyDescent="0.25">
      <c r="A2356" s="349">
        <v>1714661.5</v>
      </c>
      <c r="B2356" s="348" t="str">
        <f>IMPRODUCT(IMPOWER(IMPRODUCT("i",A2356,import_viscoanalyse_PARAM!$G$2),-import_viscoanalyse_PARAM!$D$2),import_viscoanalyse_PARAM!$C$2)</f>
        <v>0.316382183292423-0.092834397574608i</v>
      </c>
      <c r="C2356" s="348" t="str">
        <f>IMPOWER(IMPRODUCT("i",A2356,import_viscoanalyse_PARAM!$G$2),-import_viscoanalyse_PARAM!$E$2)</f>
        <v>0.00123199306387654-0.00134351911280074i</v>
      </c>
      <c r="D2356" s="348" t="str">
        <f>IMPOWER(IMPRODUCT("i",A2356,import_viscoanalyse_PARAM!$F$2,import_viscoanalyse_PARAM!$G$2),-1)</f>
        <v>3.5553752682485E-24-5.80399094330765E-08i</v>
      </c>
      <c r="E2356" s="348" t="str">
        <f t="shared" si="111"/>
        <v>1.3176141763563-0.0941779747273182i</v>
      </c>
      <c r="F2356" s="348" t="str">
        <f>IMSUM(import_viscoanalyse_PARAM!$A$2,IMDIV((import_viscoanalyse_PARAM!$B$2-import_viscoanalyse_PARAM!$A$2),E2356))</f>
        <v>18941.1495710509+1350.1095741021i</v>
      </c>
      <c r="G2356" s="348">
        <f t="shared" si="112"/>
        <v>18941.149571050901</v>
      </c>
      <c r="H2356" s="348">
        <f t="shared" si="113"/>
        <v>1350.1095741020999</v>
      </c>
    </row>
    <row r="2357" spans="1:8" x14ac:dyDescent="0.25">
      <c r="A2357" s="349">
        <v>1766534.7</v>
      </c>
      <c r="B2357" s="348" t="str">
        <f>IMPRODUCT(IMPOWER(IMPRODUCT("i",A2357,import_viscoanalyse_PARAM!$G$2),-import_viscoanalyse_PARAM!$D$2),import_viscoanalyse_PARAM!$C$2)</f>
        <v>0.314673473863271-0.092333019751007i</v>
      </c>
      <c r="C2357" s="348" t="str">
        <f>IMPOWER(IMPRODUCT("i",A2357,import_viscoanalyse_PARAM!$G$2),-import_viscoanalyse_PARAM!$E$2)</f>
        <v>0.00121277370923903-0.00132255992800635i</v>
      </c>
      <c r="D2357" s="348" t="str">
        <f>IMPOWER(IMPRODUCT("i",A2357,import_viscoanalyse_PARAM!$F$2,import_viscoanalyse_PARAM!$G$2),-1)</f>
        <v>3.45097387020922E-24-5.63356033529277E-08i</v>
      </c>
      <c r="E2357" s="348" t="str">
        <f t="shared" si="111"/>
        <v>1.31588624757251-0.0936556360146167i</v>
      </c>
      <c r="F2357" s="348" t="str">
        <f>IMSUM(import_viscoanalyse_PARAM!$A$2,IMDIV((import_viscoanalyse_PARAM!$B$2-import_viscoanalyse_PARAM!$A$2),E2357))</f>
        <v>18966.7668383829+1346.20776441163i</v>
      </c>
      <c r="G2357" s="348">
        <f t="shared" si="112"/>
        <v>18966.7668383829</v>
      </c>
      <c r="H2357" s="348">
        <f t="shared" si="113"/>
        <v>1346.20776441163</v>
      </c>
    </row>
    <row r="2358" spans="1:8" x14ac:dyDescent="0.25">
      <c r="A2358" s="349">
        <v>1819977.2</v>
      </c>
      <c r="B2358" s="348" t="str">
        <f>IMPRODUCT(IMPOWER(IMPRODUCT("i",A2358,import_viscoanalyse_PARAM!$G$2),-import_viscoanalyse_PARAM!$D$2),import_viscoanalyse_PARAM!$C$2)</f>
        <v>0.312973992984594-0.0918343498135294i</v>
      </c>
      <c r="C2358" s="348" t="str">
        <f>IMPOWER(IMPRODUCT("i",A2358,import_viscoanalyse_PARAM!$G$2),-import_viscoanalyse_PARAM!$E$2)</f>
        <v>0.00119385418277079-0.00130192771329628i</v>
      </c>
      <c r="D2358" s="348" t="str">
        <f>IMPOWER(IMPRODUCT("i",A2358,import_viscoanalyse_PARAM!$F$2,import_viscoanalyse_PARAM!$G$2),-1)</f>
        <v>3.34963816608136E-24-5.46813433533033E-08i</v>
      </c>
      <c r="E2358" s="348" t="str">
        <f t="shared" si="111"/>
        <v>1.31416784716736-0.093136332208169i</v>
      </c>
      <c r="F2358" s="348" t="str">
        <f>IMSUM(import_viscoanalyse_PARAM!$A$2,IMDIV((import_viscoanalyse_PARAM!$B$2-import_viscoanalyse_PARAM!$A$2),E2358))</f>
        <v>18992.3080858422+1342.30395011296i</v>
      </c>
      <c r="G2358" s="348">
        <f t="shared" si="112"/>
        <v>18992.3080858422</v>
      </c>
      <c r="H2358" s="348">
        <f t="shared" si="113"/>
        <v>1342.3039501129599</v>
      </c>
    </row>
    <row r="2359" spans="1:8" x14ac:dyDescent="0.25">
      <c r="A2359" s="349">
        <v>1875036.4</v>
      </c>
      <c r="B2359" s="348" t="str">
        <f>IMPRODUCT(IMPOWER(IMPRODUCT("i",A2359,import_viscoanalyse_PARAM!$G$2),-import_viscoanalyse_PARAM!$D$2),import_viscoanalyse_PARAM!$C$2)</f>
        <v>0.311283693082683-0.0913383738028654i</v>
      </c>
      <c r="C2359" s="348" t="str">
        <f>IMPOWER(IMPRODUCT("i",A2359,import_viscoanalyse_PARAM!$G$2),-import_viscoanalyse_PARAM!$E$2)</f>
        <v>0.00117522983190149-0.00128161739492674i</v>
      </c>
      <c r="D2359" s="348" t="str">
        <f>IMPOWER(IMPRODUCT("i",A2359,import_viscoanalyse_PARAM!$F$2,import_viscoanalyse_PARAM!$G$2),-1)</f>
        <v>3.25127826346085E-24-5.30756619809533E-08i</v>
      </c>
      <c r="E2359" s="348" t="str">
        <f t="shared" si="111"/>
        <v>1.31245892291458-0.0926200442734541i</v>
      </c>
      <c r="F2359" s="348" t="str">
        <f>IMSUM(import_viscoanalyse_PARAM!$A$2,IMDIV((import_viscoanalyse_PARAM!$B$2-import_viscoanalyse_PARAM!$A$2),E2359))</f>
        <v>19017.7732490074+1338.39824943234i</v>
      </c>
      <c r="G2359" s="348">
        <f t="shared" si="112"/>
        <v>19017.773249007401</v>
      </c>
      <c r="H2359" s="348">
        <f t="shared" si="113"/>
        <v>1338.39824943234</v>
      </c>
    </row>
    <row r="2360" spans="1:8" x14ac:dyDescent="0.25">
      <c r="A2360" s="349">
        <v>1931761.4</v>
      </c>
      <c r="B2360" s="348" t="str">
        <f>IMPRODUCT(IMPOWER(IMPRODUCT("i",A2360,import_viscoanalyse_PARAM!$G$2),-import_viscoanalyse_PARAM!$D$2),import_viscoanalyse_PARAM!$C$2)</f>
        <v>0.309602518857869-0.0908450754927192i</v>
      </c>
      <c r="C2360" s="348" t="str">
        <f>IMPOWER(IMPRODUCT("i",A2360,import_viscoanalyse_PARAM!$G$2),-import_viscoanalyse_PARAM!$E$2)</f>
        <v>0.00115689598926972-0.00126162388302387i</v>
      </c>
      <c r="D2360" s="348" t="str">
        <f>IMPOWER(IMPRODUCT("i",A2360,import_viscoanalyse_PARAM!$F$2,import_viscoanalyse_PARAM!$G$2),-1)</f>
        <v>3.15580645234855E-24-5.15171274094116E-08i</v>
      </c>
      <c r="E2360" s="348" t="str">
        <f t="shared" si="111"/>
        <v>1.31075941484714-0.0921067508928705i</v>
      </c>
      <c r="F2360" s="348" t="str">
        <f>IMSUM(import_viscoanalyse_PARAM!$A$2,IMDIV((import_viscoanalyse_PARAM!$B$2-import_viscoanalyse_PARAM!$A$2),E2360))</f>
        <v>19043.162386277+1334.49076167686i</v>
      </c>
      <c r="G2360" s="348">
        <f t="shared" si="112"/>
        <v>19043.162386276999</v>
      </c>
      <c r="H2360" s="348">
        <f t="shared" si="113"/>
        <v>1334.4907616768601</v>
      </c>
    </row>
    <row r="2361" spans="1:8" x14ac:dyDescent="0.25">
      <c r="A2361" s="349">
        <v>1990202.4</v>
      </c>
      <c r="B2361" s="348" t="str">
        <f>IMPRODUCT(IMPOWER(IMPRODUCT("i",A2361,import_viscoanalyse_PARAM!$G$2),-import_viscoanalyse_PARAM!$D$2),import_viscoanalyse_PARAM!$C$2)</f>
        <v>0.307930426728745-0.0903544420952219i</v>
      </c>
      <c r="C2361" s="348" t="str">
        <f>IMPOWER(IMPRODUCT("i",A2361,import_viscoanalyse_PARAM!$G$2),-import_viscoanalyse_PARAM!$E$2)</f>
        <v>0.00113884818486521-0.00124194230293018i</v>
      </c>
      <c r="D2361" s="348" t="str">
        <f>IMPOWER(IMPRODUCT("i",A2361,import_viscoanalyse_PARAM!$F$2,import_viscoanalyse_PARAM!$G$2),-1)</f>
        <v>3.06313824690286E-24-5.00043604451402E-08i</v>
      </c>
      <c r="E2361" s="348" t="str">
        <f t="shared" si="111"/>
        <v>1.30906927491361-0.0915964344025125i</v>
      </c>
      <c r="F2361" s="348" t="str">
        <f>IMSUM(import_viscoanalyse_PARAM!$A$2,IMDIV((import_viscoanalyse_PARAM!$B$2-import_viscoanalyse_PARAM!$A$2),E2361))</f>
        <v>19068.4753855861+1330.58161227717i</v>
      </c>
      <c r="G2361" s="348">
        <f t="shared" si="112"/>
        <v>19068.475385586102</v>
      </c>
      <c r="H2361" s="348">
        <f t="shared" si="113"/>
        <v>1330.5816122771701</v>
      </c>
    </row>
    <row r="2362" spans="1:8" x14ac:dyDescent="0.25">
      <c r="A2362" s="349">
        <v>2050411.4</v>
      </c>
      <c r="B2362" s="348" t="str">
        <f>IMPRODUCT(IMPOWER(IMPRODUCT("i",A2362,import_viscoanalyse_PARAM!$G$2),-import_viscoanalyse_PARAM!$D$2),import_viscoanalyse_PARAM!$C$2)</f>
        <v>0.306267365133731-0.0898664584809231i</v>
      </c>
      <c r="C2362" s="348" t="str">
        <f>IMPOWER(IMPRODUCT("i",A2362,import_viscoanalyse_PARAM!$G$2),-import_viscoanalyse_PARAM!$E$2)</f>
        <v>0.00112108192920159-0.00122256775874901i</v>
      </c>
      <c r="D2362" s="348" t="str">
        <f>IMPOWER(IMPRODUCT("i",A2362,import_viscoanalyse_PARAM!$F$2,import_viscoanalyse_PARAM!$G$2),-1)</f>
        <v>2.97319118032502E-24-4.85360148545717E-08i</v>
      </c>
      <c r="E2362" s="348" t="str">
        <f t="shared" si="111"/>
        <v>1.30738844706293-0.091089074775687i</v>
      </c>
      <c r="F2362" s="348" t="str">
        <f>IMSUM(import_viscoanalyse_PARAM!$A$2,IMDIV((import_viscoanalyse_PARAM!$B$2-import_viscoanalyse_PARAM!$A$2),E2362))</f>
        <v>19093.7122615678+1326.67090710854i</v>
      </c>
      <c r="G2362" s="348">
        <f t="shared" si="112"/>
        <v>19093.712261567802</v>
      </c>
      <c r="H2362" s="348">
        <f t="shared" si="113"/>
        <v>1326.67090710854</v>
      </c>
    </row>
    <row r="2363" spans="1:8" x14ac:dyDescent="0.25">
      <c r="A2363" s="349">
        <v>2112442</v>
      </c>
      <c r="B2363" s="348" t="str">
        <f>IMPRODUCT(IMPOWER(IMPRODUCT("i",A2363,import_viscoanalyse_PARAM!$G$2),-import_viscoanalyse_PARAM!$D$2),import_viscoanalyse_PARAM!$C$2)</f>
        <v>0.304613282337945-0.0893811094695247i</v>
      </c>
      <c r="C2363" s="348" t="str">
        <f>IMPOWER(IMPRODUCT("i",A2363,import_viscoanalyse_PARAM!$G$2),-import_viscoanalyse_PARAM!$E$2)</f>
        <v>0.00110359279890678-0.00120349542668294i</v>
      </c>
      <c r="D2363" s="348" t="str">
        <f>IMPOWER(IMPRODUCT("i",A2363,import_viscoanalyse_PARAM!$F$2,import_viscoanalyse_PARAM!$G$2),-1)</f>
        <v>2.88588519377947E-24-4.71107837130598E-08i</v>
      </c>
      <c r="E2363" s="348" t="str">
        <f t="shared" si="111"/>
        <v>1.30571687513685-0.0905846520069914i</v>
      </c>
      <c r="F2363" s="348" t="str">
        <f>IMSUM(import_viscoanalyse_PARAM!$A$2,IMDIV((import_viscoanalyse_PARAM!$B$2-import_viscoanalyse_PARAM!$A$2),E2363))</f>
        <v>19118.8730381295+1322.75875044326i</v>
      </c>
      <c r="G2363" s="348">
        <f t="shared" si="112"/>
        <v>19118.873038129499</v>
      </c>
      <c r="H2363" s="348">
        <f t="shared" si="113"/>
        <v>1322.7587504432599</v>
      </c>
    </row>
    <row r="2364" spans="1:8" x14ac:dyDescent="0.25">
      <c r="A2364" s="349">
        <v>2176349.1</v>
      </c>
      <c r="B2364" s="348" t="str">
        <f>IMPRODUCT(IMPOWER(IMPRODUCT("i",A2364,import_viscoanalyse_PARAM!$G$2),-import_viscoanalyse_PARAM!$D$2),import_viscoanalyse_PARAM!$C$2)</f>
        <v>0.302968135326995-0.0888983824395323i</v>
      </c>
      <c r="C2364" s="348" t="str">
        <f>IMPOWER(IMPRODUCT("i",A2364,import_viscoanalyse_PARAM!$G$2),-import_viscoanalyse_PARAM!$E$2)</f>
        <v>0.00108637652845275-0.00118472065506747i</v>
      </c>
      <c r="D2364" s="348" t="str">
        <f>IMPOWER(IMPRODUCT("i",A2364,import_viscoanalyse_PARAM!$F$2,import_viscoanalyse_PARAM!$G$2),-1)</f>
        <v>2.80114301998604E-24-4.57274056668498E-08i</v>
      </c>
      <c r="E2364" s="348" t="str">
        <f t="shared" si="111"/>
        <v>1.30405451185545-0.0900831488220054i</v>
      </c>
      <c r="F2364" s="348" t="str">
        <f>IMSUM(import_viscoanalyse_PARAM!$A$2,IMDIV((import_viscoanalyse_PARAM!$B$2-import_viscoanalyse_PARAM!$A$2),E2364))</f>
        <v>19143.9576127281+1318.84526613437i</v>
      </c>
      <c r="G2364" s="348">
        <f t="shared" si="112"/>
        <v>19143.9576127281</v>
      </c>
      <c r="H2364" s="348">
        <f t="shared" si="113"/>
        <v>1318.8452661343699</v>
      </c>
    </row>
    <row r="2365" spans="1:8" x14ac:dyDescent="0.25">
      <c r="A2365" s="349">
        <v>2242189.5</v>
      </c>
      <c r="B2365" s="348" t="str">
        <f>IMPRODUCT(IMPOWER(IMPRODUCT("i",A2365,import_viscoanalyse_PARAM!$G$2),-import_viscoanalyse_PARAM!$D$2),import_viscoanalyse_PARAM!$C$2)</f>
        <v>0.301331874921665-0.0884182629605419i</v>
      </c>
      <c r="C2365" s="348" t="str">
        <f>IMPOWER(IMPRODUCT("i",A2365,import_viscoanalyse_PARAM!$G$2),-import_viscoanalyse_PARAM!$E$2)</f>
        <v>0.00106942885117254-0.00116623879099601i</v>
      </c>
      <c r="D2365" s="348" t="str">
        <f>IMPOWER(IMPRODUCT("i",A2365,import_viscoanalyse_PARAM!$F$2,import_viscoanalyse_PARAM!$G$2),-1)</f>
        <v>2.71888932247604E-24-4.43846508818203E-08i</v>
      </c>
      <c r="E2365" s="348" t="str">
        <f t="shared" si="111"/>
        <v>1.30240130377284-0.0895845461361888i</v>
      </c>
      <c r="F2365" s="348" t="str">
        <f>IMSUM(import_viscoanalyse_PARAM!$A$2,IMDIV((import_viscoanalyse_PARAM!$B$2-import_viscoanalyse_PARAM!$A$2),E2365))</f>
        <v>19168.9659825805+1314.93056247585i</v>
      </c>
      <c r="G2365" s="348">
        <f t="shared" si="112"/>
        <v>19168.965982580499</v>
      </c>
      <c r="H2365" s="348">
        <f t="shared" si="113"/>
        <v>1314.9305624758499</v>
      </c>
    </row>
    <row r="2366" spans="1:8" x14ac:dyDescent="0.25">
      <c r="A2366" s="349">
        <v>2310021.9</v>
      </c>
      <c r="B2366" s="348" t="str">
        <f>IMPRODUCT(IMPOWER(IMPRODUCT("i",A2366,import_viscoanalyse_PARAM!$G$2),-import_viscoanalyse_PARAM!$D$2),import_viscoanalyse_PARAM!$C$2)</f>
        <v>0.299704448012913-0.087940735449042i</v>
      </c>
      <c r="C2366" s="348" t="str">
        <f>IMPOWER(IMPRODUCT("i",A2366,import_viscoanalyse_PARAM!$G$2),-import_viscoanalyse_PARAM!$E$2)</f>
        <v>0.00105274552447215-0.00114804520781419i</v>
      </c>
      <c r="D2366" s="348" t="str">
        <f>IMPOWER(IMPRODUCT("i",A2366,import_viscoanalyse_PARAM!$F$2,import_viscoanalyse_PARAM!$G$2),-1)</f>
        <v>2.63905077718868E-24-4.30813223755079E-08i</v>
      </c>
      <c r="E2366" s="348" t="str">
        <f t="shared" si="111"/>
        <v>1.30075719353739-0.0890888237381786i</v>
      </c>
      <c r="F2366" s="348" t="str">
        <f>IMSUM(import_viscoanalyse_PARAM!$A$2,IMDIV((import_viscoanalyse_PARAM!$B$2-import_viscoanalyse_PARAM!$A$2),E2366))</f>
        <v>19193.8982115153+1311.01473715344i</v>
      </c>
      <c r="G2366" s="348">
        <f t="shared" si="112"/>
        <v>19193.898211515301</v>
      </c>
      <c r="H2366" s="348">
        <f t="shared" si="113"/>
        <v>1311.0147371534399</v>
      </c>
    </row>
    <row r="2367" spans="1:8" x14ac:dyDescent="0.25">
      <c r="A2367" s="349">
        <v>2379906.2999999998</v>
      </c>
      <c r="B2367" s="348" t="str">
        <f>IMPRODUCT(IMPOWER(IMPRODUCT("i",A2367,import_viscoanalyse_PARAM!$G$2),-import_viscoanalyse_PARAM!$D$2),import_viscoanalyse_PARAM!$C$2)</f>
        <v>0.298085813133079-0.0874657877373885i</v>
      </c>
      <c r="C2367" s="348" t="str">
        <f>IMPOWER(IMPRODUCT("i",A2367,import_viscoanalyse_PARAM!$G$2),-import_viscoanalyse_PARAM!$E$2)</f>
        <v>0.00103632248816513-0.00113013547778756i</v>
      </c>
      <c r="D2367" s="348" t="str">
        <f>IMPOWER(IMPRODUCT("i",A2367,import_viscoanalyse_PARAM!$F$2,import_viscoanalyse_PARAM!$G$2),-1)</f>
        <v>2.56155676822986E-24-4.18162673750573E-08i</v>
      </c>
      <c r="E2367" s="348" t="str">
        <f t="shared" si="111"/>
        <v>1.29912213562124-0.0885959650314434i</v>
      </c>
      <c r="F2367" s="348" t="str">
        <f>IMSUM(import_viscoanalyse_PARAM!$A$2,IMDIV((import_viscoanalyse_PARAM!$B$2-import_viscoanalyse_PARAM!$A$2),E2367))</f>
        <v>19218.7541913029+1307.09791474112i</v>
      </c>
      <c r="G2367" s="348">
        <f t="shared" si="112"/>
        <v>19218.754191302902</v>
      </c>
      <c r="H2367" s="348">
        <f t="shared" si="113"/>
        <v>1307.0979147411199</v>
      </c>
    </row>
    <row r="2368" spans="1:8" x14ac:dyDescent="0.25">
      <c r="A2368" s="349">
        <v>2451904.9</v>
      </c>
      <c r="B2368" s="348" t="str">
        <f>IMPRODUCT(IMPOWER(IMPRODUCT("i",A2368,import_viscoanalyse_PARAM!$G$2),-import_viscoanalyse_PARAM!$D$2),import_viscoanalyse_PARAM!$C$2)</f>
        <v>0.296475919948304-0.0869934050563768i</v>
      </c>
      <c r="C2368" s="348" t="str">
        <f>IMPOWER(IMPRODUCT("i",A2368,import_viscoanalyse_PARAM!$G$2),-import_viscoanalyse_PARAM!$E$2)</f>
        <v>0.00102015565264065-0.0011125051410937i</v>
      </c>
      <c r="D2368" s="348" t="str">
        <f>IMPOWER(IMPRODUCT("i",A2368,import_viscoanalyse_PARAM!$F$2,import_viscoanalyse_PARAM!$G$2),-1)</f>
        <v>2.48633831210904E-24-4.05883597558712E-08i</v>
      </c>
      <c r="E2368" s="348" t="str">
        <f t="shared" si="111"/>
        <v>1.29749607560094-0.0881059507858303i</v>
      </c>
      <c r="F2368" s="348" t="str">
        <f>IMSUM(import_viscoanalyse_PARAM!$A$2,IMDIV((import_viscoanalyse_PARAM!$B$2-import_viscoanalyse_PARAM!$A$2),E2368))</f>
        <v>19243.5339555945+1303.180197431i</v>
      </c>
      <c r="G2368" s="348">
        <f t="shared" si="112"/>
        <v>19243.533955594499</v>
      </c>
      <c r="H2368" s="348">
        <f t="shared" si="113"/>
        <v>1303.1801974309999</v>
      </c>
    </row>
    <row r="2369" spans="1:8" x14ac:dyDescent="0.25">
      <c r="A2369" s="349">
        <v>2526081.7000000002</v>
      </c>
      <c r="B2369" s="348" t="str">
        <f>IMPRODUCT(IMPOWER(IMPRODUCT("i",A2369,import_viscoanalyse_PARAM!$G$2),-import_viscoanalyse_PARAM!$D$2),import_viscoanalyse_PARAM!$C$2)</f>
        <v>0.29487472041625-0.0865235733091905i</v>
      </c>
      <c r="C2369" s="348" t="str">
        <f>IMPOWER(IMPRODUCT("i",A2369,import_viscoanalyse_PARAM!$G$2),-import_viscoanalyse_PARAM!$E$2)</f>
        <v>0.00100424101294172-0.00109514983022728i</v>
      </c>
      <c r="D2369" s="348" t="str">
        <f>IMPOWER(IMPRODUCT("i",A2369,import_viscoanalyse_PARAM!$F$2,import_viscoanalyse_PARAM!$G$2),-1)</f>
        <v>2.41332855169248E-24-3.93965081051746E-08i</v>
      </c>
      <c r="E2369" s="348" t="str">
        <f t="shared" si="111"/>
        <v>1.29587896142919-0.0876187625359259i</v>
      </c>
      <c r="F2369" s="348" t="str">
        <f>IMSUM(import_viscoanalyse_PARAM!$A$2,IMDIV((import_viscoanalyse_PARAM!$B$2-import_viscoanalyse_PARAM!$A$2),E2369))</f>
        <v>19268.2375091925+1299.26169178789i</v>
      </c>
      <c r="G2369" s="348">
        <f t="shared" si="112"/>
        <v>19268.237509192499</v>
      </c>
      <c r="H2369" s="348">
        <f t="shared" si="113"/>
        <v>1299.26169178789</v>
      </c>
    </row>
    <row r="2370" spans="1:8" x14ac:dyDescent="0.25">
      <c r="A2370" s="349">
        <v>2602502.6</v>
      </c>
      <c r="B2370" s="348" t="str">
        <f>IMPRODUCT(IMPOWER(IMPRODUCT("i",A2370,import_viscoanalyse_PARAM!$G$2),-import_viscoanalyse_PARAM!$D$2),import_viscoanalyse_PARAM!$C$2)</f>
        <v>0.293282167581589-0.0860562787179683i</v>
      </c>
      <c r="C2370" s="348" t="str">
        <f>IMPOWER(IMPRODUCT("i",A2370,import_viscoanalyse_PARAM!$G$2),-import_viscoanalyse_PARAM!$E$2)</f>
        <v>0.000988574634940375-0.0010780652549238i</v>
      </c>
      <c r="D2370" s="348" t="str">
        <f>IMPOWER(IMPRODUCT("i",A2370,import_viscoanalyse_PARAM!$F$2,import_viscoanalyse_PARAM!$G$2),-1)</f>
        <v>2.34246263212874E-24-3.82396536965548E-08i</v>
      </c>
      <c r="E2370" s="348" t="str">
        <f t="shared" si="111"/>
        <v>1.29427074221653-0.0871343822125458i</v>
      </c>
      <c r="F2370" s="348" t="str">
        <f>IMSUM(import_viscoanalyse_PARAM!$A$2,IMDIV((import_viscoanalyse_PARAM!$B$2-import_viscoanalyse_PARAM!$A$2),E2370))</f>
        <v>19292.8648462988+1295.34250591337i</v>
      </c>
      <c r="G2370" s="348">
        <f t="shared" si="112"/>
        <v>19292.864846298799</v>
      </c>
      <c r="H2370" s="348">
        <f t="shared" si="113"/>
        <v>1295.3425059133699</v>
      </c>
    </row>
    <row r="2371" spans="1:8" x14ac:dyDescent="0.25">
      <c r="A2371" s="349">
        <v>2681235.4</v>
      </c>
      <c r="B2371" s="348" t="str">
        <f>IMPRODUCT(IMPOWER(IMPRODUCT("i",A2371,import_viscoanalyse_PARAM!$G$2),-import_viscoanalyse_PARAM!$D$2),import_viscoanalyse_PARAM!$C$2)</f>
        <v>0.291698216597817-0.0855915081236322i</v>
      </c>
      <c r="C2371" s="348" t="str">
        <f>IMPOWER(IMPRODUCT("i",A2371,import_viscoanalyse_PARAM!$G$2),-import_viscoanalyse_PARAM!$E$2)</f>
        <v>0.000973152663849817-0.00106124721144226i</v>
      </c>
      <c r="D2371" s="348" t="str">
        <f>IMPOWER(IMPRODUCT("i",A2371,import_viscoanalyse_PARAM!$F$2,import_viscoanalyse_PARAM!$G$2),-1)</f>
        <v>2.27367768250333E-24-3.71167701904813E-08i</v>
      </c>
      <c r="E2371" s="348" t="str">
        <f t="shared" ref="E2371:E2434" si="114">IMSUM(1,B2371,C2371,D2371)</f>
        <v>1.29267136926167-0.0866527924518446i</v>
      </c>
      <c r="F2371" s="348" t="str">
        <f>IMSUM(import_viscoanalyse_PARAM!$A$2,IMDIV((import_viscoanalyse_PARAM!$B$2-import_viscoanalyse_PARAM!$A$2),E2371))</f>
        <v>19317.4159344769+1291.42275203596i</v>
      </c>
      <c r="G2371" s="348">
        <f t="shared" ref="G2371:G2434" si="115">IMREAL(F2371)</f>
        <v>19317.4159344769</v>
      </c>
      <c r="H2371" s="348">
        <f t="shared" ref="H2371:H2434" si="116">IMAGINARY(F2371)</f>
        <v>1291.42275203596</v>
      </c>
    </row>
    <row r="2372" spans="1:8" x14ac:dyDescent="0.25">
      <c r="A2372" s="349">
        <v>2762350</v>
      </c>
      <c r="B2372" s="348" t="str">
        <f>IMPRODUCT(IMPOWER(IMPRODUCT("i",A2372,import_viscoanalyse_PARAM!$G$2),-import_viscoanalyse_PARAM!$D$2),import_viscoanalyse_PARAM!$C$2)</f>
        <v>0.290122821739471-0.0851292481091948i</v>
      </c>
      <c r="C2372" s="348" t="str">
        <f>IMPOWER(IMPRODUCT("i",A2372,import_viscoanalyse_PARAM!$G$2),-import_viscoanalyse_PARAM!$E$2)</f>
        <v>0.000957971293715007-0.00104469154929394i</v>
      </c>
      <c r="D2372" s="348" t="str">
        <f>IMPOWER(IMPRODUCT("i",A2372,import_viscoanalyse_PARAM!$F$2,import_viscoanalyse_PARAM!$G$2),-1)</f>
        <v>2.2069126253074E-24-3.60268605239681E-08i</v>
      </c>
      <c r="E2372" s="348" t="str">
        <f t="shared" si="114"/>
        <v>1.29108079303319-0.0861739756853493i</v>
      </c>
      <c r="F2372" s="348" t="str">
        <f>IMSUM(import_viscoanalyse_PARAM!$A$2,IMDIV((import_viscoanalyse_PARAM!$B$2-import_viscoanalyse_PARAM!$A$2),E2372))</f>
        <v>19341.8907607589+1287.50253918066i</v>
      </c>
      <c r="G2372" s="348">
        <f t="shared" si="115"/>
        <v>19341.890760758899</v>
      </c>
      <c r="H2372" s="348">
        <f t="shared" si="116"/>
        <v>1287.5025391806601</v>
      </c>
    </row>
    <row r="2373" spans="1:8" x14ac:dyDescent="0.25">
      <c r="A2373" s="349">
        <v>2845918.6</v>
      </c>
      <c r="B2373" s="348" t="str">
        <f>IMPRODUCT(IMPOWER(IMPRODUCT("i",A2373,import_viscoanalyse_PARAM!$G$2),-import_viscoanalyse_PARAM!$D$2),import_viscoanalyse_PARAM!$C$2)</f>
        <v>0.288555934034745-0.0846694843051092i</v>
      </c>
      <c r="C2373" s="348" t="str">
        <f>IMPOWER(IMPRODUCT("i",A2373,import_viscoanalyse_PARAM!$G$2),-import_viscoanalyse_PARAM!$E$2)</f>
        <v>0.000943026744594951-0.00102839414635905i</v>
      </c>
      <c r="D2373" s="348" t="str">
        <f>IMPOWER(IMPRODUCT("i",A2373,import_viscoanalyse_PARAM!$F$2,import_viscoanalyse_PARAM!$G$2),-1)</f>
        <v>2.14210803166256E-24-3.49689545471832E-08i</v>
      </c>
      <c r="E2373" s="348" t="str">
        <f t="shared" si="114"/>
        <v>1.28949896077934-0.0856979134204228i</v>
      </c>
      <c r="F2373" s="348" t="str">
        <f>IMSUM(import_viscoanalyse_PARAM!$A$2,IMDIV((import_viscoanalyse_PARAM!$B$2-import_viscoanalyse_PARAM!$A$2),E2373))</f>
        <v>19366.2893687223+1283.58196714922i</v>
      </c>
      <c r="G2373" s="348">
        <f t="shared" si="115"/>
        <v>19366.2893687223</v>
      </c>
      <c r="H2373" s="348">
        <f t="shared" si="116"/>
        <v>1283.58196714922</v>
      </c>
    </row>
    <row r="2374" spans="1:8" x14ac:dyDescent="0.25">
      <c r="A2374" s="349">
        <v>2932015.4</v>
      </c>
      <c r="B2374" s="348" t="str">
        <f>IMPRODUCT(IMPOWER(IMPRODUCT("i",A2374,import_viscoanalyse_PARAM!$G$2),-import_viscoanalyse_PARAM!$D$2),import_viscoanalyse_PARAM!$C$2)</f>
        <v>0.286997508334387-0.0842122034634639i</v>
      </c>
      <c r="C2374" s="348" t="str">
        <f>IMPOWER(IMPRODUCT("i",A2374,import_viscoanalyse_PARAM!$G$2),-import_viscoanalyse_PARAM!$E$2)</f>
        <v>0.000928315329742513-0.00101235098214804i</v>
      </c>
      <c r="D2374" s="348" t="str">
        <f>IMPOWER(IMPRODUCT("i",A2374,import_viscoanalyse_PARAM!$F$2,import_viscoanalyse_PARAM!$G$2),-1)</f>
        <v>2.07920636791945E-24-3.39421130490595E-08i</v>
      </c>
      <c r="E2374" s="348" t="str">
        <f t="shared" si="114"/>
        <v>1.28792582366413-0.085224588387725i</v>
      </c>
      <c r="F2374" s="348" t="str">
        <f>IMSUM(import_viscoanalyse_PARAM!$A$2,IMDIV((import_viscoanalyse_PARAM!$B$2-import_viscoanalyse_PARAM!$A$2),E2374))</f>
        <v>19390.6117486301+1279.66114411063i</v>
      </c>
      <c r="G2374" s="348">
        <f t="shared" si="115"/>
        <v>19390.611748630101</v>
      </c>
      <c r="H2374" s="348">
        <f t="shared" si="116"/>
        <v>1279.6611441106299</v>
      </c>
    </row>
    <row r="2375" spans="1:8" x14ac:dyDescent="0.25">
      <c r="A2375" s="349">
        <v>3020716.8</v>
      </c>
      <c r="B2375" s="348" t="str">
        <f>IMPRODUCT(IMPOWER(IMPRODUCT("i",A2375,import_viscoanalyse_PARAM!$G$2),-import_viscoanalyse_PARAM!$D$2),import_viscoanalyse_PARAM!$C$2)</f>
        <v>0.285447500422995-0.0837573926103605i</v>
      </c>
      <c r="C2375" s="348" t="str">
        <f>IMPOWER(IMPRODUCT("i",A2375,import_viscoanalyse_PARAM!$G$2),-import_viscoanalyse_PARAM!$E$2)</f>
        <v>0.000913833426104612-0.000996558105631321i</v>
      </c>
      <c r="D2375" s="348" t="str">
        <f>IMPOWER(IMPRODUCT("i",A2375,import_viscoanalyse_PARAM!$F$2,import_viscoanalyse_PARAM!$G$2),-1)</f>
        <v>2.01815181433688E-24-3.29454247973141E-08i</v>
      </c>
      <c r="E2375" s="348" t="str">
        <f t="shared" si="114"/>
        <v>1.2863613338491-0.0847539836614166i</v>
      </c>
      <c r="F2375" s="348" t="str">
        <f>IMSUM(import_viscoanalyse_PARAM!$A$2,IMDIV((import_viscoanalyse_PARAM!$B$2-import_viscoanalyse_PARAM!$A$2),E2375))</f>
        <v>19414.8578820005+1275.74017951731i</v>
      </c>
      <c r="G2375" s="348">
        <f t="shared" si="115"/>
        <v>19414.857882000499</v>
      </c>
      <c r="H2375" s="348">
        <f t="shared" si="116"/>
        <v>1275.74017951731</v>
      </c>
    </row>
    <row r="2376" spans="1:8" x14ac:dyDescent="0.25">
      <c r="A2376" s="349">
        <v>3112101.7</v>
      </c>
      <c r="B2376" s="348" t="str">
        <f>IMPRODUCT(IMPOWER(IMPRODUCT("i",A2376,import_viscoanalyse_PARAM!$G$2),-import_viscoanalyse_PARAM!$D$2),import_viscoanalyse_PARAM!$C$2)</f>
        <v>0.283905863043404-0.0833050378793717i</v>
      </c>
      <c r="C2376" s="348" t="str">
        <f>IMPOWER(IMPRODUCT("i",A2376,import_viscoanalyse_PARAM!$G$2),-import_viscoanalyse_PARAM!$E$2)</f>
        <v>0.000899577436542302-0.000981011594039295i</v>
      </c>
      <c r="D2376" s="348" t="str">
        <f>IMPOWER(IMPRODUCT("i",A2376,import_viscoanalyse_PARAM!$F$2,import_viscoanalyse_PARAM!$G$2),-1)</f>
        <v>1.95889006150341E-24-3.19780032151209E-08i</v>
      </c>
      <c r="E2376" s="348" t="str">
        <f t="shared" si="114"/>
        <v>1.28480544047995-0.0842860814514142i</v>
      </c>
      <c r="F2376" s="348" t="str">
        <f>IMSUM(import_viscoanalyse_PARAM!$A$2,IMDIV((import_viscoanalyse_PARAM!$B$2-import_viscoanalyse_PARAM!$A$2),E2376))</f>
        <v>19439.0278038535+1271.81917401125i</v>
      </c>
      <c r="G2376" s="348">
        <f t="shared" si="115"/>
        <v>19439.0278038535</v>
      </c>
      <c r="H2376" s="348">
        <f t="shared" si="116"/>
        <v>1271.81917401125</v>
      </c>
    </row>
    <row r="2377" spans="1:8" x14ac:dyDescent="0.25">
      <c r="A2377" s="349">
        <v>3206251.2</v>
      </c>
      <c r="B2377" s="348" t="str">
        <f>IMPRODUCT(IMPOWER(IMPRODUCT("i",A2377,import_viscoanalyse_PARAM!$G$2),-import_viscoanalyse_PARAM!$D$2),import_viscoanalyse_PARAM!$C$2)</f>
        <v>0.282372552367552-0.0828551264102551i</v>
      </c>
      <c r="C2377" s="348" t="str">
        <f>IMPOWER(IMPRODUCT("i",A2377,import_viscoanalyse_PARAM!$G$2),-import_viscoanalyse_PARAM!$E$2)</f>
        <v>0.000885543849443098-0.000965707617871111i</v>
      </c>
      <c r="D2377" s="348" t="str">
        <f>IMPOWER(IMPRODUCT("i",A2377,import_viscoanalyse_PARAM!$F$2,import_viscoanalyse_PARAM!$G$2),-1)</f>
        <v>1.90136851738812E-24-3.10389897611215E-08i</v>
      </c>
      <c r="E2377" s="348" t="str">
        <f t="shared" si="114"/>
        <v>1.283258096217-0.083820865067116i</v>
      </c>
      <c r="F2377" s="348" t="str">
        <f>IMSUM(import_viscoanalyse_PARAM!$A$2,IMDIV((import_viscoanalyse_PARAM!$B$2-import_viscoanalyse_PARAM!$A$2),E2377))</f>
        <v>19463.1215014679+1267.89823578746i</v>
      </c>
      <c r="G2377" s="348">
        <f t="shared" si="115"/>
        <v>19463.1215014679</v>
      </c>
      <c r="H2377" s="348">
        <f t="shared" si="116"/>
        <v>1267.89823578746</v>
      </c>
    </row>
    <row r="2378" spans="1:8" x14ac:dyDescent="0.25">
      <c r="A2378" s="349">
        <v>3303249.1</v>
      </c>
      <c r="B2378" s="348" t="str">
        <f>IMPRODUCT(IMPOWER(IMPRODUCT("i",A2378,import_viscoanalyse_PARAM!$G$2),-import_viscoanalyse_PARAM!$D$2),import_viscoanalyse_PARAM!$C$2)</f>
        <v>0.280847520855304-0.082407644253553i</v>
      </c>
      <c r="C2378" s="348" t="str">
        <f>IMPOWER(IMPRODUCT("i",A2378,import_viscoanalyse_PARAM!$G$2),-import_viscoanalyse_PARAM!$E$2)</f>
        <v>0.000871729172001686-0.000950642368135604i</v>
      </c>
      <c r="D2378" s="348" t="str">
        <f>IMPOWER(IMPRODUCT("i",A2378,import_viscoanalyse_PARAM!$F$2,import_viscoanalyse_PARAM!$G$2),-1)</f>
        <v>1.84553598773943E-24-3.01275487120797E-08i</v>
      </c>
      <c r="E2378" s="348" t="str">
        <f t="shared" si="114"/>
        <v>1.28171925002731-0.0833583167492373i</v>
      </c>
      <c r="F2378" s="348" t="str">
        <f>IMSUM(import_viscoanalyse_PARAM!$A$2,IMDIV((import_viscoanalyse_PARAM!$B$2-import_viscoanalyse_PARAM!$A$2),E2378))</f>
        <v>19487.139026376+1263.97746240241i</v>
      </c>
      <c r="G2378" s="348">
        <f t="shared" si="115"/>
        <v>19487.139026376</v>
      </c>
      <c r="H2378" s="348">
        <f t="shared" si="116"/>
        <v>1263.9774624024101</v>
      </c>
    </row>
    <row r="2379" spans="1:8" x14ac:dyDescent="0.25">
      <c r="A2379" s="349">
        <v>3403181.3</v>
      </c>
      <c r="B2379" s="348" t="str">
        <f>IMPRODUCT(IMPOWER(IMPRODUCT("i",A2379,import_viscoanalyse_PARAM!$G$2),-import_viscoanalyse_PARAM!$D$2),import_viscoanalyse_PARAM!$C$2)</f>
        <v>0.2793307279778-0.0819625795170901i</v>
      </c>
      <c r="C2379" s="348" t="str">
        <f>IMPOWER(IMPRODUCT("i",A2379,import_viscoanalyse_PARAM!$G$2),-import_viscoanalyse_PARAM!$E$2)</f>
        <v>0.000858130026862846-0.000935812161742807i</v>
      </c>
      <c r="D2379" s="348" t="str">
        <f>IMPOWER(IMPRODUCT("i",A2379,import_viscoanalyse_PARAM!$F$2,import_viscoanalyse_PARAM!$G$2),-1)</f>
        <v>1.79134302674908E-24-2.92428728873138E-08i</v>
      </c>
      <c r="E2379" s="348" t="str">
        <f t="shared" si="114"/>
        <v>1.28018885800466-0.0828984209217058i</v>
      </c>
      <c r="F2379" s="348" t="str">
        <f>IMSUM(import_viscoanalyse_PARAM!$A$2,IMDIV((import_viscoanalyse_PARAM!$B$2-import_viscoanalyse_PARAM!$A$2),E2379))</f>
        <v>19511.0803255822+1260.05696829066i</v>
      </c>
      <c r="G2379" s="348">
        <f t="shared" si="115"/>
        <v>19511.080325582199</v>
      </c>
      <c r="H2379" s="348">
        <f t="shared" si="116"/>
        <v>1260.0569682906601</v>
      </c>
    </row>
    <row r="2380" spans="1:8" x14ac:dyDescent="0.25">
      <c r="A2380" s="349">
        <v>3506136.8</v>
      </c>
      <c r="B2380" s="348" t="str">
        <f>IMPRODUCT(IMPOWER(IMPRODUCT("i",A2380,import_viscoanalyse_PARAM!$G$2),-import_viscoanalyse_PARAM!$D$2),import_viscoanalyse_PARAM!$C$2)</f>
        <v>0.277822125779939-0.0815199181296483i</v>
      </c>
      <c r="C2380" s="348" t="str">
        <f>IMPOWER(IMPRODUCT("i",A2380,import_viscoanalyse_PARAM!$G$2),-import_viscoanalyse_PARAM!$E$2)</f>
        <v>0.000844743020713169-0.000921213298199956i</v>
      </c>
      <c r="D2380" s="348" t="str">
        <f>IMPOWER(IMPRODUCT("i",A2380,import_viscoanalyse_PARAM!$F$2,import_viscoanalyse_PARAM!$G$2),-1)</f>
        <v>1.73874136642868E-24-2.83841743335238E-08i</v>
      </c>
      <c r="E2380" s="348" t="str">
        <f t="shared" si="114"/>
        <v>1.27866686880065-0.0824411598120226i</v>
      </c>
      <c r="F2380" s="348" t="str">
        <f>IMSUM(import_viscoanalyse_PARAM!$A$2,IMDIV((import_viscoanalyse_PARAM!$B$2-import_viscoanalyse_PARAM!$A$2),E2380))</f>
        <v>19534.9454689839+1256.13684761392i</v>
      </c>
      <c r="G2380" s="348">
        <f t="shared" si="115"/>
        <v>19534.9454689839</v>
      </c>
      <c r="H2380" s="348">
        <f t="shared" si="116"/>
        <v>1256.1368476139201</v>
      </c>
    </row>
    <row r="2381" spans="1:8" x14ac:dyDescent="0.25">
      <c r="A2381" s="349">
        <v>3612207</v>
      </c>
      <c r="B2381" s="348" t="str">
        <f>IMPRODUCT(IMPOWER(IMPRODUCT("i",A2381,import_viscoanalyse_PARAM!$G$2),-import_viscoanalyse_PARAM!$D$2),import_viscoanalyse_PARAM!$C$2)</f>
        <v>0.276321670982162-0.0810796473919284i</v>
      </c>
      <c r="C2381" s="348" t="str">
        <f>IMPOWER(IMPRODUCT("i",A2381,import_viscoanalyse_PARAM!$G$2),-import_viscoanalyse_PARAM!$E$2)</f>
        <v>0.000831564852711605-0.000906842177857696i</v>
      </c>
      <c r="D2381" s="348" t="str">
        <f>IMPOWER(IMPRODUCT("i",A2381,import_viscoanalyse_PARAM!$F$2,import_viscoanalyse_PARAM!$G$2),-1)</f>
        <v>1.68768431336241E-24-2.75506908016023E-08i</v>
      </c>
      <c r="E2381" s="348" t="str">
        <f t="shared" si="114"/>
        <v>1.27715323583487-0.0819865171204769i</v>
      </c>
      <c r="F2381" s="348" t="str">
        <f>IMSUM(import_viscoanalyse_PARAM!$A$2,IMDIV((import_viscoanalyse_PARAM!$B$2-import_viscoanalyse_PARAM!$A$2),E2381))</f>
        <v>19558.7344586087+1252.21720542797i</v>
      </c>
      <c r="G2381" s="348">
        <f t="shared" si="115"/>
        <v>19558.734458608698</v>
      </c>
      <c r="H2381" s="348">
        <f t="shared" si="116"/>
        <v>1252.2172054279699</v>
      </c>
    </row>
    <row r="2382" spans="1:8" x14ac:dyDescent="0.25">
      <c r="A2382" s="349">
        <v>3721486.1</v>
      </c>
      <c r="B2382" s="348" t="str">
        <f>IMPRODUCT(IMPOWER(IMPRODUCT("i",A2382,import_viscoanalyse_PARAM!$G$2),-import_viscoanalyse_PARAM!$D$2),import_viscoanalyse_PARAM!$C$2)</f>
        <v>0.274829319975211-0.0806417545078903i</v>
      </c>
      <c r="C2382" s="348" t="str">
        <f>IMPOWER(IMPRODUCT("i",A2382,import_viscoanalyse_PARAM!$G$2),-import_viscoanalyse_PARAM!$E$2)</f>
        <v>0.000818592268377924-0.000892695251624297i</v>
      </c>
      <c r="D2382" s="348" t="str">
        <f>IMPOWER(IMPRODUCT("i",A2382,import_viscoanalyse_PARAM!$F$2,import_viscoanalyse_PARAM!$G$2),-1)</f>
        <v>1.63812652437903E-24-2.67416820845799E-08i</v>
      </c>
      <c r="E2382" s="348" t="str">
        <f t="shared" si="114"/>
        <v>1.27564791224359-0.0815344765011967i</v>
      </c>
      <c r="F2382" s="348" t="str">
        <f>IMSUM(import_viscoanalyse_PARAM!$A$2,IMDIV((import_viscoanalyse_PARAM!$B$2-import_viscoanalyse_PARAM!$A$2),E2382))</f>
        <v>19582.4473074203+1248.29814480822i</v>
      </c>
      <c r="G2382" s="348">
        <f t="shared" si="115"/>
        <v>19582.447307420302</v>
      </c>
      <c r="H2382" s="348">
        <f t="shared" si="116"/>
        <v>1248.2981448082201</v>
      </c>
    </row>
    <row r="2383" spans="1:8" x14ac:dyDescent="0.25">
      <c r="A2383" s="349">
        <v>3834071.1</v>
      </c>
      <c r="B2383" s="348" t="str">
        <f>IMPRODUCT(IMPOWER(IMPRODUCT("i",A2383,import_viscoanalyse_PARAM!$G$2),-import_viscoanalyse_PARAM!$D$2),import_viscoanalyse_PARAM!$C$2)</f>
        <v>0.273345029990536-0.0802062269281788i</v>
      </c>
      <c r="C2383" s="348" t="str">
        <f>IMPOWER(IMPRODUCT("i",A2383,import_viscoanalyse_PARAM!$G$2),-import_viscoanalyse_PARAM!$E$2)</f>
        <v>0.000805822069077224-0.000878769031308754i</v>
      </c>
      <c r="D2383" s="348" t="str">
        <f>IMPOWER(IMPRODUCT("i",A2383,import_viscoanalyse_PARAM!$F$2,import_viscoanalyse_PARAM!$G$2),-1)</f>
        <v>1.5900240062105E-24-2.59564300120526E-08i</v>
      </c>
      <c r="E2383" s="348" t="str">
        <f t="shared" si="114"/>
        <v>1.27415085205961-0.0810850219159176i</v>
      </c>
      <c r="F2383" s="348" t="str">
        <f>IMSUM(import_viscoanalyse_PARAM!$A$2,IMDIV((import_viscoanalyse_PARAM!$B$2-import_viscoanalyse_PARAM!$A$2),E2383))</f>
        <v>19606.0840207284+1244.37976990695i</v>
      </c>
      <c r="G2383" s="348">
        <f t="shared" si="115"/>
        <v>19606.084020728402</v>
      </c>
      <c r="H2383" s="348">
        <f t="shared" si="116"/>
        <v>1244.3797699069501</v>
      </c>
    </row>
    <row r="2384" spans="1:8" x14ac:dyDescent="0.25">
      <c r="A2384" s="349">
        <v>3950062.2</v>
      </c>
      <c r="B2384" s="348" t="str">
        <f>IMPRODUCT(IMPOWER(IMPRODUCT("i",A2384,import_viscoanalyse_PARAM!$G$2),-import_viscoanalyse_PARAM!$D$2),import_viscoanalyse_PARAM!$C$2)</f>
        <v>0.271868755066223-0.0797730511664244i</v>
      </c>
      <c r="C2384" s="348" t="str">
        <f>IMPOWER(IMPRODUCT("i",A2384,import_viscoanalyse_PARAM!$G$2),-import_viscoanalyse_PARAM!$E$2)</f>
        <v>0.000793251076802232-0.000865060051215003i</v>
      </c>
      <c r="D2384" s="348" t="str">
        <f>IMPOWER(IMPRODUCT("i",A2384,import_viscoanalyse_PARAM!$F$2,import_viscoanalyse_PARAM!$G$2),-1)</f>
        <v>1.5433339481383E-24-2.5194235718208E-08i</v>
      </c>
      <c r="E2384" s="348" t="str">
        <f t="shared" si="114"/>
        <v>1.27266200614303-0.0806381364118751i</v>
      </c>
      <c r="F2384" s="348" t="str">
        <f>IMSUM(import_viscoanalyse_PARAM!$A$2,IMDIV((import_viscoanalyse_PARAM!$B$2-import_viscoanalyse_PARAM!$A$2),E2384))</f>
        <v>19629.6446605022+1240.46217526055i</v>
      </c>
      <c r="G2384" s="348">
        <f t="shared" si="115"/>
        <v>19629.644660502199</v>
      </c>
      <c r="H2384" s="348">
        <f t="shared" si="116"/>
        <v>1240.4621752605501</v>
      </c>
    </row>
    <row r="2385" spans="1:8" x14ac:dyDescent="0.25">
      <c r="A2385" s="349">
        <v>4069562.3</v>
      </c>
      <c r="B2385" s="348" t="str">
        <f>IMPRODUCT(IMPOWER(IMPRODUCT("i",A2385,import_viscoanalyse_PARAM!$G$2),-import_viscoanalyse_PARAM!$D$2),import_viscoanalyse_PARAM!$C$2)</f>
        <v>0.270400453736314-0.0793422150554854i</v>
      </c>
      <c r="C2385" s="348" t="str">
        <f>IMPOWER(IMPRODUCT("i",A2385,import_viscoanalyse_PARAM!$G$2),-import_viscoanalyse_PARAM!$E$2)</f>
        <v>0.000780876199374334-0.000851564939245271i</v>
      </c>
      <c r="D2385" s="348" t="str">
        <f>IMPOWER(IMPRODUCT("i",A2385,import_viscoanalyse_PARAM!$F$2,import_viscoanalyse_PARAM!$G$2),-1)</f>
        <v>1.49801493161018E-24-2.44544230637244E-08i</v>
      </c>
      <c r="E2385" s="348" t="str">
        <f t="shared" si="114"/>
        <v>1.27118132993569-0.0801938044491537i</v>
      </c>
      <c r="F2385" s="348" t="str">
        <f>IMSUM(import_viscoanalyse_PARAM!$A$2,IMDIV((import_viscoanalyse_PARAM!$B$2-import_viscoanalyse_PARAM!$A$2),E2385))</f>
        <v>19653.1292228177+1236.54546611618i</v>
      </c>
      <c r="G2385" s="348">
        <f t="shared" si="115"/>
        <v>19653.129222817701</v>
      </c>
      <c r="H2385" s="348">
        <f t="shared" si="116"/>
        <v>1236.54546611618</v>
      </c>
    </row>
    <row r="2386" spans="1:8" x14ac:dyDescent="0.25">
      <c r="A2386" s="349">
        <v>4192677.6</v>
      </c>
      <c r="B2386" s="348" t="str">
        <f>IMPRODUCT(IMPOWER(IMPRODUCT("i",A2386,import_viscoanalyse_PARAM!$G$2),-import_viscoanalyse_PARAM!$D$2),import_viscoanalyse_PARAM!$C$2)</f>
        <v>0.26894008239469-0.0789137058002423i</v>
      </c>
      <c r="C2386" s="348" t="str">
        <f>IMPOWER(IMPRODUCT("i",A2386,import_viscoanalyse_PARAM!$G$2),-import_viscoanalyse_PARAM!$E$2)</f>
        <v>0.00076869437276139-0.000838280353996214i</v>
      </c>
      <c r="D2386" s="348" t="str">
        <f>IMPOWER(IMPRODUCT("i",A2386,import_viscoanalyse_PARAM!$F$2,import_viscoanalyse_PARAM!$G$2),-1)</f>
        <v>1.45402667987586E-24-2.37363345486863E-08i</v>
      </c>
      <c r="E2386" s="348" t="str">
        <f t="shared" si="114"/>
        <v>1.26970877676745-0.0797520098905731i</v>
      </c>
      <c r="F2386" s="348" t="str">
        <f>IMSUM(import_viscoanalyse_PARAM!$A$2,IMDIV((import_viscoanalyse_PARAM!$B$2-import_viscoanalyse_PARAM!$A$2),E2386))</f>
        <v>19676.537743568+1232.62974088528i</v>
      </c>
      <c r="G2386" s="348">
        <f t="shared" si="115"/>
        <v>19676.537743567998</v>
      </c>
      <c r="H2386" s="348">
        <f t="shared" si="116"/>
        <v>1232.6297408852799</v>
      </c>
    </row>
    <row r="2387" spans="1:8" x14ac:dyDescent="0.25">
      <c r="A2387" s="349">
        <v>4319517.5</v>
      </c>
      <c r="B2387" s="348" t="str">
        <f>IMPRODUCT(IMPOWER(IMPRODUCT("i",A2387,import_viscoanalyse_PARAM!$G$2),-import_viscoanalyse_PARAM!$D$2),import_viscoanalyse_PARAM!$C$2)</f>
        <v>0.267487597869498-0.0784875107329997i</v>
      </c>
      <c r="C2387" s="348" t="str">
        <f>IMPOWER(IMPRODUCT("i",A2387,import_viscoanalyse_PARAM!$G$2),-import_viscoanalyse_PARAM!$E$2)</f>
        <v>0.000756702582503323-0.000825203008124058i</v>
      </c>
      <c r="D2387" s="348" t="str">
        <f>IMPOWER(IMPRODUCT("i",A2387,import_viscoanalyse_PARAM!$F$2,import_viscoanalyse_PARAM!$G$2),-1)</f>
        <v>1.41133010585508E-24-2.3039332094009E-08i</v>
      </c>
      <c r="E2387" s="348" t="str">
        <f t="shared" si="114"/>
        <v>1.268244300452-0.0793127367804558i</v>
      </c>
      <c r="F2387" s="348" t="str">
        <f>IMSUM(import_viscoanalyse_PARAM!$A$2,IMDIV((import_viscoanalyse_PARAM!$B$2-import_viscoanalyse_PARAM!$A$2),E2387))</f>
        <v>19699.8702574447+1228.71509793502i</v>
      </c>
      <c r="G2387" s="348">
        <f t="shared" si="115"/>
        <v>19699.870257444702</v>
      </c>
      <c r="H2387" s="348">
        <f t="shared" si="116"/>
        <v>1228.7150979350199</v>
      </c>
    </row>
    <row r="2388" spans="1:8" x14ac:dyDescent="0.25">
      <c r="A2388" s="349">
        <v>4450194.7</v>
      </c>
      <c r="B2388" s="348" t="str">
        <f>IMPRODUCT(IMPOWER(IMPRODUCT("i",A2388,import_viscoanalyse_PARAM!$G$2),-import_viscoanalyse_PARAM!$D$2),import_viscoanalyse_PARAM!$C$2)</f>
        <v>0.266042957362429-0.0780636172956701i</v>
      </c>
      <c r="C2388" s="348" t="str">
        <f>IMPOWER(IMPRODUCT("i",A2388,import_viscoanalyse_PARAM!$G$2),-import_viscoanalyse_PARAM!$E$2)</f>
        <v>0.000744897862394413-0.000812329666907607i</v>
      </c>
      <c r="D2388" s="348" t="str">
        <f>IMPOWER(IMPRODUCT("i",A2388,import_viscoanalyse_PARAM!$F$2,import_viscoanalyse_PARAM!$G$2),-1)</f>
        <v>1.36988727493606E-24-2.23627964341388E-08i</v>
      </c>
      <c r="E2388" s="348" t="str">
        <f t="shared" si="114"/>
        <v>1.26678785522482-0.0788759693253741i</v>
      </c>
      <c r="F2388" s="348" t="str">
        <f>IMSUM(import_viscoanalyse_PARAM!$A$2,IMDIV((import_viscoanalyse_PARAM!$B$2-import_viscoanalyse_PARAM!$A$2),E2388))</f>
        <v>19723.1267988487+1224.80163543638i</v>
      </c>
      <c r="G2388" s="348">
        <f t="shared" si="115"/>
        <v>19723.126798848702</v>
      </c>
      <c r="H2388" s="348">
        <f t="shared" si="116"/>
        <v>1224.8016354363799</v>
      </c>
    </row>
    <row r="2389" spans="1:8" x14ac:dyDescent="0.25">
      <c r="A2389" s="349">
        <v>4584825.2</v>
      </c>
      <c r="B2389" s="348" t="str">
        <f>IMPRODUCT(IMPOWER(IMPRODUCT("i",A2389,import_viscoanalyse_PARAM!$G$2),-import_viscoanalyse_PARAM!$D$2),import_viscoanalyse_PARAM!$C$2)</f>
        <v>0.264606119476649-0.0776420133413936i</v>
      </c>
      <c r="C2389" s="348" t="str">
        <f>IMPOWER(IMPRODUCT("i",A2389,import_viscoanalyse_PARAM!$G$2),-import_viscoanalyse_PARAM!$E$2)</f>
        <v>0.000733277301968814-0.000799657156411385i</v>
      </c>
      <c r="D2389" s="348" t="str">
        <f>IMPOWER(IMPRODUCT("i",A2389,import_viscoanalyse_PARAM!$F$2,import_viscoanalyse_PARAM!$G$2),-1)</f>
        <v>1.32966139919967E-24-2.17061270227671E-08i</v>
      </c>
      <c r="E2389" s="348" t="str">
        <f t="shared" si="114"/>
        <v>1.26533939677862-0.078441692203932i</v>
      </c>
      <c r="F2389" s="348" t="str">
        <f>IMSUM(import_viscoanalyse_PARAM!$A$2,IMDIV((import_viscoanalyse_PARAM!$B$2-import_viscoanalyse_PARAM!$A$2),E2389))</f>
        <v>19746.3073852309+1220.88945417916i</v>
      </c>
      <c r="G2389" s="348">
        <f t="shared" si="115"/>
        <v>19746.307385230899</v>
      </c>
      <c r="H2389" s="348">
        <f t="shared" si="116"/>
        <v>1220.8894541791601</v>
      </c>
    </row>
    <row r="2390" spans="1:8" x14ac:dyDescent="0.25">
      <c r="A2390" s="349">
        <v>4723528.5999999996</v>
      </c>
      <c r="B2390" s="348" t="str">
        <f>IMPRODUCT(IMPOWER(IMPRODUCT("i",A2390,import_viscoanalyse_PARAM!$G$2),-import_viscoanalyse_PARAM!$D$2),import_viscoanalyse_PARAM!$C$2)</f>
        <v>0.263177042022333-0.0772226864906263i</v>
      </c>
      <c r="C2390" s="348" t="str">
        <f>IMPOWER(IMPRODUCT("i",A2390,import_viscoanalyse_PARAM!$G$2),-import_viscoanalyse_PARAM!$E$2)</f>
        <v>0.000721838027828489-0.000787182343123285i</v>
      </c>
      <c r="D2390" s="348" t="str">
        <f>IMPOWER(IMPRODUCT("i",A2390,import_viscoanalyse_PARAM!$F$2,import_viscoanalyse_PARAM!$G$2),-1)</f>
        <v>1.29061674158549E-24-2.10687404683828E-08i</v>
      </c>
      <c r="E2390" s="348" t="str">
        <f t="shared" si="114"/>
        <v>1.26389888005016-0.0780098899024901i</v>
      </c>
      <c r="F2390" s="348" t="str">
        <f>IMSUM(import_viscoanalyse_PARAM!$A$2,IMDIV((import_viscoanalyse_PARAM!$B$2-import_viscoanalyse_PARAM!$A$2),E2390))</f>
        <v>19769.4120523751+1216.97865163169i</v>
      </c>
      <c r="G2390" s="348">
        <f t="shared" si="115"/>
        <v>19769.412052375101</v>
      </c>
      <c r="H2390" s="348">
        <f t="shared" si="116"/>
        <v>1216.9786516316899</v>
      </c>
    </row>
    <row r="2391" spans="1:8" x14ac:dyDescent="0.25">
      <c r="A2391" s="349">
        <v>4866428.2</v>
      </c>
      <c r="B2391" s="348" t="str">
        <f>IMPRODUCT(IMPOWER(IMPRODUCT("i",A2391,import_viscoanalyse_PARAM!$G$2),-import_viscoanalyse_PARAM!$D$2),import_viscoanalyse_PARAM!$C$2)</f>
        <v>0.261755682241879-0.0768056241972249i</v>
      </c>
      <c r="C2391" s="348" t="str">
        <f>IMPOWER(IMPRODUCT("i",A2391,import_viscoanalyse_PARAM!$G$2),-import_viscoanalyse_PARAM!$E$2)</f>
        <v>0.000710577205143313-0.000774902135590468i</v>
      </c>
      <c r="D2391" s="348" t="str">
        <f>IMPOWER(IMPRODUCT("i",A2391,import_viscoanalyse_PARAM!$F$2,import_viscoanalyse_PARAM!$G$2),-1)</f>
        <v>1.25271859359147E-24-2.04500701702294E-08i</v>
      </c>
      <c r="E2391" s="348" t="str">
        <f t="shared" si="114"/>
        <v>1.26246625944702-0.0775805467828855i</v>
      </c>
      <c r="F2391" s="348" t="str">
        <f>IMSUM(import_viscoanalyse_PARAM!$A$2,IMDIV((import_viscoanalyse_PARAM!$B$2-import_viscoanalyse_PARAM!$A$2),E2391))</f>
        <v>19792.4408508885+1213.06932249063i</v>
      </c>
      <c r="G2391" s="348">
        <f t="shared" si="115"/>
        <v>19792.440850888499</v>
      </c>
      <c r="H2391" s="348">
        <f t="shared" si="116"/>
        <v>1213.0693224906299</v>
      </c>
    </row>
    <row r="2392" spans="1:8" x14ac:dyDescent="0.25">
      <c r="A2392" s="349">
        <v>5013650.8</v>
      </c>
      <c r="B2392" s="348" t="str">
        <f>IMPRODUCT(IMPOWER(IMPRODUCT("i",A2392,import_viscoanalyse_PARAM!$G$2),-import_viscoanalyse_PARAM!$D$2),import_viscoanalyse_PARAM!$C$2)</f>
        <v>0.260341999866529-0.0763908146453353i</v>
      </c>
      <c r="C2392" s="348" t="str">
        <f>IMPOWER(IMPRODUCT("i",A2392,import_viscoanalyse_PARAM!$G$2),-import_viscoanalyse_PARAM!$E$2)</f>
        <v>0.00069949206112693-0.000762813510020372i</v>
      </c>
      <c r="D2392" s="348" t="str">
        <f>IMPOWER(IMPRODUCT("i",A2392,import_viscoanalyse_PARAM!$F$2,import_viscoanalyse_PARAM!$G$2),-1)</f>
        <v>1.21593332557542E-24-1.98495671394552E-08i</v>
      </c>
      <c r="E2392" s="348" t="str">
        <f t="shared" si="114"/>
        <v>1.26104149192766-0.0771536480049228i</v>
      </c>
      <c r="F2392" s="348" t="str">
        <f>IMSUM(import_viscoanalyse_PARAM!$A$2,IMDIV((import_viscoanalyse_PARAM!$B$2-import_viscoanalyse_PARAM!$A$2),E2392))</f>
        <v>19815.3937966249+1209.16156709589i</v>
      </c>
      <c r="G2392" s="348">
        <f t="shared" si="115"/>
        <v>19815.3937966249</v>
      </c>
      <c r="H2392" s="348">
        <f t="shared" si="116"/>
        <v>1209.1615670958899</v>
      </c>
    </row>
    <row r="2393" spans="1:8" x14ac:dyDescent="0.25">
      <c r="A2393" s="349">
        <v>5165327.4000000004</v>
      </c>
      <c r="B2393" s="348" t="str">
        <f>IMPRODUCT(IMPOWER(IMPRODUCT("i",A2393,import_viscoanalyse_PARAM!$G$2),-import_viscoanalyse_PARAM!$D$2),import_viscoanalyse_PARAM!$C$2)</f>
        <v>0.258935951384844-0.0759782450676191i</v>
      </c>
      <c r="C2393" s="348" t="str">
        <f>IMPOWER(IMPRODUCT("i",A2393,import_viscoanalyse_PARAM!$G$2),-import_viscoanalyse_PARAM!$E$2)</f>
        <v>0.000688579839193144-0.00075091346028711i</v>
      </c>
      <c r="D2393" s="348" t="str">
        <f>IMPOWER(IMPRODUCT("i",A2393,import_viscoanalyse_PARAM!$F$2,import_viscoanalyse_PARAM!$G$2),-1)</f>
        <v>1.18022820596384E-24-1.92666970477773E-08i</v>
      </c>
      <c r="E2393" s="348" t="str">
        <f t="shared" si="114"/>
        <v>1.25962453122404-0.0767291777946033i</v>
      </c>
      <c r="F2393" s="348" t="str">
        <f>IMSUM(import_viscoanalyse_PARAM!$A$2,IMDIV((import_viscoanalyse_PARAM!$B$2-import_viscoanalyse_PARAM!$A$2),E2393))</f>
        <v>19838.270963618+1205.2554756245i</v>
      </c>
      <c r="G2393" s="348">
        <f t="shared" si="115"/>
        <v>19838.270963618001</v>
      </c>
      <c r="H2393" s="348">
        <f t="shared" si="116"/>
        <v>1205.2554756244999</v>
      </c>
    </row>
    <row r="2394" spans="1:8" x14ac:dyDescent="0.25">
      <c r="A2394" s="349">
        <v>5321592.5999999996</v>
      </c>
      <c r="B2394" s="348" t="str">
        <f>IMPRODUCT(IMPOWER(IMPRODUCT("i",A2394,import_viscoanalyse_PARAM!$G$2),-import_viscoanalyse_PARAM!$D$2),import_viscoanalyse_PARAM!$C$2)</f>
        <v>0.257537496922417-0.0755679037639339i</v>
      </c>
      <c r="C2394" s="348" t="str">
        <f>IMPOWER(IMPRODUCT("i",A2394,import_viscoanalyse_PARAM!$G$2),-import_viscoanalyse_PARAM!$E$2)</f>
        <v>0.000677837852245364-0.000739199056044941i</v>
      </c>
      <c r="D2394" s="348" t="str">
        <f>IMPOWER(IMPRODUCT("i",A2394,import_viscoanalyse_PARAM!$F$2,import_viscoanalyse_PARAM!$G$2),-1)</f>
        <v>1.14557155136564E-24-1.87009426780215E-08i</v>
      </c>
      <c r="E2394" s="348" t="str">
        <f t="shared" si="114"/>
        <v>1.25821533477466-0.0763071215209215i</v>
      </c>
      <c r="F2394" s="348" t="str">
        <f>IMSUM(import_viscoanalyse_PARAM!$A$2,IMDIV((import_viscoanalyse_PARAM!$B$2-import_viscoanalyse_PARAM!$A$2),E2394))</f>
        <v>19861.0723723519+1201.35114710547i</v>
      </c>
      <c r="G2394" s="348">
        <f t="shared" si="115"/>
        <v>19861.0723723519</v>
      </c>
      <c r="H2394" s="348">
        <f t="shared" si="116"/>
        <v>1201.3511471054701</v>
      </c>
    </row>
    <row r="2395" spans="1:8" x14ac:dyDescent="0.25">
      <c r="A2395" s="349">
        <v>5482585.2000000002</v>
      </c>
      <c r="B2395" s="348" t="str">
        <f>IMPRODUCT(IMPOWER(IMPRODUCT("i",A2395,import_viscoanalyse_PARAM!$G$2),-import_viscoanalyse_PARAM!$D$2),import_viscoanalyse_PARAM!$C$2)</f>
        <v>0.256146595596969-0.0751597787384032i</v>
      </c>
      <c r="C2395" s="348" t="str">
        <f>IMPOWER(IMPRODUCT("i",A2395,import_viscoanalyse_PARAM!$G$2),-import_viscoanalyse_PARAM!$E$2)</f>
        <v>0.00066726344553344-0.000727667402222722i</v>
      </c>
      <c r="D2395" s="348" t="str">
        <f>IMPOWER(IMPRODUCT("i",A2395,import_viscoanalyse_PARAM!$F$2,import_viscoanalyse_PARAM!$G$2),-1)</f>
        <v>1.11193257708387E-24-1.81518014837933E-08i</v>
      </c>
      <c r="E2395" s="348" t="str">
        <f t="shared" si="114"/>
        <v>1.2568138590425-0.0758874642924274i</v>
      </c>
      <c r="F2395" s="348" t="str">
        <f>IMSUM(import_viscoanalyse_PARAM!$A$2,IMDIV((import_viscoanalyse_PARAM!$B$2-import_viscoanalyse_PARAM!$A$2),E2395))</f>
        <v>19883.7980651172+1197.44867659119i</v>
      </c>
      <c r="G2395" s="348">
        <f t="shared" si="115"/>
        <v>19883.7980651172</v>
      </c>
      <c r="H2395" s="348">
        <f t="shared" si="116"/>
        <v>1197.44867659119</v>
      </c>
    </row>
    <row r="2396" spans="1:8" x14ac:dyDescent="0.25">
      <c r="A2396" s="349">
        <v>5648448.2999999998</v>
      </c>
      <c r="B2396" s="348" t="str">
        <f>IMPRODUCT(IMPOWER(IMPRODUCT("i",A2396,import_viscoanalyse_PARAM!$G$2),-import_viscoanalyse_PARAM!$D$2),import_viscoanalyse_PARAM!$C$2)</f>
        <v>0.254763205905344-0.0747538578129689i</v>
      </c>
      <c r="C2396" s="348" t="str">
        <f>IMPOWER(IMPRODUCT("i",A2396,import_viscoanalyse_PARAM!$G$2),-import_viscoanalyse_PARAM!$E$2)</f>
        <v>0.000656853999391314-0.000716315642009389i</v>
      </c>
      <c r="D2396" s="348" t="str">
        <f>IMPOWER(IMPRODUCT("i",A2396,import_viscoanalyse_PARAM!$F$2,import_viscoanalyse_PARAM!$G$2),-1)</f>
        <v>1.07928138255561E-24-1.76187853517901E-08i</v>
      </c>
      <c r="E2396" s="348" t="str">
        <f t="shared" si="114"/>
        <v>1.25542005990474-0.0754701910737636i</v>
      </c>
      <c r="F2396" s="348" t="str">
        <f>IMSUM(import_viscoanalyse_PARAM!$A$2,IMDIV((import_viscoanalyse_PARAM!$B$2-import_viscoanalyse_PARAM!$A$2),E2396))</f>
        <v>19906.4480998459+1193.54815616614i</v>
      </c>
      <c r="G2396" s="348">
        <f t="shared" si="115"/>
        <v>19906.4480998459</v>
      </c>
      <c r="H2396" s="348">
        <f t="shared" si="116"/>
        <v>1193.54815616614</v>
      </c>
    </row>
    <row r="2397" spans="1:8" x14ac:dyDescent="0.25">
      <c r="A2397" s="349">
        <v>5819329.2999999998</v>
      </c>
      <c r="B2397" s="348" t="str">
        <f>IMPRODUCT(IMPOWER(IMPRODUCT("i",A2397,import_viscoanalyse_PARAM!$G$2),-import_viscoanalyse_PARAM!$D$2),import_viscoanalyse_PARAM!$C$2)</f>
        <v>0.253387286871579-0.0743501289642655i</v>
      </c>
      <c r="C2397" s="348" t="str">
        <f>IMPOWER(IMPRODUCT("i",A2397,import_viscoanalyse_PARAM!$G$2),-import_viscoanalyse_PARAM!$E$2)</f>
        <v>0.00064660693743011-0.00070514096578872i</v>
      </c>
      <c r="D2397" s="348" t="str">
        <f>IMPOWER(IMPRODUCT("i",A2397,import_viscoanalyse_PARAM!$F$2,import_viscoanalyse_PARAM!$G$2),-1)</f>
        <v>1.0475889533383E-24-1.71014206342273E-08i</v>
      </c>
      <c r="E2397" s="348" t="str">
        <f t="shared" si="114"/>
        <v>1.25403389380901-0.0750552870314749i</v>
      </c>
      <c r="F2397" s="348" t="str">
        <f>IMSUM(import_viscoanalyse_PARAM!$A$2,IMDIV((import_viscoanalyse_PARAM!$B$2-import_viscoanalyse_PARAM!$A$2),E2397))</f>
        <v>19929.0225313663+1189.64967814946i</v>
      </c>
      <c r="G2397" s="348">
        <f t="shared" si="115"/>
        <v>19929.0225313663</v>
      </c>
      <c r="H2397" s="348">
        <f t="shared" si="116"/>
        <v>1189.64967814946</v>
      </c>
    </row>
    <row r="2398" spans="1:8" x14ac:dyDescent="0.25">
      <c r="A2398" s="349">
        <v>5995379.7999999998</v>
      </c>
      <c r="B2398" s="348" t="str">
        <f>IMPRODUCT(IMPOWER(IMPRODUCT("i",A2398,import_viscoanalyse_PARAM!$G$2),-import_viscoanalyse_PARAM!$D$2),import_viscoanalyse_PARAM!$C$2)</f>
        <v>0.25201879976452-0.0739485808276085i</v>
      </c>
      <c r="C2398" s="348" t="str">
        <f>IMPOWER(IMPRODUCT("i",A2398,import_viscoanalyse_PARAM!$G$2),-import_viscoanalyse_PARAM!$E$2)</f>
        <v>0.000636519738383807-0.000694140624057338i</v>
      </c>
      <c r="D2398" s="348" t="str">
        <f>IMPOWER(IMPRODUCT("i",A2398,import_viscoanalyse_PARAM!$F$2,import_viscoanalyse_PARAM!$G$2),-1)</f>
        <v>1.0168271725701E-24-1.65992483359242E-08i</v>
      </c>
      <c r="E2398" s="348" t="str">
        <f t="shared" si="114"/>
        <v>1.2526553195029-0.0746427380509142i</v>
      </c>
      <c r="F2398" s="348" t="str">
        <f>IMSUM(import_viscoanalyse_PARAM!$A$2,IMDIV((import_viscoanalyse_PARAM!$B$2-import_viscoanalyse_PARAM!$A$2),E2398))</f>
        <v>19951.5213830495+1185.75334001844i</v>
      </c>
      <c r="G2398" s="348">
        <f t="shared" si="115"/>
        <v>19951.521383049501</v>
      </c>
      <c r="H2398" s="348">
        <f t="shared" si="116"/>
        <v>1185.75334001844</v>
      </c>
    </row>
    <row r="2399" spans="1:8" x14ac:dyDescent="0.25">
      <c r="A2399" s="349">
        <v>6176756.2999999998</v>
      </c>
      <c r="B2399" s="348" t="str">
        <f>IMPRODUCT(IMPOWER(IMPRODUCT("i",A2399,import_viscoanalyse_PARAM!$G$2),-import_viscoanalyse_PARAM!$D$2),import_viscoanalyse_PARAM!$C$2)</f>
        <v>0.250657703583979-0.0735492013725246i</v>
      </c>
      <c r="C2399" s="348" t="str">
        <f>IMPOWER(IMPRODUCT("i",A2399,import_viscoanalyse_PARAM!$G$2),-import_viscoanalyse_PARAM!$E$2)</f>
        <v>0.000626589901965793-0.000683311890190438i</v>
      </c>
      <c r="D2399" s="348" t="str">
        <f>IMPOWER(IMPRODUCT("i",A2399,import_viscoanalyse_PARAM!$F$2,import_viscoanalyse_PARAM!$G$2),-1)</f>
        <v>9.86968692696826E-25-1.61118220203027E-08i</v>
      </c>
      <c r="E2399" s="348" t="str">
        <f t="shared" si="114"/>
        <v>1.25128429348594-0.0742325293745371i</v>
      </c>
      <c r="F2399" s="348" t="str">
        <f>IMSUM(import_viscoanalyse_PARAM!$A$2,IMDIV((import_viscoanalyse_PARAM!$B$2-import_viscoanalyse_PARAM!$A$2),E2399))</f>
        <v>19973.9447208745+1181.85923160344i</v>
      </c>
      <c r="G2399" s="348">
        <f t="shared" si="115"/>
        <v>19973.9447208745</v>
      </c>
      <c r="H2399" s="348">
        <f t="shared" si="116"/>
        <v>1181.8592316034401</v>
      </c>
    </row>
    <row r="2400" spans="1:8" x14ac:dyDescent="0.25">
      <c r="A2400" s="349">
        <v>6363620</v>
      </c>
      <c r="B2400" s="348" t="str">
        <f>IMPRODUCT(IMPOWER(IMPRODUCT("i",A2400,import_viscoanalyse_PARAM!$G$2),-import_viscoanalyse_PARAM!$D$2),import_viscoanalyse_PARAM!$C$2)</f>
        <v>0.249303957883439-0.0731519787309998i</v>
      </c>
      <c r="C2400" s="348" t="str">
        <f>IMPOWER(IMPRODUCT("i",A2400,import_viscoanalyse_PARAM!$G$2),-import_viscoanalyse_PARAM!$E$2)</f>
        <v>0.000616814969475601-0.000672652082913937i</v>
      </c>
      <c r="D2400" s="348" t="str">
        <f>IMPOWER(IMPRODUCT("i",A2400,import_viscoanalyse_PARAM!$F$2,import_viscoanalyse_PARAM!$G$2),-1)</f>
        <v>9.57986977619323E-25-1.56387084974249E-08i</v>
      </c>
      <c r="E2400" s="348" t="str">
        <f t="shared" si="114"/>
        <v>1.24992077285291-0.0738246464526222i</v>
      </c>
      <c r="F2400" s="348" t="str">
        <f>IMSUM(import_viscoanalyse_PARAM!$A$2,IMDIV((import_viscoanalyse_PARAM!$B$2-import_viscoanalyse_PARAM!$A$2),E2400))</f>
        <v>19996.29260717+1177.96744305055i</v>
      </c>
      <c r="G2400" s="348">
        <f t="shared" si="115"/>
        <v>19996.292607169999</v>
      </c>
      <c r="H2400" s="348">
        <f t="shared" si="116"/>
        <v>1177.9674430505499</v>
      </c>
    </row>
    <row r="2401" spans="1:8" x14ac:dyDescent="0.25">
      <c r="A2401" s="349">
        <v>6556136.7999999998</v>
      </c>
      <c r="B2401" s="348" t="str">
        <f>IMPRODUCT(IMPOWER(IMPRODUCT("i",A2401,import_viscoanalyse_PARAM!$G$2),-import_viscoanalyse_PARAM!$D$2),import_viscoanalyse_PARAM!$C$2)</f>
        <v>0.247957523704232-0.0727569014715922i</v>
      </c>
      <c r="C2401" s="348" t="str">
        <f>IMPOWER(IMPRODUCT("i",A2401,import_viscoanalyse_PARAM!$G$2),-import_viscoanalyse_PARAM!$E$2)</f>
        <v>0.000607192529711392-0.000662158572752191i</v>
      </c>
      <c r="D2401" s="348" t="str">
        <f>IMPOWER(IMPRODUCT("i",A2401,import_viscoanalyse_PARAM!$F$2,import_viscoanalyse_PARAM!$G$2),-1)</f>
        <v>9.29856297464367E-25-1.51794877386304E-08i</v>
      </c>
      <c r="E2401" s="348" t="str">
        <f t="shared" si="114"/>
        <v>1.24856471623394-0.0734190752238321i</v>
      </c>
      <c r="F2401" s="348" t="str">
        <f>IMSUM(import_viscoanalyse_PARAM!$A$2,IMDIV((import_viscoanalyse_PARAM!$B$2-import_viscoanalyse_PARAM!$A$2),E2401))</f>
        <v>20018.5650850566+1174.07806755024i</v>
      </c>
      <c r="G2401" s="348">
        <f t="shared" si="115"/>
        <v>20018.565085056602</v>
      </c>
      <c r="H2401" s="348">
        <f t="shared" si="116"/>
        <v>1174.0780675502399</v>
      </c>
    </row>
    <row r="2402" spans="1:8" x14ac:dyDescent="0.25">
      <c r="A2402" s="349">
        <v>6754477.7000000002</v>
      </c>
      <c r="B2402" s="348" t="str">
        <f>IMPRODUCT(IMPOWER(IMPRODUCT("i",A2402,import_viscoanalyse_PARAM!$G$2),-import_viscoanalyse_PARAM!$D$2),import_viscoanalyse_PARAM!$C$2)</f>
        <v>0.246618361685204-0.072363958044761i</v>
      </c>
      <c r="C2402" s="348" t="str">
        <f>IMPOWER(IMPRODUCT("i",A2402,import_viscoanalyse_PARAM!$G$2),-import_viscoanalyse_PARAM!$E$2)</f>
        <v>0.000597720204610838-0.000651828766369018i</v>
      </c>
      <c r="D2402" s="348" t="str">
        <f>IMPOWER(IMPRODUCT("i",A2402,import_viscoanalyse_PARAM!$F$2,import_viscoanalyse_PARAM!$G$2),-1)</f>
        <v>9.02551664434081E-25-1.47337518293063E-08i</v>
      </c>
      <c r="E2402" s="348" t="str">
        <f t="shared" si="114"/>
        <v>1.24721608188981-0.0730158015448819i</v>
      </c>
      <c r="F2402" s="348" t="str">
        <f>IMSUM(import_viscoanalyse_PARAM!$A$2,IMDIV((import_viscoanalyse_PARAM!$B$2-import_viscoanalyse_PARAM!$A$2),E2402))</f>
        <v>20040.7622095643+1170.19119592603i</v>
      </c>
      <c r="G2402" s="348">
        <f t="shared" si="115"/>
        <v>20040.762209564298</v>
      </c>
      <c r="H2402" s="348">
        <f t="shared" si="116"/>
        <v>1170.1911959260301</v>
      </c>
    </row>
    <row r="2403" spans="1:8" x14ac:dyDescent="0.25">
      <c r="A2403" s="349">
        <v>6958819</v>
      </c>
      <c r="B2403" s="348" t="str">
        <f>IMPRODUCT(IMPOWER(IMPRODUCT("i",A2403,import_viscoanalyse_PARAM!$G$2),-import_viscoanalyse_PARAM!$D$2),import_viscoanalyse_PARAM!$C$2)</f>
        <v>0.245286431851737-0.0719731367209595i</v>
      </c>
      <c r="C2403" s="348" t="str">
        <f>IMPOWER(IMPRODUCT("i",A2403,import_viscoanalyse_PARAM!$G$2),-import_viscoanalyse_PARAM!$E$2)</f>
        <v>0.000588395647429803-0.000641660104581504i</v>
      </c>
      <c r="D2403" s="348" t="str">
        <f>IMPOWER(IMPRODUCT("i",A2403,import_viscoanalyse_PARAM!$F$2,import_viscoanalyse_PARAM!$G$2),-1)</f>
        <v>8.76048808068996E-25-1.43011045650682E-08i</v>
      </c>
      <c r="E2403" s="348" t="str">
        <f t="shared" si="114"/>
        <v>1.24587482749917-0.0726148111266456i</v>
      </c>
      <c r="F2403" s="348" t="str">
        <f>IMSUM(import_viscoanalyse_PARAM!$A$2,IMDIV((import_viscoanalyse_PARAM!$B$2-import_viscoanalyse_PARAM!$A$2),E2403))</f>
        <v>20062.884051212+1166.30691597564i</v>
      </c>
      <c r="G2403" s="348">
        <f t="shared" si="115"/>
        <v>20062.884051212</v>
      </c>
      <c r="H2403" s="348">
        <f t="shared" si="116"/>
        <v>1166.3069159756401</v>
      </c>
    </row>
    <row r="2404" spans="1:8" x14ac:dyDescent="0.25">
      <c r="A2404" s="349">
        <v>7169342.2000000002</v>
      </c>
      <c r="B2404" s="348" t="str">
        <f>IMPRODUCT(IMPOWER(IMPRODUCT("i",A2404,import_viscoanalyse_PARAM!$G$2),-import_viscoanalyse_PARAM!$D$2),import_viscoanalyse_PARAM!$C$2)</f>
        <v>0.24396169534213-0.0715844260971983i</v>
      </c>
      <c r="C2404" s="348" t="str">
        <f>IMPOWER(IMPRODUCT("i",A2404,import_viscoanalyse_PARAM!$G$2),-import_viscoanalyse_PARAM!$E$2)</f>
        <v>0.000579216554367962-0.000631650075038029i</v>
      </c>
      <c r="D2404" s="348" t="str">
        <f>IMPOWER(IMPRODUCT("i",A2404,import_viscoanalyse_PARAM!$F$2,import_viscoanalyse_PARAM!$G$2),-1)</f>
        <v>8.50324188810221E-25-1.38811616731565E-08i</v>
      </c>
      <c r="E2404" s="348" t="str">
        <f t="shared" si="114"/>
        <v>1.2445409118965-0.072216090053398i</v>
      </c>
      <c r="F2404" s="348" t="str">
        <f>IMSUM(import_viscoanalyse_PARAM!$A$2,IMDIV((import_viscoanalyse_PARAM!$B$2-import_viscoanalyse_PARAM!$A$2),E2404))</f>
        <v>20084.9306673537+1162.425317485i</v>
      </c>
      <c r="G2404" s="348">
        <f t="shared" si="115"/>
        <v>20084.930667353699</v>
      </c>
      <c r="H2404" s="348">
        <f t="shared" si="116"/>
        <v>1162.4253174850001</v>
      </c>
    </row>
    <row r="2405" spans="1:8" x14ac:dyDescent="0.25">
      <c r="A2405" s="349">
        <v>7386234.2999999998</v>
      </c>
      <c r="B2405" s="348" t="str">
        <f>IMPRODUCT(IMPOWER(IMPRODUCT("i",A2405,import_viscoanalyse_PARAM!$G$2),-import_viscoanalyse_PARAM!$D$2),import_viscoanalyse_PARAM!$C$2)</f>
        <v>0.242644113430682-0.0711978148103946i</v>
      </c>
      <c r="C2405" s="348" t="str">
        <f>IMPOWER(IMPRODUCT("i",A2405,import_viscoanalyse_PARAM!$G$2),-import_viscoanalyse_PARAM!$E$2)</f>
        <v>0.00057018065701805-0.000621796203983988i</v>
      </c>
      <c r="D2405" s="348" t="str">
        <f>IMPOWER(IMPRODUCT("i",A2405,import_viscoanalyse_PARAM!$F$2,import_viscoanalyse_PARAM!$G$2),-1)</f>
        <v>8.2535495665469E-25-1.34735501375015E-08i</v>
      </c>
      <c r="E2405" s="348" t="str">
        <f t="shared" si="114"/>
        <v>1.2432142940877-0.0718196244879287i</v>
      </c>
      <c r="F2405" s="348" t="str">
        <f>IMSUM(import_viscoanalyse_PARAM!$A$2,IMDIV((import_viscoanalyse_PARAM!$B$2-import_viscoanalyse_PARAM!$A$2),E2405))</f>
        <v>20106.9021183014+1158.54648940843i</v>
      </c>
      <c r="G2405" s="348">
        <f t="shared" si="115"/>
        <v>20106.902118301401</v>
      </c>
      <c r="H2405" s="348">
        <f t="shared" si="116"/>
        <v>1158.54648940843</v>
      </c>
    </row>
    <row r="2406" spans="1:8" x14ac:dyDescent="0.25">
      <c r="A2406" s="349">
        <v>7609688</v>
      </c>
      <c r="B2406" s="348" t="str">
        <f>IMPRODUCT(IMPOWER(IMPRODUCT("i",A2406,import_viscoanalyse_PARAM!$G$2),-import_viscoanalyse_PARAM!$D$2),import_viscoanalyse_PARAM!$C$2)</f>
        <v>0.241333647342148-0.0708132914829273i</v>
      </c>
      <c r="C2406" s="348" t="str">
        <f>IMPOWER(IMPRODUCT("i",A2406,import_viscoanalyse_PARAM!$G$2),-import_viscoanalyse_PARAM!$E$2)</f>
        <v>0.000561285720587274-0.000612096054322193i</v>
      </c>
      <c r="D2406" s="348" t="str">
        <f>IMPOWER(IMPRODUCT("i",A2406,import_viscoanalyse_PARAM!$F$2,import_viscoanalyse_PARAM!$G$2),-1)</f>
        <v>8.01118927677177E-25-1.30779078154562E-08i</v>
      </c>
      <c r="E2406" s="348" t="str">
        <f t="shared" si="114"/>
        <v>1.24189493306274-0.0714254006151573i</v>
      </c>
      <c r="F2406" s="348" t="str">
        <f>IMSUM(import_viscoanalyse_PARAM!$A$2,IMDIV((import_viscoanalyse_PARAM!$B$2-import_viscoanalyse_PARAM!$A$2),E2406))</f>
        <v>20128.7984704092+1154.67051931422i</v>
      </c>
      <c r="G2406" s="348">
        <f t="shared" si="115"/>
        <v>20128.798470409201</v>
      </c>
      <c r="H2406" s="348">
        <f t="shared" si="116"/>
        <v>1154.67051931422</v>
      </c>
    </row>
    <row r="2407" spans="1:8" x14ac:dyDescent="0.25">
      <c r="A2407" s="349">
        <v>7839901.7000000002</v>
      </c>
      <c r="B2407" s="348" t="str">
        <f>IMPRODUCT(IMPOWER(IMPRODUCT("i",A2407,import_viscoanalyse_PARAM!$G$2),-import_viscoanalyse_PARAM!$D$2),import_viscoanalyse_PARAM!$C$2)</f>
        <v>0.240030259246235-0.070430845014448i</v>
      </c>
      <c r="C2407" s="348" t="str">
        <f>IMPOWER(IMPRODUCT("i",A2407,import_viscoanalyse_PARAM!$G$2),-import_viscoanalyse_PARAM!$E$2)</f>
        <v>0.000552529550089966-0.00060254723236612i</v>
      </c>
      <c r="D2407" s="348" t="str">
        <f>IMPOWER(IMPRODUCT("i",A2407,import_viscoanalyse_PARAM!$F$2,import_viscoanalyse_PARAM!$G$2),-1)</f>
        <v>7.77594582661397E-25-1.26938834154494E-08i</v>
      </c>
      <c r="E2407" s="348" t="str">
        <f t="shared" si="114"/>
        <v>1.24058278879632-0.0710334049406975i</v>
      </c>
      <c r="F2407" s="348" t="str">
        <f>IMSUM(import_viscoanalyse_PARAM!$A$2,IMDIV((import_viscoanalyse_PARAM!$B$2-import_viscoanalyse_PARAM!$A$2),E2407))</f>
        <v>20150.6197794181+1150.79749632975i</v>
      </c>
      <c r="G2407" s="348">
        <f t="shared" si="115"/>
        <v>20150.619779418099</v>
      </c>
      <c r="H2407" s="348">
        <f t="shared" si="116"/>
        <v>1150.7974963297499</v>
      </c>
    </row>
    <row r="2408" spans="1:8" x14ac:dyDescent="0.25">
      <c r="A2408" s="349">
        <v>8077080.0999999996</v>
      </c>
      <c r="B2408" s="348" t="str">
        <f>IMPRODUCT(IMPOWER(IMPRODUCT("i",A2408,import_viscoanalyse_PARAM!$G$2),-import_viscoanalyse_PARAM!$D$2),import_viscoanalyse_PARAM!$C$2)</f>
        <v>0.238733909855441-0.0700504638770266i</v>
      </c>
      <c r="C2408" s="348" t="str">
        <f>IMPOWER(IMPRODUCT("i",A2408,import_viscoanalyse_PARAM!$G$2),-import_viscoanalyse_PARAM!$E$2)</f>
        <v>0.000543909973668142-0.000593147369650555i</v>
      </c>
      <c r="D2408" s="348" t="str">
        <f>IMPOWER(IMPRODUCT("i",A2408,import_viscoanalyse_PARAM!$F$2,import_viscoanalyse_PARAM!$G$2),-1)</f>
        <v>7.54761004600894E-25-1.23211354767156E-08i</v>
      </c>
      <c r="E2408" s="348" t="str">
        <f t="shared" si="114"/>
        <v>1.23927781982911-0.0706436235678126i</v>
      </c>
      <c r="F2408" s="348" t="str">
        <f>IMSUM(import_viscoanalyse_PARAM!$A$2,IMDIV((import_viscoanalyse_PARAM!$B$2-import_viscoanalyse_PARAM!$A$2),E2408))</f>
        <v>20172.3661306368+1146.92750400532i</v>
      </c>
      <c r="G2408" s="348">
        <f t="shared" si="115"/>
        <v>20172.366130636801</v>
      </c>
      <c r="H2408" s="348">
        <f t="shared" si="116"/>
        <v>1146.9275040053201</v>
      </c>
    </row>
    <row r="2409" spans="1:8" x14ac:dyDescent="0.25">
      <c r="A2409" s="349">
        <v>8321433.7000000002</v>
      </c>
      <c r="B2409" s="348" t="str">
        <f>IMPRODUCT(IMPOWER(IMPRODUCT("i",A2409,import_viscoanalyse_PARAM!$G$2),-import_viscoanalyse_PARAM!$D$2),import_viscoanalyse_PARAM!$C$2)</f>
        <v>0.237444562239107-0.0696721372342902i</v>
      </c>
      <c r="C2409" s="348" t="str">
        <f>IMPOWER(IMPRODUCT("i",A2409,import_viscoanalyse_PARAM!$G$2),-import_viscoanalyse_PARAM!$E$2)</f>
        <v>0.000535424867603283-0.000583894150207574i</v>
      </c>
      <c r="D2409" s="348" t="str">
        <f>IMPOWER(IMPRODUCT("i",A2409,import_viscoanalyse_PARAM!$F$2,import_viscoanalyse_PARAM!$G$2),-1)</f>
        <v>7.32597928469692E-25-1.19593331817789E-08i</v>
      </c>
      <c r="E2409" s="348" t="str">
        <f t="shared" si="114"/>
        <v>1.23797998710671-0.0702560433438309i</v>
      </c>
      <c r="F2409" s="348" t="str">
        <f>IMSUM(import_viscoanalyse_PARAM!$A$2,IMDIV((import_viscoanalyse_PARAM!$B$2-import_viscoanalyse_PARAM!$A$2),E2409))</f>
        <v>20194.0375750155+1143.06063166572i</v>
      </c>
      <c r="G2409" s="348">
        <f t="shared" si="115"/>
        <v>20194.0375750155</v>
      </c>
      <c r="H2409" s="348">
        <f t="shared" si="116"/>
        <v>1143.0606316657199</v>
      </c>
    </row>
    <row r="2410" spans="1:8" x14ac:dyDescent="0.25">
      <c r="A2410" s="349">
        <v>8573179.6999999993</v>
      </c>
      <c r="B2410" s="348" t="str">
        <f>IMPRODUCT(IMPOWER(IMPRODUCT("i",A2410,import_viscoanalyse_PARAM!$G$2),-import_viscoanalyse_PARAM!$D$2),import_viscoanalyse_PARAM!$C$2)</f>
        <v>0.236162177894903-0.0692958537886981i</v>
      </c>
      <c r="C2410" s="348" t="str">
        <f>IMPOWER(IMPRODUCT("i",A2410,import_viscoanalyse_PARAM!$G$2),-import_viscoanalyse_PARAM!$E$2)</f>
        <v>0.000527072129611053-0.000574785281443762i</v>
      </c>
      <c r="D2410" s="348" t="str">
        <f>IMPOWER(IMPRODUCT("i",A2410,import_viscoanalyse_PARAM!$F$2,import_viscoanalyse_PARAM!$G$2),-1)</f>
        <v>7.11085653613196E-25-1.16081549262735E-08i</v>
      </c>
      <c r="E2410" s="348" t="str">
        <f t="shared" si="114"/>
        <v>1.23668925002451-0.0698706506782968i</v>
      </c>
      <c r="F2410" s="348" t="str">
        <f>IMSUM(import_viscoanalyse_PARAM!$A$2,IMDIV((import_viscoanalyse_PARAM!$B$2-import_viscoanalyse_PARAM!$A$2),E2410))</f>
        <v>20215.6341949835+1139.1969626962i</v>
      </c>
      <c r="G2410" s="348">
        <f t="shared" si="115"/>
        <v>20215.6341949835</v>
      </c>
      <c r="H2410" s="348">
        <f t="shared" si="116"/>
        <v>1139.1969626962</v>
      </c>
    </row>
    <row r="2411" spans="1:8" x14ac:dyDescent="0.25">
      <c r="A2411" s="349">
        <v>8832541.6999999993</v>
      </c>
      <c r="B2411" s="348" t="str">
        <f>IMPRODUCT(IMPOWER(IMPRODUCT("i",A2411,import_viscoanalyse_PARAM!$G$2),-import_viscoanalyse_PARAM!$D$2),import_viscoanalyse_PARAM!$C$2)</f>
        <v>0.234886719423815-0.0689216025664492i</v>
      </c>
      <c r="C2411" s="348" t="str">
        <f>IMPOWER(IMPRODUCT("i",A2411,import_viscoanalyse_PARAM!$G$2),-import_viscoanalyse_PARAM!$E$2)</f>
        <v>0.000518849696083642-0.000565818512943418i</v>
      </c>
      <c r="D2411" s="348" t="str">
        <f>IMPOWER(IMPRODUCT("i",A2411,import_viscoanalyse_PARAM!$F$2,import_viscoanalyse_PARAM!$G$2),-1)</f>
        <v>6.90205073191772E-25-1.1267288799597E-08i</v>
      </c>
      <c r="E2411" s="348" t="str">
        <f t="shared" si="114"/>
        <v>1.2354055691199-0.0694874323466814i</v>
      </c>
      <c r="F2411" s="348" t="str">
        <f>IMSUM(import_viscoanalyse_PARAM!$A$2,IMDIV((import_viscoanalyse_PARAM!$B$2-import_viscoanalyse_PARAM!$A$2),E2411))</f>
        <v>20237.1560595275+1135.33658253602i</v>
      </c>
      <c r="G2411" s="348">
        <f t="shared" si="115"/>
        <v>20237.1560595275</v>
      </c>
      <c r="H2411" s="348">
        <f t="shared" si="116"/>
        <v>1135.3365825360199</v>
      </c>
    </row>
    <row r="2412" spans="1:8" x14ac:dyDescent="0.25">
      <c r="A2412" s="349">
        <v>9099750.0999999996</v>
      </c>
      <c r="B2412" s="348" t="str">
        <f>IMPRODUCT(IMPOWER(IMPRODUCT("i",A2412,import_viscoanalyse_PARAM!$G$2),-import_viscoanalyse_PARAM!$D$2),import_viscoanalyse_PARAM!$C$2)</f>
        <v>0.23361814944237-0.0685493725983042i</v>
      </c>
      <c r="C2412" s="348" t="str">
        <f>IMPOWER(IMPRODUCT("i",A2412,import_viscoanalyse_PARAM!$G$2),-import_viscoanalyse_PARAM!$E$2)</f>
        <v>0.000510755534381007-0.000556991628061963i</v>
      </c>
      <c r="D2412" s="348" t="str">
        <f>IMPOWER(IMPRODUCT("i",A2412,import_viscoanalyse_PARAM!$F$2,import_viscoanalyse_PARAM!$G$2),-1)</f>
        <v>6.6993763823447E-25-1.09364319981033E-08i</v>
      </c>
      <c r="E2412" s="348" t="str">
        <f t="shared" si="114"/>
        <v>1.23412890497675-0.0691063751627981i</v>
      </c>
      <c r="F2412" s="348" t="str">
        <f>IMSUM(import_viscoanalyse_PARAM!$A$2,IMDIV((import_viscoanalyse_PARAM!$B$2-import_viscoanalyse_PARAM!$A$2),E2412))</f>
        <v>20258.6032424215+1131.47957542705i</v>
      </c>
      <c r="G2412" s="348">
        <f t="shared" si="115"/>
        <v>20258.603242421501</v>
      </c>
      <c r="H2412" s="348">
        <f t="shared" si="116"/>
        <v>1131.4795754270499</v>
      </c>
    </row>
    <row r="2413" spans="1:8" x14ac:dyDescent="0.25">
      <c r="A2413" s="349">
        <v>9375042.1999999993</v>
      </c>
      <c r="B2413" s="348" t="str">
        <f>IMPRODUCT(IMPOWER(IMPRODUCT("i",A2413,import_viscoanalyse_PARAM!$G$2),-import_viscoanalyse_PARAM!$D$2),import_viscoanalyse_PARAM!$C$2)</f>
        <v>0.232356431082989-0.0681791530663981i</v>
      </c>
      <c r="C2413" s="348" t="str">
        <f>IMPOWER(IMPRODUCT("i",A2413,import_viscoanalyse_PARAM!$G$2),-import_viscoanalyse_PARAM!$E$2)</f>
        <v>0.00050278764554119-0.000548302446881606i</v>
      </c>
      <c r="D2413" s="348" t="str">
        <f>IMPOWER(IMPRODUCT("i",A2413,import_viscoanalyse_PARAM!$F$2,import_viscoanalyse_PARAM!$G$2),-1)</f>
        <v>6.50265349260815E-25-1.06152906883324E-08i</v>
      </c>
      <c r="E2413" s="348" t="str">
        <f t="shared" si="114"/>
        <v>1.23285921872853-0.0687274661285704i</v>
      </c>
      <c r="F2413" s="348" t="str">
        <f>IMSUM(import_viscoanalyse_PARAM!$A$2,IMDIV((import_viscoanalyse_PARAM!$B$2-import_viscoanalyse_PARAM!$A$2),E2413))</f>
        <v>20279.9758137398+1127.62602593379i</v>
      </c>
      <c r="G2413" s="348">
        <f t="shared" si="115"/>
        <v>20279.975813739798</v>
      </c>
      <c r="H2413" s="348">
        <f t="shared" si="116"/>
        <v>1127.6260259337901</v>
      </c>
    </row>
    <row r="2414" spans="1:8" x14ac:dyDescent="0.25">
      <c r="A2414" s="349">
        <v>9658662.6999999993</v>
      </c>
      <c r="B2414" s="348" t="str">
        <f>IMPRODUCT(IMPOWER(IMPRODUCT("i",A2414,import_viscoanalyse_PARAM!$G$2),-import_viscoanalyse_PARAM!$D$2),import_viscoanalyse_PARAM!$C$2)</f>
        <v>0.231101526681339-0.0678109329190793i</v>
      </c>
      <c r="C2414" s="348" t="str">
        <f>IMPOWER(IMPRODUCT("i",A2414,import_viscoanalyse_PARAM!$G$2),-import_viscoanalyse_PARAM!$E$2)</f>
        <v>0.000494944055529176-0.000539748816668012i</v>
      </c>
      <c r="D2414" s="348" t="str">
        <f>IMPOWER(IMPRODUCT("i",A2414,import_viscoanalyse_PARAM!$F$2,import_viscoanalyse_PARAM!$G$2),-1)</f>
        <v>6.31170719991897E-25-1.03035794146102E-08i</v>
      </c>
      <c r="E2414" s="348" t="str">
        <f t="shared" si="114"/>
        <v>1.23159647073687-0.0683506920393267i</v>
      </c>
      <c r="F2414" s="348" t="str">
        <f>IMSUM(import_viscoanalyse_PARAM!$A$2,IMDIV((import_viscoanalyse_PARAM!$B$2-import_viscoanalyse_PARAM!$A$2),E2414))</f>
        <v>20301.2738620744+1123.77601493029i</v>
      </c>
      <c r="G2414" s="348">
        <f t="shared" si="115"/>
        <v>20301.273862074398</v>
      </c>
      <c r="H2414" s="348">
        <f t="shared" si="116"/>
        <v>1123.7760149302901</v>
      </c>
    </row>
    <row r="2415" spans="1:8" x14ac:dyDescent="0.25">
      <c r="A2415" s="349">
        <v>9950863.5</v>
      </c>
      <c r="B2415" s="348" t="str">
        <f>IMPRODUCT(IMPOWER(IMPRODUCT("i",A2415,import_viscoanalyse_PARAM!$G$2),-import_viscoanalyse_PARAM!$D$2),import_viscoanalyse_PARAM!$C$2)</f>
        <v>0.229853399695079-0.0674447014339174i</v>
      </c>
      <c r="C2415" s="348" t="str">
        <f>IMPOWER(IMPRODUCT("i",A2415,import_viscoanalyse_PARAM!$G$2),-import_viscoanalyse_PARAM!$E$2)</f>
        <v>0.000487222826885624-0.000531328624573524i</v>
      </c>
      <c r="D2415" s="348" t="str">
        <f>IMPOWER(IMPRODUCT("i",A2415,import_viscoanalyse_PARAM!$F$2,import_viscoanalyse_PARAM!$G$2),-1)</f>
        <v>6.12636791823934E-25-1.00010213353226E-08i</v>
      </c>
      <c r="E2415" s="348" t="str">
        <f t="shared" si="114"/>
        <v>1.23034062252196-0.0679760400595123i</v>
      </c>
      <c r="F2415" s="348" t="str">
        <f>IMSUM(import_viscoanalyse_PARAM!$A$2,IMDIV((import_viscoanalyse_PARAM!$B$2-import_viscoanalyse_PARAM!$A$2),E2415))</f>
        <v>20322.4974620067+1119.92962545949i</v>
      </c>
      <c r="G2415" s="348">
        <f t="shared" si="115"/>
        <v>20322.497462006701</v>
      </c>
      <c r="H2415" s="348">
        <f t="shared" si="116"/>
        <v>1119.9296254594899</v>
      </c>
    </row>
    <row r="2416" spans="1:8" x14ac:dyDescent="0.25">
      <c r="A2416" s="349">
        <v>10251904</v>
      </c>
      <c r="B2416" s="348" t="str">
        <f>IMPRODUCT(IMPOWER(IMPRODUCT("i",A2416,import_viscoanalyse_PARAM!$G$2),-import_viscoanalyse_PARAM!$D$2),import_viscoanalyse_PARAM!$C$2)</f>
        <v>0.228612014242357-0.0670804480822837i</v>
      </c>
      <c r="C2416" s="348" t="str">
        <f>IMPOWER(IMPRODUCT("i",A2416,import_viscoanalyse_PARAM!$G$2),-import_viscoanalyse_PARAM!$E$2)</f>
        <v>0.000479622055147505-0.00052303979373379i</v>
      </c>
      <c r="D2416" s="348" t="str">
        <f>IMPOWER(IMPRODUCT("i",A2416,import_viscoanalyse_PARAM!$F$2,import_viscoanalyse_PARAM!$G$2),-1)</f>
        <v>5.94647110479952E-25-9.7073478417651E-09i</v>
      </c>
      <c r="E2416" s="348" t="str">
        <f t="shared" si="114"/>
        <v>1.2290916362975-0.0676034975833653i</v>
      </c>
      <c r="F2416" s="348" t="str">
        <f>IMSUM(import_viscoanalyse_PARAM!$A$2,IMDIV((import_viscoanalyse_PARAM!$B$2-import_viscoanalyse_PARAM!$A$2),E2416))</f>
        <v>20343.646681795+1116.08694136636i</v>
      </c>
      <c r="G2416" s="348">
        <f t="shared" si="115"/>
        <v>20343.646681794999</v>
      </c>
      <c r="H2416" s="348">
        <f t="shared" si="116"/>
        <v>1116.08694136636</v>
      </c>
    </row>
    <row r="2417" spans="1:8" x14ac:dyDescent="0.25">
      <c r="A2417" s="349">
        <v>10562052</v>
      </c>
      <c r="B2417" s="348" t="str">
        <f>IMPRODUCT(IMPOWER(IMPRODUCT("i",A2417,import_viscoanalyse_PARAM!$G$2),-import_viscoanalyse_PARAM!$D$2),import_viscoanalyse_PARAM!$C$2)</f>
        <v>0.227377332399405-0.0667181617364032i</v>
      </c>
      <c r="C2417" s="348" t="str">
        <f>IMPOWER(IMPRODUCT("i",A2417,import_viscoanalyse_PARAM!$G$2),-import_viscoanalyse_PARAM!$E$2)</f>
        <v>0.000472139851947904-0.000514880264837667i</v>
      </c>
      <c r="D2417" s="348" t="str">
        <f>IMPOWER(IMPRODUCT("i",A2417,import_viscoanalyse_PARAM!$F$2,import_viscoanalyse_PARAM!$G$2),-1)</f>
        <v>5.7718567287094E-25-9.42229769067441E-09i</v>
      </c>
      <c r="E2417" s="348" t="str">
        <f t="shared" si="114"/>
        <v>1.22784947225135-0.0672330514235386i</v>
      </c>
      <c r="F2417" s="348" t="str">
        <f>IMSUM(import_viscoanalyse_PARAM!$A$2,IMDIV((import_viscoanalyse_PARAM!$B$2-import_viscoanalyse_PARAM!$A$2),E2417))</f>
        <v>20364.72162944+1112.24803891066i</v>
      </c>
      <c r="G2417" s="348">
        <f t="shared" si="115"/>
        <v>20364.721629439999</v>
      </c>
      <c r="H2417" s="348">
        <f t="shared" si="116"/>
        <v>1112.2480389106599</v>
      </c>
    </row>
    <row r="2418" spans="1:8" x14ac:dyDescent="0.25">
      <c r="A2418" s="349">
        <v>10881583</v>
      </c>
      <c r="B2418" s="348" t="str">
        <f>IMPRODUCT(IMPOWER(IMPRODUCT("i",A2418,import_viscoanalyse_PARAM!$G$2),-import_viscoanalyse_PARAM!$D$2),import_viscoanalyse_PARAM!$C$2)</f>
        <v>0.226149318118864-0.066357831819084i</v>
      </c>
      <c r="C2418" s="348" t="str">
        <f>IMPOWER(IMPRODUCT("i",A2418,import_viscoanalyse_PARAM!$G$2),-import_viscoanalyse_PARAM!$E$2)</f>
        <v>0.000464774368635326-0.000506848021884671i</v>
      </c>
      <c r="D2418" s="348" t="str">
        <f>IMPOWER(IMPRODUCT("i",A2418,import_viscoanalyse_PARAM!$F$2,import_viscoanalyse_PARAM!$G$2),-1)</f>
        <v>5.60236970164901E-25-9.14561770731185E-09i</v>
      </c>
      <c r="E2418" s="348" t="str">
        <f t="shared" si="114"/>
        <v>1.2266140924875-0.0668646889865864i</v>
      </c>
      <c r="F2418" s="348" t="str">
        <f>IMSUM(import_viscoanalyse_PARAM!$A$2,IMDIV((import_viscoanalyse_PARAM!$B$2-import_viscoanalyse_PARAM!$A$2),E2418))</f>
        <v>20385.7223859421+1108.41299887847i</v>
      </c>
      <c r="G2418" s="348">
        <f t="shared" si="115"/>
        <v>20385.722385942099</v>
      </c>
      <c r="H2418" s="348">
        <f t="shared" si="116"/>
        <v>1108.41299887847</v>
      </c>
    </row>
    <row r="2419" spans="1:8" x14ac:dyDescent="0.25">
      <c r="A2419" s="349">
        <v>11210780</v>
      </c>
      <c r="B2419" s="348" t="str">
        <f>IMPRODUCT(IMPOWER(IMPRODUCT("i",A2419,import_viscoanalyse_PARAM!$G$2),-import_viscoanalyse_PARAM!$D$2),import_viscoanalyse_PARAM!$C$2)</f>
        <v>0.224927938577342-0.0659994486991272i</v>
      </c>
      <c r="C2419" s="348" t="str">
        <f>IMPOWER(IMPRODUCT("i",A2419,import_viscoanalyse_PARAM!$G$2),-import_viscoanalyse_PARAM!$E$2)</f>
        <v>0.000457523803257527-0.000498941099801008i</v>
      </c>
      <c r="D2419" s="348" t="str">
        <f>IMPOWER(IMPRODUCT("i",A2419,import_viscoanalyse_PARAM!$F$2,import_viscoanalyse_PARAM!$G$2),-1)</f>
        <v>5.43785989067478E-25-8.87706280636883E-09i</v>
      </c>
      <c r="E2419" s="348" t="str">
        <f t="shared" si="114"/>
        <v>1.2253854623806-0.066498398675991i</v>
      </c>
      <c r="F2419" s="348" t="str">
        <f>IMSUM(import_viscoanalyse_PARAM!$A$2,IMDIV((import_viscoanalyse_PARAM!$B$2-import_viscoanalyse_PARAM!$A$2),E2419))</f>
        <v>20406.6489818882+1104.58191093573i</v>
      </c>
      <c r="G2419" s="348">
        <f t="shared" si="115"/>
        <v>20406.6489818882</v>
      </c>
      <c r="H2419" s="348">
        <f t="shared" si="116"/>
        <v>1104.5819109357301</v>
      </c>
    </row>
    <row r="2420" spans="1:8" x14ac:dyDescent="0.25">
      <c r="A2420" s="349">
        <v>11549937</v>
      </c>
      <c r="B2420" s="348" t="str">
        <f>IMPRODUCT(IMPOWER(IMPRODUCT("i",A2420,import_viscoanalyse_PARAM!$G$2),-import_viscoanalyse_PARAM!$D$2),import_viscoanalyse_PARAM!$C$2)</f>
        <v>0.223713152218364-0.0656430001828293i</v>
      </c>
      <c r="C2420" s="348" t="str">
        <f>IMPOWER(IMPRODUCT("i",A2420,import_viscoanalyse_PARAM!$G$2),-import_viscoanalyse_PARAM!$E$2)</f>
        <v>0.000450386329309672-0.000491157506737678i</v>
      </c>
      <c r="D2420" s="348" t="str">
        <f>IMPOWER(IMPRODUCT("i",A2420,import_viscoanalyse_PARAM!$F$2,import_viscoanalyse_PARAM!$G$2),-1)</f>
        <v>5.27818038359679E-25-8.61639316027293E-09i</v>
      </c>
      <c r="E2420" s="348" t="str">
        <f t="shared" si="114"/>
        <v>1.22416353854767-0.0661341663059601i</v>
      </c>
      <c r="F2420" s="348" t="str">
        <f>IMSUM(import_viscoanalyse_PARAM!$A$2,IMDIV((import_viscoanalyse_PARAM!$B$2-import_viscoanalyse_PARAM!$A$2),E2420))</f>
        <v>20427.5016023767+1100.75483608621i</v>
      </c>
      <c r="G2420" s="348">
        <f t="shared" si="115"/>
        <v>20427.501602376698</v>
      </c>
      <c r="H2420" s="348">
        <f t="shared" si="116"/>
        <v>1100.7548360862099</v>
      </c>
    </row>
    <row r="2421" spans="1:8" x14ac:dyDescent="0.25">
      <c r="A2421" s="349">
        <v>11899354</v>
      </c>
      <c r="B2421" s="348" t="str">
        <f>IMPRODUCT(IMPOWER(IMPRODUCT("i",A2421,import_viscoanalyse_PARAM!$G$2),-import_viscoanalyse_PARAM!$D$2),import_viscoanalyse_PARAM!$C$2)</f>
        <v>0.222504928128784-0.0652884771995055i</v>
      </c>
      <c r="C2421" s="348" t="str">
        <f>IMPOWER(IMPRODUCT("i",A2421,import_viscoanalyse_PARAM!$G$2),-import_viscoanalyse_PARAM!$E$2)</f>
        <v>0.000443360210091149-0.000483495348779418i</v>
      </c>
      <c r="D2421" s="348" t="str">
        <f>IMPOWER(IMPRODUCT("i",A2421,import_viscoanalyse_PARAM!$F$2,import_viscoanalyse_PARAM!$G$2),-1)</f>
        <v>5.12318995679754E-25-8.36337822779145E-09i</v>
      </c>
      <c r="E2421" s="348" t="str">
        <f t="shared" si="114"/>
        <v>1.22294828833888-0.0657719809116632i</v>
      </c>
      <c r="F2421" s="348" t="str">
        <f>IMSUM(import_viscoanalyse_PARAM!$A$2,IMDIV((import_viscoanalyse_PARAM!$B$2-import_viscoanalyse_PARAM!$A$2),E2421))</f>
        <v>20448.2802548762+1096.93186750365i</v>
      </c>
      <c r="G2421" s="348">
        <f t="shared" si="115"/>
        <v>20448.280254876201</v>
      </c>
      <c r="H2421" s="348">
        <f t="shared" si="116"/>
        <v>1096.93186750365</v>
      </c>
    </row>
    <row r="2422" spans="1:8" x14ac:dyDescent="0.25">
      <c r="A2422" s="349">
        <v>12259342</v>
      </c>
      <c r="B2422" s="348" t="str">
        <f>IMPRODUCT(IMPOWER(IMPRODUCT("i",A2422,import_viscoanalyse_PARAM!$G$2),-import_viscoanalyse_PARAM!$D$2),import_viscoanalyse_PARAM!$C$2)</f>
        <v>0.221303228775082-0.0649358687358881i</v>
      </c>
      <c r="C2422" s="348" t="str">
        <f>IMPOWER(IMPRODUCT("i",A2422,import_viscoanalyse_PARAM!$G$2),-import_viscoanalyse_PARAM!$E$2)</f>
        <v>0.000436443696288596-0.00047595271825645i</v>
      </c>
      <c r="D2422" s="348" t="str">
        <f>IMPOWER(IMPRODUCT("i",A2422,import_viscoanalyse_PARAM!$F$2,import_viscoanalyse_PARAM!$G$2),-1)</f>
        <v>4.97275065049813E-25-8.1177927957621E-09i</v>
      </c>
      <c r="E2422" s="348" t="str">
        <f t="shared" si="114"/>
        <v>1.22173967247137-0.0654118295719373i</v>
      </c>
      <c r="F2422" s="348" t="str">
        <f>IMSUM(import_viscoanalyse_PARAM!$A$2,IMDIV((import_viscoanalyse_PARAM!$B$2-import_viscoanalyse_PARAM!$A$2),E2422))</f>
        <v>20468.9850652459+1093.11307627094i</v>
      </c>
      <c r="G2422" s="348">
        <f t="shared" si="115"/>
        <v>20468.985065245899</v>
      </c>
      <c r="H2422" s="348">
        <f t="shared" si="116"/>
        <v>1093.1130762709399</v>
      </c>
    </row>
    <row r="2423" spans="1:8" x14ac:dyDescent="0.25">
      <c r="A2423" s="349">
        <v>12630220</v>
      </c>
      <c r="B2423" s="348" t="str">
        <f>IMPRODUCT(IMPOWER(IMPRODUCT("i",A2423,import_viscoanalyse_PARAM!$G$2),-import_viscoanalyse_PARAM!$D$2),import_viscoanalyse_PARAM!$C$2)</f>
        <v>0.220108021498715-0.064585165209148i</v>
      </c>
      <c r="C2423" s="348" t="str">
        <f>IMPOWER(IMPRODUCT("i",A2423,import_viscoanalyse_PARAM!$G$2),-import_viscoanalyse_PARAM!$E$2)</f>
        <v>0.000429635092728474-0.000468527766539819i</v>
      </c>
      <c r="D2423" s="348" t="str">
        <f>IMPOWER(IMPRODUCT("i",A2423,import_viscoanalyse_PARAM!$F$2,import_viscoanalyse_PARAM!$G$2),-1)</f>
        <v>4.82672913893651E-25-7.87941921584764E-09i</v>
      </c>
      <c r="E2423" s="348" t="str">
        <f t="shared" si="114"/>
        <v>1.22053765659144-0.065053700855107i</v>
      </c>
      <c r="F2423" s="348" t="str">
        <f>IMSUM(import_viscoanalyse_PARAM!$A$2,IMDIV((import_viscoanalyse_PARAM!$B$2-import_viscoanalyse_PARAM!$A$2),E2423))</f>
        <v>20489.6160801803+1089.29854768182i</v>
      </c>
      <c r="G2423" s="348">
        <f t="shared" si="115"/>
        <v>20489.616080180302</v>
      </c>
      <c r="H2423" s="348">
        <f t="shared" si="116"/>
        <v>1089.2985476818201</v>
      </c>
    </row>
    <row r="2424" spans="1:8" x14ac:dyDescent="0.25">
      <c r="A2424" s="349">
        <v>13012319</v>
      </c>
      <c r="B2424" s="348" t="str">
        <f>IMPRODUCT(IMPOWER(IMPRODUCT("i",A2424,import_viscoanalyse_PARAM!$G$2),-import_viscoanalyse_PARAM!$D$2),import_viscoanalyse_PARAM!$C$2)</f>
        <v>0.218919266369967-0.0642363549029146i</v>
      </c>
      <c r="C2424" s="348" t="str">
        <f>IMPOWER(IMPRODUCT("i",A2424,import_viscoanalyse_PARAM!$G$2),-import_viscoanalyse_PARAM!$E$2)</f>
        <v>0.000422932688457028-0.000461218627791854i</v>
      </c>
      <c r="D2424" s="348" t="str">
        <f>IMPOWER(IMPRODUCT("i",A2424,import_viscoanalyse_PARAM!$F$2,import_viscoanalyse_PARAM!$G$2),-1)</f>
        <v>4.68499511156917E-25-7.64804476192008E-09i</v>
      </c>
      <c r="E2424" s="348" t="str">
        <f t="shared" si="114"/>
        <v>1.21934219905842-0.0646975811787512i</v>
      </c>
      <c r="F2424" s="348" t="str">
        <f>IMSUM(import_viscoanalyse_PARAM!$A$2,IMDIV((import_viscoanalyse_PARAM!$B$2-import_viscoanalyse_PARAM!$A$2),E2424))</f>
        <v>20510.1734766733+1085.48834254983i</v>
      </c>
      <c r="G2424" s="348">
        <f t="shared" si="115"/>
        <v>20510.173476673299</v>
      </c>
      <c r="H2424" s="348">
        <f t="shared" si="116"/>
        <v>1085.4883425498299</v>
      </c>
    </row>
    <row r="2425" spans="1:8" x14ac:dyDescent="0.25">
      <c r="A2425" s="349">
        <v>13405977</v>
      </c>
      <c r="B2425" s="348" t="str">
        <f>IMPRODUCT(IMPOWER(IMPRODUCT("i",A2425,import_viscoanalyse_PARAM!$G$2),-import_viscoanalyse_PARAM!$D$2),import_viscoanalyse_PARAM!$C$2)</f>
        <v>0.217736933066734-0.0638894289199285i</v>
      </c>
      <c r="C2425" s="348" t="str">
        <f>IMPOWER(IMPRODUCT("i",A2425,import_viscoanalyse_PARAM!$G$2),-import_viscoanalyse_PARAM!$E$2)</f>
        <v>0.000416334852195757-0.000454023523062728i</v>
      </c>
      <c r="D2425" s="348" t="str">
        <f>IMPOWER(IMPRODUCT("i",A2425,import_viscoanalyse_PARAM!$F$2,import_viscoanalyse_PARAM!$G$2),-1)</f>
        <v>4.54742320572227E-25-7.42346478502712E-09i</v>
      </c>
      <c r="E2425" s="348" t="str">
        <f t="shared" si="114"/>
        <v>1.21815326791893-0.064343459866456i</v>
      </c>
      <c r="F2425" s="348" t="str">
        <f>IMSUM(import_viscoanalyse_PARAM!$A$2,IMDIV((import_viscoanalyse_PARAM!$B$2-import_viscoanalyse_PARAM!$A$2),E2425))</f>
        <v>20530.657270477+1081.68255114668i</v>
      </c>
      <c r="G2425" s="348">
        <f t="shared" si="115"/>
        <v>20530.657270477001</v>
      </c>
      <c r="H2425" s="348">
        <f t="shared" si="116"/>
        <v>1081.68255114668</v>
      </c>
    </row>
    <row r="2426" spans="1:8" x14ac:dyDescent="0.25">
      <c r="A2426" s="349">
        <v>13811544</v>
      </c>
      <c r="B2426" s="348" t="str">
        <f>IMPRODUCT(IMPOWER(IMPRODUCT("i",A2426,import_viscoanalyse_PARAM!$G$2),-import_viscoanalyse_PARAM!$D$2),import_viscoanalyse_PARAM!$C$2)</f>
        <v>0.216560985915509-0.0635443767926958i</v>
      </c>
      <c r="C2426" s="348" t="str">
        <f>IMPOWER(IMPRODUCT("i",A2426,import_viscoanalyse_PARAM!$G$2),-import_viscoanalyse_PARAM!$E$2)</f>
        <v>0.000409839947032449-0.000446940667258918i</v>
      </c>
      <c r="D2426" s="348" t="str">
        <f>IMPOWER(IMPRODUCT("i",A2426,import_viscoanalyse_PARAM!$F$2,import_viscoanalyse_PARAM!$G$2),-1)</f>
        <v>4.41389108308084E-25-7.20547957334699E-09i</v>
      </c>
      <c r="E2426" s="348" t="str">
        <f t="shared" si="114"/>
        <v>1.21697082586254-0.0639913246654343i</v>
      </c>
      <c r="F2426" s="348" t="str">
        <f>IMSUM(import_viscoanalyse_PARAM!$A$2,IMDIV((import_viscoanalyse_PARAM!$B$2-import_viscoanalyse_PARAM!$A$2),E2426))</f>
        <v>20551.0675744539+1077.88124539052i</v>
      </c>
      <c r="G2426" s="348">
        <f t="shared" si="115"/>
        <v>20551.0675744539</v>
      </c>
      <c r="H2426" s="348">
        <f t="shared" si="116"/>
        <v>1077.88124539052</v>
      </c>
    </row>
    <row r="2427" spans="1:8" x14ac:dyDescent="0.25">
      <c r="A2427" s="349">
        <v>14229381</v>
      </c>
      <c r="B2427" s="348" t="str">
        <f>IMPRODUCT(IMPOWER(IMPRODUCT("i",A2427,import_viscoanalyse_PARAM!$G$2),-import_viscoanalyse_PARAM!$D$2),import_viscoanalyse_PARAM!$C$2)</f>
        <v>0.215391388400587-0.0632011878066014i</v>
      </c>
      <c r="C2427" s="348" t="str">
        <f>IMPOWER(IMPRODUCT("i",A2427,import_viscoanalyse_PARAM!$G$2),-import_viscoanalyse_PARAM!$E$2)</f>
        <v>0.00040344635613347-0.000439968297183085i</v>
      </c>
      <c r="D2427" s="348" t="str">
        <f>IMPOWER(IMPRODUCT("i",A2427,import_viscoanalyse_PARAM!$F$2,import_viscoanalyse_PARAM!$G$2),-1)</f>
        <v>4.28427989279216E-25-6.99389510818378E-09i</v>
      </c>
      <c r="E2427" s="348" t="str">
        <f t="shared" si="114"/>
        <v>1.21579483475672-0.0636411630976796i</v>
      </c>
      <c r="F2427" s="348" t="str">
        <f>IMSUM(import_viscoanalyse_PARAM!$A$2,IMDIV((import_viscoanalyse_PARAM!$B$2-import_viscoanalyse_PARAM!$A$2),E2427))</f>
        <v>20571.4045209427+1074.08449313854i</v>
      </c>
      <c r="G2427" s="348">
        <f t="shared" si="115"/>
        <v>20571.404520942699</v>
      </c>
      <c r="H2427" s="348">
        <f t="shared" si="116"/>
        <v>1074.08449313854</v>
      </c>
    </row>
    <row r="2428" spans="1:8" x14ac:dyDescent="0.25">
      <c r="A2428" s="349">
        <v>14659858</v>
      </c>
      <c r="B2428" s="348" t="str">
        <f>IMPRODUCT(IMPOWER(IMPRODUCT("i",A2428,import_viscoanalyse_PARAM!$G$2),-import_viscoanalyse_PARAM!$D$2),import_viscoanalyse_PARAM!$C$2)</f>
        <v>0.214228109512781-0.0628598528627781i</v>
      </c>
      <c r="C2428" s="348" t="str">
        <f>IMPOWER(IMPRODUCT("i",A2428,import_viscoanalyse_PARAM!$G$2),-import_viscoanalyse_PARAM!$E$2)</f>
        <v>0.000397152516805798-0.000433104708679577i</v>
      </c>
      <c r="D2428" s="348" t="str">
        <f>IMPOWER(IMPRODUCT("i",A2428,import_viscoanalyse_PARAM!$F$2,import_viscoanalyse_PARAM!$G$2),-1)</f>
        <v>4.15847485734029E-25-6.78852402038161E-09i</v>
      </c>
      <c r="E2428" s="348" t="str">
        <f t="shared" si="114"/>
        <v>1.21462526202959-0.0632929643599817i</v>
      </c>
      <c r="F2428" s="348" t="str">
        <f>IMSUM(import_viscoanalyse_PARAM!$A$2,IMDIV((import_viscoanalyse_PARAM!$B$2-import_viscoanalyse_PARAM!$A$2),E2428))</f>
        <v>20591.6681511971+1070.29237885861i</v>
      </c>
      <c r="G2428" s="348">
        <f t="shared" si="115"/>
        <v>20591.6681511971</v>
      </c>
      <c r="H2428" s="348">
        <f t="shared" si="116"/>
        <v>1070.2923788586099</v>
      </c>
    </row>
    <row r="2429" spans="1:8" x14ac:dyDescent="0.25">
      <c r="A2429" s="349">
        <v>15103359</v>
      </c>
      <c r="B2429" s="348" t="str">
        <f>IMPRODUCT(IMPOWER(IMPRODUCT("i",A2429,import_viscoanalyse_PARAM!$G$2),-import_viscoanalyse_PARAM!$D$2),import_viscoanalyse_PARAM!$C$2)</f>
        <v>0.213071110880419-0.0625203607020243i</v>
      </c>
      <c r="C2429" s="348" t="str">
        <f>IMPOWER(IMPRODUCT("i",A2429,import_viscoanalyse_PARAM!$G$2),-import_viscoanalyse_PARAM!$E$2)</f>
        <v>0.000390956850073722-0.000426348179836065i</v>
      </c>
      <c r="D2429" s="348" t="str">
        <f>IMPOWER(IMPRODUCT("i",A2429,import_viscoanalyse_PARAM!$F$2,import_viscoanalyse_PARAM!$G$2),-1)</f>
        <v>4.03636375889488E-25-6.58918311935665E-09i</v>
      </c>
      <c r="E2429" s="348" t="str">
        <f t="shared" si="114"/>
        <v>1.21346206773049-0.0629467154710435i</v>
      </c>
      <c r="F2429" s="348" t="str">
        <f>IMSUM(import_viscoanalyse_PARAM!$A$2,IMDIV((import_viscoanalyse_PARAM!$B$2-import_viscoanalyse_PARAM!$A$2),E2429))</f>
        <v>20611.8586392962+1066.50496178063i</v>
      </c>
      <c r="G2429" s="348">
        <f t="shared" si="115"/>
        <v>20611.858639296199</v>
      </c>
      <c r="H2429" s="348">
        <f t="shared" si="116"/>
        <v>1066.5049617806301</v>
      </c>
    </row>
    <row r="2430" spans="1:8" x14ac:dyDescent="0.25">
      <c r="A2430" s="349">
        <v>15560276</v>
      </c>
      <c r="B2430" s="348" t="str">
        <f>IMPRODUCT(IMPOWER(IMPRODUCT("i",A2430,import_viscoanalyse_PARAM!$G$2),-import_viscoanalyse_PARAM!$D$2),import_viscoanalyse_PARAM!$C$2)</f>
        <v>0.211920363723969-0.0621827028797093i</v>
      </c>
      <c r="C2430" s="348" t="str">
        <f>IMPOWER(IMPRODUCT("i",A2430,import_viscoanalyse_PARAM!$G$2),-import_viscoanalyse_PARAM!$E$2)</f>
        <v>0.000384857851777169-0.000419697070328537i</v>
      </c>
      <c r="D2430" s="348" t="str">
        <f>IMPOWER(IMPRODUCT("i",A2430,import_viscoanalyse_PARAM!$F$2,import_viscoanalyse_PARAM!$G$2),-1)</f>
        <v>3.9178386620635E-25-6.39569620541327E-09i</v>
      </c>
      <c r="E2430" s="348" t="str">
        <f t="shared" si="114"/>
        <v>1.21230522157575-0.062602406345734i</v>
      </c>
      <c r="F2430" s="348" t="str">
        <f>IMSUM(import_viscoanalyse_PARAM!$A$2,IMDIV((import_viscoanalyse_PARAM!$B$2-import_viscoanalyse_PARAM!$A$2),E2430))</f>
        <v>20631.9759966267+1062.72233123205i</v>
      </c>
      <c r="G2430" s="348">
        <f t="shared" si="115"/>
        <v>20631.975996626701</v>
      </c>
      <c r="H2430" s="348">
        <f t="shared" si="116"/>
        <v>1062.72233123205</v>
      </c>
    </row>
    <row r="2431" spans="1:8" x14ac:dyDescent="0.25">
      <c r="A2431" s="349">
        <v>16031017</v>
      </c>
      <c r="B2431" s="348" t="str">
        <f>IMPRODUCT(IMPOWER(IMPRODUCT("i",A2431,import_viscoanalyse_PARAM!$G$2),-import_viscoanalyse_PARAM!$D$2),import_viscoanalyse_PARAM!$C$2)</f>
        <v>0.210775829001567-0.0618468679399802i</v>
      </c>
      <c r="C2431" s="348" t="str">
        <f>IMPOWER(IMPRODUCT("i",A2431,import_viscoanalyse_PARAM!$G$2),-import_viscoanalyse_PARAM!$E$2)</f>
        <v>0.000378853986016896-0.000413149705220623i</v>
      </c>
      <c r="D2431" s="348" t="str">
        <f>IMPOWER(IMPRODUCT("i",A2431,import_viscoanalyse_PARAM!$F$2,import_viscoanalyse_PARAM!$G$2),-1)</f>
        <v>3.80279372825683E-25-6.20789050179306E-09i</v>
      </c>
      <c r="E2431" s="348" t="str">
        <f t="shared" si="114"/>
        <v>1.21115468298758-0.0622600238530913i</v>
      </c>
      <c r="F2431" s="348" t="str">
        <f>IMSUM(import_viscoanalyse_PARAM!$A$2,IMDIV((import_viscoanalyse_PARAM!$B$2-import_viscoanalyse_PARAM!$A$2),E2431))</f>
        <v>20652.0204184099+1058.94454161218i</v>
      </c>
      <c r="G2431" s="348">
        <f t="shared" si="115"/>
        <v>20652.020418409898</v>
      </c>
      <c r="H2431" s="348">
        <f t="shared" si="116"/>
        <v>1058.94454161218</v>
      </c>
    </row>
    <row r="2432" spans="1:8" x14ac:dyDescent="0.25">
      <c r="A2432" s="349">
        <v>16515999</v>
      </c>
      <c r="B2432" s="348" t="str">
        <f>IMPRODUCT(IMPOWER(IMPRODUCT("i",A2432,import_viscoanalyse_PARAM!$G$2),-import_viscoanalyse_PARAM!$D$2),import_viscoanalyse_PARAM!$C$2)</f>
        <v>0.209637476130575-0.0615128469091304i</v>
      </c>
      <c r="C2432" s="348" t="str">
        <f>IMPOWER(IMPRODUCT("i",A2432,import_viscoanalyse_PARAM!$G$2),-import_viscoanalyse_PARAM!$E$2)</f>
        <v>0.000372943784310278-0.000406704483095456i</v>
      </c>
      <c r="D2432" s="348" t="str">
        <f>IMPOWER(IMPRODUCT("i",A2432,import_viscoanalyse_PARAM!$F$2,import_viscoanalyse_PARAM!$G$2),-1)</f>
        <v>3.6911270644409E-25-6.02559967268001E-09i</v>
      </c>
      <c r="E2432" s="348" t="str">
        <f t="shared" si="114"/>
        <v>1.21001041991489-0.0619195574178255i</v>
      </c>
      <c r="F2432" s="348" t="str">
        <f>IMSUM(import_viscoanalyse_PARAM!$A$2,IMDIV((import_viscoanalyse_PARAM!$B$2-import_viscoanalyse_PARAM!$A$2),E2432))</f>
        <v>20671.9919565473+1055.17167386088i</v>
      </c>
      <c r="G2432" s="348">
        <f t="shared" si="115"/>
        <v>20671.991956547299</v>
      </c>
      <c r="H2432" s="348">
        <f t="shared" si="116"/>
        <v>1055.17167386088</v>
      </c>
    </row>
    <row r="2433" spans="1:8" x14ac:dyDescent="0.25">
      <c r="A2433" s="349">
        <v>17015653</v>
      </c>
      <c r="B2433" s="348" t="str">
        <f>IMPRODUCT(IMPOWER(IMPRODUCT("i",A2433,import_viscoanalyse_PARAM!$G$2),-import_viscoanalyse_PARAM!$D$2),import_viscoanalyse_PARAM!$C$2)</f>
        <v>0.208505271311277-0.0611806298694832i</v>
      </c>
      <c r="C2433" s="348" t="str">
        <f>IMPOWER(IMPRODUCT("i",A2433,import_viscoanalyse_PARAM!$G$2),-import_viscoanalyse_PARAM!$E$2)</f>
        <v>0.000367125783316712-0.000400359808143673i</v>
      </c>
      <c r="D2433" s="348" t="str">
        <f>IMPOWER(IMPRODUCT("i",A2433,import_viscoanalyse_PARAM!$F$2,import_viscoanalyse_PARAM!$G$2),-1)</f>
        <v>3.58273942852378E-25-5.84866170980235E-09i</v>
      </c>
      <c r="E2433" s="348" t="str">
        <f t="shared" si="114"/>
        <v>1.20887239709459-0.0615809955262886i</v>
      </c>
      <c r="F2433" s="348" t="str">
        <f>IMSUM(import_viscoanalyse_PARAM!$A$2,IMDIV((import_viscoanalyse_PARAM!$B$2-import_viscoanalyse_PARAM!$A$2),E2433))</f>
        <v>20691.8907237011+1051.40379708748i</v>
      </c>
      <c r="G2433" s="348">
        <f t="shared" si="115"/>
        <v>20691.890723701101</v>
      </c>
      <c r="H2433" s="348">
        <f t="shared" si="116"/>
        <v>1051.4037970874799</v>
      </c>
    </row>
    <row r="2434" spans="1:8" x14ac:dyDescent="0.25">
      <c r="A2434" s="349">
        <v>17530422</v>
      </c>
      <c r="B2434" s="348" t="str">
        <f>IMPRODUCT(IMPOWER(IMPRODUCT("i",A2434,import_viscoanalyse_PARAM!$G$2),-import_viscoanalyse_PARAM!$D$2),import_viscoanalyse_PARAM!$C$2)</f>
        <v>0.207379183200803-0.0608502076242609i</v>
      </c>
      <c r="C2434" s="348" t="str">
        <f>IMPOWER(IMPRODUCT("i",A2434,import_viscoanalyse_PARAM!$G$2),-import_viscoanalyse_PARAM!$E$2)</f>
        <v>0.000361398554097142-0.000394114122071649i</v>
      </c>
      <c r="D2434" s="348" t="str">
        <f>IMPOWER(IMPRODUCT("i",A2434,import_viscoanalyse_PARAM!$F$2,import_viscoanalyse_PARAM!$G$2),-1)</f>
        <v>3.47753470539265E-25-5.6769197095417E-09i</v>
      </c>
      <c r="E2434" s="348" t="str">
        <f t="shared" si="114"/>
        <v>1.2077405817549-0.0612443274232523i</v>
      </c>
      <c r="F2434" s="348" t="str">
        <f>IMSUM(import_viscoanalyse_PARAM!$A$2,IMDIV((import_viscoanalyse_PARAM!$B$2-import_viscoanalyse_PARAM!$A$2),E2434))</f>
        <v>20711.7167938042+1047.64098734047i</v>
      </c>
      <c r="G2434" s="348">
        <f t="shared" si="115"/>
        <v>20711.7167938042</v>
      </c>
      <c r="H2434" s="348">
        <f t="shared" si="116"/>
        <v>1047.64098734047</v>
      </c>
    </row>
    <row r="2435" spans="1:8" x14ac:dyDescent="0.25">
      <c r="A2435" s="349">
        <v>18060765</v>
      </c>
      <c r="B2435" s="348" t="str">
        <f>IMPRODUCT(IMPOWER(IMPRODUCT("i",A2435,import_viscoanalyse_PARAM!$G$2),-import_viscoanalyse_PARAM!$D$2),import_viscoanalyse_PARAM!$C$2)</f>
        <v>0.206259175040971-0.0605215693876993i</v>
      </c>
      <c r="C2435" s="348" t="str">
        <f>IMPOWER(IMPRODUCT("i",A2435,import_viscoanalyse_PARAM!$G$2),-import_viscoanalyse_PARAM!$E$2)</f>
        <v>0.000355760661747723-0.000387965860081015i</v>
      </c>
      <c r="D2435" s="348" t="str">
        <f>IMPOWER(IMPRODUCT("i",A2435,import_viscoanalyse_PARAM!$F$2,import_viscoanalyse_PARAM!$G$2),-1)</f>
        <v>3.37541908690905E-25-5.510220534312E-09i</v>
      </c>
      <c r="E2435" s="348" t="str">
        <f t="shared" ref="E2435:E2498" si="117">IMSUM(1,B2435,C2435,D2435)</f>
        <v>1.20661493570272-0.0609095407580009i</v>
      </c>
      <c r="F2435" s="348" t="str">
        <f>IMSUM(import_viscoanalyse_PARAM!$A$2,IMDIV((import_viscoanalyse_PARAM!$B$2-import_viscoanalyse_PARAM!$A$2),E2435))</f>
        <v>20731.4703406426+1043.88330130034i</v>
      </c>
      <c r="G2435" s="348">
        <f t="shared" ref="G2435:G2498" si="118">IMREAL(F2435)</f>
        <v>20731.470340642602</v>
      </c>
      <c r="H2435" s="348">
        <f t="shared" ref="H2435:H2498" si="119">IMAGINARY(F2435)</f>
        <v>1043.88330130034</v>
      </c>
    </row>
    <row r="2436" spans="1:8" x14ac:dyDescent="0.25">
      <c r="A2436" s="349">
        <v>18607153</v>
      </c>
      <c r="B2436" s="348" t="str">
        <f>IMPRODUCT(IMPOWER(IMPRODUCT("i",A2436,import_viscoanalyse_PARAM!$G$2),-import_viscoanalyse_PARAM!$D$2),import_viscoanalyse_PARAM!$C$2)</f>
        <v>0.20514521442989-0.0601947056522786i</v>
      </c>
      <c r="C2436" s="348" t="str">
        <f>IMPOWER(IMPRODUCT("i",A2436,import_viscoanalyse_PARAM!$G$2),-import_viscoanalyse_PARAM!$E$2)</f>
        <v>0.000350210714934155-0.00038191350488707i</v>
      </c>
      <c r="D2436" s="348" t="str">
        <f>IMPOWER(IMPRODUCT("i",A2436,import_viscoanalyse_PARAM!$F$2,import_viscoanalyse_PARAM!$G$2),-1)</f>
        <v>3.27630190954946E-25-5.34841617997033E-09i</v>
      </c>
      <c r="E2436" s="348" t="str">
        <f t="shared" si="117"/>
        <v>1.20549542514482-0.0605766245055818i</v>
      </c>
      <c r="F2436" s="348" t="str">
        <f>IMSUM(import_viscoanalyse_PARAM!$A$2,IMDIV((import_viscoanalyse_PARAM!$B$2-import_viscoanalyse_PARAM!$A$2),E2436))</f>
        <v>20751.1514658921+1040.13080888639i</v>
      </c>
      <c r="G2436" s="348">
        <f t="shared" si="118"/>
        <v>20751.151465892101</v>
      </c>
      <c r="H2436" s="348">
        <f t="shared" si="119"/>
        <v>1040.13080888639</v>
      </c>
    </row>
    <row r="2437" spans="1:8" x14ac:dyDescent="0.25">
      <c r="A2437" s="349">
        <v>19170070</v>
      </c>
      <c r="B2437" s="348" t="str">
        <f>IMPRODUCT(IMPOWER(IMPRODUCT("i",A2437,import_viscoanalyse_PARAM!$G$2),-import_viscoanalyse_PARAM!$D$2),import_viscoanalyse_PARAM!$C$2)</f>
        <v>0.204037271517473-0.0598696076592409i</v>
      </c>
      <c r="C2437" s="348" t="str">
        <f>IMPOWER(IMPRODUCT("i",A2437,import_viscoanalyse_PARAM!$G$2),-import_viscoanalyse_PARAM!$E$2)</f>
        <v>0.000344747355618016-0.000375955575515102i</v>
      </c>
      <c r="D2437" s="348" t="str">
        <f>IMPOWER(IMPRODUCT("i",A2437,import_viscoanalyse_PARAM!$F$2,import_viscoanalyse_PARAM!$G$2),-1)</f>
        <v>3.18009537290051E-25-5.19136331627289E-09i</v>
      </c>
      <c r="E2437" s="348" t="str">
        <f t="shared" si="117"/>
        <v>1.20438201887309-0.0602455684261193i</v>
      </c>
      <c r="F2437" s="348" t="str">
        <f>IMSUM(import_viscoanalyse_PARAM!$A$2,IMDIV((import_viscoanalyse_PARAM!$B$2-import_viscoanalyse_PARAM!$A$2),E2437))</f>
        <v>20770.7602304086+1036.38358742783i</v>
      </c>
      <c r="G2437" s="348">
        <f t="shared" si="118"/>
        <v>20770.760230408599</v>
      </c>
      <c r="H2437" s="348">
        <f t="shared" si="119"/>
        <v>1036.38358742783</v>
      </c>
    </row>
    <row r="2438" spans="1:8" x14ac:dyDescent="0.25">
      <c r="A2438" s="349">
        <v>19750016</v>
      </c>
      <c r="B2438" s="348" t="str">
        <f>IMPRODUCT(IMPOWER(IMPRODUCT("i",A2438,import_viscoanalyse_PARAM!$G$2),-import_viscoanalyse_PARAM!$D$2),import_viscoanalyse_PARAM!$C$2)</f>
        <v>0.202935313793072-0.0595462658691537i</v>
      </c>
      <c r="C2438" s="348" t="str">
        <f>IMPOWER(IMPRODUCT("i",A2438,import_viscoanalyse_PARAM!$G$2),-import_viscoanalyse_PARAM!$E$2)</f>
        <v>0.000339369232819338-0.000370090598687816i</v>
      </c>
      <c r="D2438" s="348" t="str">
        <f>IMPOWER(IMPRODUCT("i",A2438,import_viscoanalyse_PARAM!$F$2,import_viscoanalyse_PARAM!$G$2),-1)</f>
        <v>3.08671400089897E-25-5.0389224073734E-09i</v>
      </c>
      <c r="E2438" s="348" t="str">
        <f t="shared" si="117"/>
        <v>1.20327468302589-0.0599163615067639i</v>
      </c>
      <c r="F2438" s="348" t="str">
        <f>IMSUM(import_viscoanalyse_PARAM!$A$2,IMDIV((import_viscoanalyse_PARAM!$B$2-import_viscoanalyse_PARAM!$A$2),E2438))</f>
        <v>20790.2967463253+1032.64170409297i</v>
      </c>
      <c r="G2438" s="348">
        <f t="shared" si="118"/>
        <v>20790.296746325301</v>
      </c>
      <c r="H2438" s="348">
        <f t="shared" si="119"/>
        <v>1032.64170409297</v>
      </c>
    </row>
    <row r="2439" spans="1:8" x14ac:dyDescent="0.25">
      <c r="A2439" s="349">
        <v>20347508</v>
      </c>
      <c r="B2439" s="348" t="str">
        <f>IMPRODUCT(IMPOWER(IMPRODUCT("i",A2439,import_viscoanalyse_PARAM!$G$2),-import_viscoanalyse_PARAM!$D$2),import_viscoanalyse_PARAM!$C$2)</f>
        <v>0.20183930554052-0.0592246698020058i</v>
      </c>
      <c r="C2439" s="348" t="str">
        <f>IMPOWER(IMPRODUCT("i",A2439,import_viscoanalyse_PARAM!$G$2),-import_viscoanalyse_PARAM!$E$2)</f>
        <v>0.000334075000389338-0.000364317106396444i</v>
      </c>
      <c r="D2439" s="348" t="str">
        <f>IMPOWER(IMPRODUCT("i",A2439,import_viscoanalyse_PARAM!$F$2,import_viscoanalyse_PARAM!$G$2),-1)</f>
        <v>2.99607455149686E-25-4.89095756435546E-09i</v>
      </c>
      <c r="E2439" s="348" t="str">
        <f t="shared" si="117"/>
        <v>1.20217338054091-0.0595889917993598i</v>
      </c>
      <c r="F2439" s="348" t="str">
        <f>IMSUM(import_viscoanalyse_PARAM!$A$2,IMDIV((import_viscoanalyse_PARAM!$B$2-import_viscoanalyse_PARAM!$A$2),E2439))</f>
        <v>20809.761187142+1028.90521383898i</v>
      </c>
      <c r="G2439" s="348">
        <f t="shared" si="118"/>
        <v>20809.761187142001</v>
      </c>
      <c r="H2439" s="348">
        <f t="shared" si="119"/>
        <v>1028.90521383898</v>
      </c>
    </row>
    <row r="2440" spans="1:8" x14ac:dyDescent="0.25">
      <c r="A2440" s="349">
        <v>20963075</v>
      </c>
      <c r="B2440" s="348" t="str">
        <f>IMPRODUCT(IMPOWER(IMPRODUCT("i",A2440,import_viscoanalyse_PARAM!$G$2),-import_viscoanalyse_PARAM!$D$2),import_viscoanalyse_PARAM!$C$2)</f>
        <v>0.200749217918291-0.0589048109949768i</v>
      </c>
      <c r="C2440" s="348" t="str">
        <f>IMPOWER(IMPRODUCT("i",A2440,import_viscoanalyse_PARAM!$G$2),-import_viscoanalyse_PARAM!$E$2)</f>
        <v>0.000328863365463505-0.000358633688740047i</v>
      </c>
      <c r="D2440" s="348" t="str">
        <f>IMPOWER(IMPRODUCT("i",A2440,import_viscoanalyse_PARAM!$F$2,import_viscoanalyse_PARAM!$G$2),-1)</f>
        <v>2.90809677994182E-25-4.7473377912536E-09i</v>
      </c>
      <c r="E2440" s="348" t="str">
        <f t="shared" si="117"/>
        <v>1.20107808128375-0.0592634494310546i</v>
      </c>
      <c r="F2440" s="348" t="str">
        <f>IMSUM(import_viscoanalyse_PARAM!$A$2,IMDIV((import_viscoanalyse_PARAM!$B$2-import_viscoanalyse_PARAM!$A$2),E2440))</f>
        <v>20829.1536087313+1025.17419375652i</v>
      </c>
      <c r="G2440" s="348">
        <f t="shared" si="118"/>
        <v>20829.1536087313</v>
      </c>
      <c r="H2440" s="348">
        <f t="shared" si="119"/>
        <v>1025.17419375652</v>
      </c>
    </row>
    <row r="2441" spans="1:8" x14ac:dyDescent="0.25">
      <c r="A2441" s="349">
        <v>21597265</v>
      </c>
      <c r="B2441" s="348" t="str">
        <f>IMPRODUCT(IMPOWER(IMPRODUCT("i",A2441,import_viscoanalyse_PARAM!$G$2),-import_viscoanalyse_PARAM!$D$2),import_viscoanalyse_PARAM!$C$2)</f>
        <v>0.199665016872781-0.0585866794558926i</v>
      </c>
      <c r="C2441" s="348" t="str">
        <f>IMPOWER(IMPRODUCT("i",A2441,import_viscoanalyse_PARAM!$G$2),-import_viscoanalyse_PARAM!$E$2)</f>
        <v>0.000323733029592551-0.000353038929727341i</v>
      </c>
      <c r="D2441" s="348" t="str">
        <f>IMPOWER(IMPRODUCT("i",A2441,import_viscoanalyse_PARAM!$F$2,import_viscoanalyse_PARAM!$G$2),-1)</f>
        <v>2.82270236093223E-25-4.60793522551969E-09i</v>
      </c>
      <c r="E2441" s="348" t="str">
        <f t="shared" si="117"/>
        <v>1.19998874990237-0.0589397229935552i</v>
      </c>
      <c r="F2441" s="348" t="str">
        <f>IMSUM(import_viscoanalyse_PARAM!$A$2,IMDIV((import_viscoanalyse_PARAM!$B$2-import_viscoanalyse_PARAM!$A$2),E2441))</f>
        <v>20848.4741638596+1021.44870191172i</v>
      </c>
      <c r="G2441" s="348">
        <f t="shared" si="118"/>
        <v>20848.474163859599</v>
      </c>
      <c r="H2441" s="348">
        <f t="shared" si="119"/>
        <v>1021.44870191172</v>
      </c>
    </row>
    <row r="2442" spans="1:8" x14ac:dyDescent="0.25">
      <c r="A2442" s="349">
        <v>22250641</v>
      </c>
      <c r="B2442" s="348" t="str">
        <f>IMPRODUCT(IMPOWER(IMPRODUCT("i",A2442,import_viscoanalyse_PARAM!$G$2),-import_viscoanalyse_PARAM!$D$2),import_viscoanalyse_PARAM!$C$2)</f>
        <v>0.198586671305007-0.0582702660595385i</v>
      </c>
      <c r="C2442" s="348" t="str">
        <f>IMPOWER(IMPRODUCT("i",A2442,import_viscoanalyse_PARAM!$G$2),-import_viscoanalyse_PARAM!$E$2)</f>
        <v>0.000318682727795599-0.000347531449865184i</v>
      </c>
      <c r="D2442" s="348" t="str">
        <f>IMPOWER(IMPRODUCT("i",A2442,import_viscoanalyse_PARAM!$F$2,import_viscoanalyse_PARAM!$G$2),-1)</f>
        <v>2.73981549139096E-25-4.47262612202423E-09i</v>
      </c>
      <c r="E2442" s="348" t="str">
        <f t="shared" si="117"/>
        <v>1.1989053540328-0.0586178019820298i</v>
      </c>
      <c r="F2442" s="348" t="str">
        <f>IMSUM(import_viscoanalyse_PARAM!$A$2,IMDIV((import_viscoanalyse_PARAM!$B$2-import_viscoanalyse_PARAM!$A$2),E2442))</f>
        <v>20867.7229570719+1017.72880521393i</v>
      </c>
      <c r="G2442" s="348">
        <f t="shared" si="118"/>
        <v>20867.722957071899</v>
      </c>
      <c r="H2442" s="348">
        <f t="shared" si="119"/>
        <v>1017.7288052139299</v>
      </c>
    </row>
    <row r="2443" spans="1:8" x14ac:dyDescent="0.25">
      <c r="A2443" s="349">
        <v>22923784</v>
      </c>
      <c r="B2443" s="348" t="str">
        <f>IMPRODUCT(IMPOWER(IMPRODUCT("i",A2443,import_viscoanalyse_PARAM!$G$2),-import_viscoanalyse_PARAM!$D$2),import_viscoanalyse_PARAM!$C$2)</f>
        <v>0.197514148699603-0.0579555612650973i</v>
      </c>
      <c r="C2443" s="348" t="str">
        <f>IMPOWER(IMPRODUCT("i",A2443,import_viscoanalyse_PARAM!$G$2),-import_viscoanalyse_PARAM!$E$2)</f>
        <v>0.000313711207419119-0.00034210988310371i</v>
      </c>
      <c r="D2443" s="348" t="str">
        <f>IMPOWER(IMPRODUCT("i",A2443,import_viscoanalyse_PARAM!$F$2,import_viscoanalyse_PARAM!$G$2),-1)</f>
        <v>2.65936247284387E-25-4.34129017130781E-09i</v>
      </c>
      <c r="E2443" s="348" t="str">
        <f t="shared" si="117"/>
        <v>1.19782785990702-0.0582976754894912i</v>
      </c>
      <c r="F2443" s="348" t="str">
        <f>IMSUM(import_viscoanalyse_PARAM!$A$2,IMDIV((import_viscoanalyse_PARAM!$B$2-import_viscoanalyse_PARAM!$A$2),E2443))</f>
        <v>20886.9001224618+1014.01456444009i</v>
      </c>
      <c r="G2443" s="348">
        <f t="shared" si="118"/>
        <v>20886.9001224618</v>
      </c>
      <c r="H2443" s="348">
        <f t="shared" si="119"/>
        <v>1014.01456444009</v>
      </c>
    </row>
    <row r="2444" spans="1:8" x14ac:dyDescent="0.25">
      <c r="A2444" s="349">
        <v>23617290</v>
      </c>
      <c r="B2444" s="348" t="str">
        <f>IMPRODUCT(IMPOWER(IMPRODUCT("i",A2444,import_viscoanalyse_PARAM!$G$2),-import_viscoanalyse_PARAM!$D$2),import_viscoanalyse_PARAM!$C$2)</f>
        <v>0.196447420704053-0.0576425567532366i</v>
      </c>
      <c r="C2444" s="348" t="str">
        <f>IMPOWER(IMPRODUCT("i",A2444,import_viscoanalyse_PARAM!$G$2),-import_viscoanalyse_PARAM!$E$2)</f>
        <v>0.00030881725367615-0.00033677290468749i</v>
      </c>
      <c r="D2444" s="348" t="str">
        <f>IMPOWER(IMPRODUCT("i",A2444,import_viscoanalyse_PARAM!$F$2,import_viscoanalyse_PARAM!$G$2),-1)</f>
        <v>2.58127206403354E-25-4.21381107520733E-09i</v>
      </c>
      <c r="E2444" s="348" t="str">
        <f t="shared" si="117"/>
        <v>1.19675623795773-0.0579793338717352i</v>
      </c>
      <c r="F2444" s="348" t="str">
        <f>IMSUM(import_viscoanalyse_PARAM!$A$2,IMDIV((import_viscoanalyse_PARAM!$B$2-import_viscoanalyse_PARAM!$A$2),E2444))</f>
        <v>20906.0057238697+1010.30605356554i</v>
      </c>
      <c r="G2444" s="348">
        <f t="shared" si="118"/>
        <v>20906.005723869701</v>
      </c>
      <c r="H2444" s="348">
        <f t="shared" si="119"/>
        <v>1010.30605356554</v>
      </c>
    </row>
    <row r="2445" spans="1:8" x14ac:dyDescent="0.25">
      <c r="A2445" s="349">
        <v>24331778</v>
      </c>
      <c r="B2445" s="348" t="str">
        <f>IMPRODUCT(IMPOWER(IMPRODUCT("i",A2445,import_viscoanalyse_PARAM!$G$2),-import_viscoanalyse_PARAM!$D$2),import_viscoanalyse_PARAM!$C$2)</f>
        <v>0.195386451550249-0.0573312420287043i</v>
      </c>
      <c r="C2445" s="348" t="str">
        <f>IMPOWER(IMPRODUCT("i",A2445,import_viscoanalyse_PARAM!$G$2),-import_viscoanalyse_PARAM!$E$2)</f>
        <v>0.000303999636103748-0.000331519172766046i</v>
      </c>
      <c r="D2445" s="348" t="str">
        <f>IMPOWER(IMPRODUCT("i",A2445,import_viscoanalyse_PARAM!$F$2,import_viscoanalyse_PARAM!$G$2),-1)</f>
        <v>2.50547456520353E-25-4.09007505199099E-09i</v>
      </c>
      <c r="E2445" s="348" t="str">
        <f t="shared" si="117"/>
        <v>1.19569045118635-0.0576627652915454i</v>
      </c>
      <c r="F2445" s="348" t="str">
        <f>IMSUM(import_viscoanalyse_PARAM!$A$2,IMDIV((import_viscoanalyse_PARAM!$B$2-import_viscoanalyse_PARAM!$A$2),E2445))</f>
        <v>20925.0399621501+1006.60331954974i</v>
      </c>
      <c r="G2445" s="348">
        <f t="shared" si="118"/>
        <v>20925.039962150098</v>
      </c>
      <c r="H2445" s="348">
        <f t="shared" si="119"/>
        <v>1006.60331954974</v>
      </c>
    </row>
    <row r="2446" spans="1:8" x14ac:dyDescent="0.25">
      <c r="A2446" s="349">
        <v>25067880</v>
      </c>
      <c r="B2446" s="348" t="str">
        <f>IMPRODUCT(IMPOWER(IMPRODUCT("i",A2446,import_viscoanalyse_PARAM!$G$2),-import_viscoanalyse_PARAM!$D$2),import_viscoanalyse_PARAM!$C$2)</f>
        <v>0.194331214186013-0.0570216091537185i</v>
      </c>
      <c r="C2446" s="348" t="str">
        <f>IMPOWER(IMPRODUCT("i",A2446,import_viscoanalyse_PARAM!$G$2),-import_viscoanalyse_PARAM!$E$2)</f>
        <v>0.000299257182164909-0.000326347408658577i</v>
      </c>
      <c r="D2446" s="348" t="str">
        <f>IMPOWER(IMPRODUCT("i",A2446,import_viscoanalyse_PARAM!$F$2,import_viscoanalyse_PARAM!$G$2),-1)</f>
        <v>2.43190293336249E-25-3.96997265697711E-09i</v>
      </c>
      <c r="E2446" s="348" t="str">
        <f t="shared" si="117"/>
        <v>1.19463047136818-0.0573479605323497i</v>
      </c>
      <c r="F2446" s="348" t="str">
        <f>IMSUM(import_viscoanalyse_PARAM!$A$2,IMDIV((import_viscoanalyse_PARAM!$B$2-import_viscoanalyse_PARAM!$A$2),E2446))</f>
        <v>20944.0028861466+1002.90643845406i</v>
      </c>
      <c r="G2446" s="348">
        <f t="shared" si="118"/>
        <v>20944.002886146602</v>
      </c>
      <c r="H2446" s="348">
        <f t="shared" si="119"/>
        <v>1002.90643845406</v>
      </c>
    </row>
    <row r="2447" spans="1:8" x14ac:dyDescent="0.25">
      <c r="A2447" s="349">
        <v>25826252</v>
      </c>
      <c r="B2447" s="348" t="str">
        <f>IMPRODUCT(IMPOWER(IMPRODUCT("i",A2447,import_viscoanalyse_PARAM!$G$2),-import_viscoanalyse_PARAM!$D$2),import_viscoanalyse_PARAM!$C$2)</f>
        <v>0.193281674656714-0.056713648165147i</v>
      </c>
      <c r="C2447" s="348" t="str">
        <f>IMPOWER(IMPRODUCT("i",A2447,import_viscoanalyse_PARAM!$G$2),-import_viscoanalyse_PARAM!$E$2)</f>
        <v>0.000294588705862718-0.000321256319005917i</v>
      </c>
      <c r="D2447" s="348" t="str">
        <f>IMPOWER(IMPRODUCT("i",A2447,import_viscoanalyse_PARAM!$F$2,import_viscoanalyse_PARAM!$G$2),-1)</f>
        <v>2.36049159998822E-25-3.85339685248883E-09i</v>
      </c>
      <c r="E2447" s="348" t="str">
        <f t="shared" si="117"/>
        <v>1.19357626336258-0.0570349083375498i</v>
      </c>
      <c r="F2447" s="348" t="str">
        <f>IMSUM(import_viscoanalyse_PARAM!$A$2,IMDIV((import_viscoanalyse_PARAM!$B$2-import_viscoanalyse_PARAM!$A$2),E2447))</f>
        <v>20962.8946727518+999.215460987773i</v>
      </c>
      <c r="G2447" s="348">
        <f t="shared" si="118"/>
        <v>20962.894672751801</v>
      </c>
      <c r="H2447" s="348">
        <f t="shared" si="119"/>
        <v>999.21546098777299</v>
      </c>
    </row>
    <row r="2448" spans="1:8" x14ac:dyDescent="0.25">
      <c r="A2448" s="349">
        <v>26607566</v>
      </c>
      <c r="B2448" s="348" t="str">
        <f>IMPRODUCT(IMPOWER(IMPRODUCT("i",A2448,import_viscoanalyse_PARAM!$G$2),-import_viscoanalyse_PARAM!$D$2),import_viscoanalyse_PARAM!$C$2)</f>
        <v>0.192237804544853-0.0564073507245884i</v>
      </c>
      <c r="C2448" s="348" t="str">
        <f>IMPOWER(IMPRODUCT("i",A2448,import_viscoanalyse_PARAM!$G$2),-import_viscoanalyse_PARAM!$E$2)</f>
        <v>0.00028999306356124-0.000316244656644601i</v>
      </c>
      <c r="D2448" s="348" t="str">
        <f>IMPOWER(IMPRODUCT("i",A2448,import_viscoanalyse_PARAM!$F$2,import_viscoanalyse_PARAM!$G$2),-1)</f>
        <v>2.29117728788792E-25-3.74024434134198E-09i</v>
      </c>
      <c r="E2448" s="348" t="str">
        <f t="shared" si="117"/>
        <v>1.19252779760841-0.0567235991214773i</v>
      </c>
      <c r="F2448" s="348" t="str">
        <f>IMSUM(import_viscoanalyse_PARAM!$A$2,IMDIV((import_viscoanalyse_PARAM!$B$2-import_viscoanalyse_PARAM!$A$2),E2448))</f>
        <v>20981.7154034616+995.53045603525i</v>
      </c>
      <c r="G2448" s="348">
        <f t="shared" si="118"/>
        <v>20981.7154034616</v>
      </c>
      <c r="H2448" s="348">
        <f t="shared" si="119"/>
        <v>995.53045603525004</v>
      </c>
    </row>
    <row r="2449" spans="1:8" x14ac:dyDescent="0.25">
      <c r="A2449" s="349">
        <v>27412517</v>
      </c>
      <c r="B2449" s="348" t="str">
        <f>IMPRODUCT(IMPOWER(IMPRODUCT("i",A2449,import_viscoanalyse_PARAM!$G$2),-import_viscoanalyse_PARAM!$D$2),import_viscoanalyse_PARAM!$C$2)</f>
        <v>0.191199571962381-0.0561027074752971i</v>
      </c>
      <c r="C2449" s="348" t="str">
        <f>IMPOWER(IMPRODUCT("i",A2449,import_viscoanalyse_PARAM!$G$2),-import_viscoanalyse_PARAM!$E$2)</f>
        <v>0.000285469113436547-0.000311311176387206i</v>
      </c>
      <c r="D2449" s="348" t="str">
        <f>IMPOWER(IMPRODUCT("i",A2449,import_viscoanalyse_PARAM!$F$2,import_viscoanalyse_PARAM!$G$2),-1)</f>
        <v>2.22389833466145E-25-3.63041446242909E-09i</v>
      </c>
      <c r="E2449" s="348" t="str">
        <f t="shared" si="117"/>
        <v>1.19148504107582-0.0564140222820988i</v>
      </c>
      <c r="F2449" s="348" t="str">
        <f>IMSUM(import_viscoanalyse_PARAM!$A$2,IMDIV((import_viscoanalyse_PARAM!$B$2-import_viscoanalyse_PARAM!$A$2),E2449))</f>
        <v>21000.4652263545+991.851479040092i</v>
      </c>
      <c r="G2449" s="348">
        <f t="shared" si="118"/>
        <v>21000.465226354499</v>
      </c>
      <c r="H2449" s="348">
        <f t="shared" si="119"/>
        <v>991.85147904009204</v>
      </c>
    </row>
    <row r="2450" spans="1:8" x14ac:dyDescent="0.25">
      <c r="A2450" s="349">
        <v>28241820</v>
      </c>
      <c r="B2450" s="348" t="str">
        <f>IMPRODUCT(IMPOWER(IMPRODUCT("i",A2450,import_viscoanalyse_PARAM!$G$2),-import_viscoanalyse_PARAM!$D$2),import_viscoanalyse_PARAM!$C$2)</f>
        <v>0.190166946576156-0.0557997095167748i</v>
      </c>
      <c r="C2450" s="348" t="str">
        <f>IMPOWER(IMPRODUCT("i",A2450,import_viscoanalyse_PARAM!$G$2),-import_viscoanalyse_PARAM!$E$2)</f>
        <v>0.000281015737580464-0.000306454659127031i</v>
      </c>
      <c r="D2450" s="348" t="str">
        <f>IMPOWER(IMPRODUCT("i",A2450,import_viscoanalyse_PARAM!$F$2,import_viscoanalyse_PARAM!$G$2),-1)</f>
        <v>2.15859498096011E-25-3.52380966128894E-09i</v>
      </c>
      <c r="E2450" s="348" t="str">
        <f t="shared" si="117"/>
        <v>1.19044796231374-0.0561061676997115i</v>
      </c>
      <c r="F2450" s="348" t="str">
        <f>IMSUM(import_viscoanalyse_PARAM!$A$2,IMDIV((import_viscoanalyse_PARAM!$B$2-import_viscoanalyse_PARAM!$A$2),E2450))</f>
        <v>21019.1442656227+988.178589674621i</v>
      </c>
      <c r="G2450" s="348">
        <f t="shared" si="118"/>
        <v>21019.144265622701</v>
      </c>
      <c r="H2450" s="348">
        <f t="shared" si="119"/>
        <v>988.17858967462098</v>
      </c>
    </row>
    <row r="2451" spans="1:8" x14ac:dyDescent="0.25">
      <c r="A2451" s="349">
        <v>29096212</v>
      </c>
      <c r="B2451" s="348" t="str">
        <f>IMPRODUCT(IMPOWER(IMPRODUCT("i",A2451,import_viscoanalyse_PARAM!$G$2),-import_viscoanalyse_PARAM!$D$2),import_viscoanalyse_PARAM!$C$2)</f>
        <v>0.189139897769446-0.0554983478653111i</v>
      </c>
      <c r="C2451" s="348" t="str">
        <f>IMPOWER(IMPRODUCT("i",A2451,import_viscoanalyse_PARAM!$G$2),-import_viscoanalyse_PARAM!$E$2)</f>
        <v>0.000276631833609234-0.000301673902687138i</v>
      </c>
      <c r="D2451" s="348" t="str">
        <f>IMPOWER(IMPRODUCT("i",A2451,import_viscoanalyse_PARAM!$F$2,import_viscoanalyse_PARAM!$G$2),-1)</f>
        <v>2.09520919441949E-25-3.42033520268492E-09i</v>
      </c>
      <c r="E2451" s="348" t="str">
        <f t="shared" si="117"/>
        <v>1.18941652960306-0.0558000251883334i</v>
      </c>
      <c r="F2451" s="348" t="str">
        <f>IMSUM(import_viscoanalyse_PARAM!$A$2,IMDIV((import_viscoanalyse_PARAM!$B$2-import_viscoanalyse_PARAM!$A$2),E2451))</f>
        <v>21037.7526546727+984.511845360647i</v>
      </c>
      <c r="G2451" s="348">
        <f t="shared" si="118"/>
        <v>21037.752654672699</v>
      </c>
      <c r="H2451" s="348">
        <f t="shared" si="119"/>
        <v>984.51184536064704</v>
      </c>
    </row>
    <row r="2452" spans="1:8" x14ac:dyDescent="0.25">
      <c r="A2452" s="349">
        <v>29976452</v>
      </c>
      <c r="B2452" s="348" t="str">
        <f>IMPRODUCT(IMPOWER(IMPRODUCT("i",A2452,import_viscoanalyse_PARAM!$G$2),-import_viscoanalyse_PARAM!$D$2),import_viscoanalyse_PARAM!$C$2)</f>
        <v>0.188118395463525-0.0551986136950605i</v>
      </c>
      <c r="C2452" s="348" t="str">
        <f>IMPOWER(IMPRODUCT("i",A2452,import_viscoanalyse_PARAM!$G$2),-import_viscoanalyse_PARAM!$E$2)</f>
        <v>0.000272316317946215-0.00029696772540022i</v>
      </c>
      <c r="D2452" s="348" t="str">
        <f>IMPOWER(IMPRODUCT("i",A2452,import_viscoanalyse_PARAM!$F$2,import_viscoanalyse_PARAM!$G$2),-1)</f>
        <v>2.03368467039324E-25-3.3198991718027E-09i</v>
      </c>
      <c r="E2452" s="348" t="str">
        <f t="shared" si="117"/>
        <v>1.18839071178147-0.0554955847403599i</v>
      </c>
      <c r="F2452" s="348" t="str">
        <f>IMSUM(import_viscoanalyse_PARAM!$A$2,IMDIV((import_viscoanalyse_PARAM!$B$2-import_viscoanalyse_PARAM!$A$2),E2452))</f>
        <v>21056.2905212407+980.851304193505i</v>
      </c>
      <c r="G2452" s="348">
        <f t="shared" si="118"/>
        <v>21056.290521240699</v>
      </c>
      <c r="H2452" s="348">
        <f t="shared" si="119"/>
        <v>980.85130419350503</v>
      </c>
    </row>
    <row r="2453" spans="1:8" x14ac:dyDescent="0.25">
      <c r="A2453" s="349">
        <v>30883321</v>
      </c>
      <c r="B2453" s="348" t="str">
        <f>IMPRODUCT(IMPOWER(IMPRODUCT("i",A2453,import_viscoanalyse_PARAM!$G$2),-import_viscoanalyse_PARAM!$D$2),import_viscoanalyse_PARAM!$C$2)</f>
        <v>0.187102410798237-0.0549004985377354i</v>
      </c>
      <c r="C2453" s="348" t="str">
        <f>IMPOWER(IMPRODUCT("i",A2453,import_viscoanalyse_PARAM!$G$2),-import_viscoanalyse_PARAM!$E$2)</f>
        <v>0.000268068128306478-0.000292334968818109i</v>
      </c>
      <c r="D2453" s="348" t="str">
        <f>IMPOWER(IMPRODUCT("i",A2453,import_viscoanalyse_PARAM!$F$2,import_viscoanalyse_PARAM!$G$2),-1)</f>
        <v>1.97396681869735E-25-3.22241245261102E-09i</v>
      </c>
      <c r="E2453" s="348" t="str">
        <f t="shared" si="117"/>
        <v>1.18737047892654-0.055192836728966i</v>
      </c>
      <c r="F2453" s="348" t="str">
        <f>IMSUM(import_viscoanalyse_PARAM!$A$2,IMDIV((import_viscoanalyse_PARAM!$B$2-import_viscoanalyse_PARAM!$A$2),E2453))</f>
        <v>21074.7579749268+977.197027423468i</v>
      </c>
      <c r="G2453" s="348">
        <f t="shared" si="118"/>
        <v>21074.757974926801</v>
      </c>
      <c r="H2453" s="348">
        <f t="shared" si="119"/>
        <v>977.19702742346794</v>
      </c>
    </row>
    <row r="2454" spans="1:8" x14ac:dyDescent="0.25">
      <c r="A2454" s="349">
        <v>31817625</v>
      </c>
      <c r="B2454" s="348" t="str">
        <f>IMPRODUCT(IMPOWER(IMPRODUCT("i",A2454,import_viscoanalyse_PARAM!$G$2),-import_viscoanalyse_PARAM!$D$2),import_viscoanalyse_PARAM!$C$2)</f>
        <v>0.186091913498174-0.0546039935097787i</v>
      </c>
      <c r="C2454" s="348" t="str">
        <f>IMPOWER(IMPRODUCT("i",A2454,import_viscoanalyse_PARAM!$G$2),-import_viscoanalyse_PARAM!$E$2)</f>
        <v>0.000263886212367766-0.000287774485357183i</v>
      </c>
      <c r="D2454" s="348" t="str">
        <f>IMPOWER(IMPRODUCT("i",A2454,import_viscoanalyse_PARAM!$F$2,import_viscoanalyse_PARAM!$G$2),-1)</f>
        <v>1.91600255849325E-25-3.1277883930175E-09i</v>
      </c>
      <c r="E2454" s="348" t="str">
        <f t="shared" si="117"/>
        <v>1.18635579971054-0.0548917711229243i</v>
      </c>
      <c r="F2454" s="348" t="str">
        <f>IMSUM(import_viscoanalyse_PARAM!$A$2,IMDIV((import_viscoanalyse_PARAM!$B$2-import_viscoanalyse_PARAM!$A$2),E2454))</f>
        <v>21093.1551550025+973.549070004381i</v>
      </c>
      <c r="G2454" s="348">
        <f t="shared" si="118"/>
        <v>21093.1551550025</v>
      </c>
      <c r="H2454" s="348">
        <f t="shared" si="119"/>
        <v>973.54907000438095</v>
      </c>
    </row>
    <row r="2455" spans="1:8" x14ac:dyDescent="0.25">
      <c r="A2455" s="349">
        <v>32780195</v>
      </c>
      <c r="B2455" s="348" t="str">
        <f>IMPRODUCT(IMPOWER(IMPRODUCT("i",A2455,import_viscoanalyse_PARAM!$G$2),-import_viscoanalyse_PARAM!$D$2),import_viscoanalyse_PARAM!$C$2)</f>
        <v>0.185086872865926-0.0543090896038071i</v>
      </c>
      <c r="C2455" s="348" t="str">
        <f>IMPOWER(IMPRODUCT("i",A2455,import_viscoanalyse_PARAM!$G$2),-import_viscoanalyse_PARAM!$E$2)</f>
        <v>0.000259769531899578-0.000283285142801226i</v>
      </c>
      <c r="D2455" s="348" t="str">
        <f>IMPOWER(IMPRODUCT("i",A2455,import_viscoanalyse_PARAM!$F$2,import_viscoanalyse_PARAM!$G$2),-1)</f>
        <v>1.85974033727313E-25-3.03594283586121E-09i</v>
      </c>
      <c r="E2455" s="348" t="str">
        <f t="shared" si="117"/>
        <v>1.18534664239783-0.0545923777825512i</v>
      </c>
      <c r="F2455" s="348" t="str">
        <f>IMSUM(import_viscoanalyse_PARAM!$A$2,IMDIV((import_viscoanalyse_PARAM!$B$2-import_viscoanalyse_PARAM!$A$2),E2455))</f>
        <v>21111.4822124844+969.907484098693i</v>
      </c>
      <c r="G2455" s="348">
        <f t="shared" si="118"/>
        <v>21111.482212484399</v>
      </c>
      <c r="H2455" s="348">
        <f t="shared" si="119"/>
        <v>969.90748409869298</v>
      </c>
    </row>
    <row r="2456" spans="1:8" x14ac:dyDescent="0.25">
      <c r="A2456" s="349">
        <v>33771885</v>
      </c>
      <c r="B2456" s="348" t="str">
        <f>IMPRODUCT(IMPOWER(IMPRODUCT("i",A2456,import_viscoanalyse_PARAM!$G$2),-import_viscoanalyse_PARAM!$D$2),import_viscoanalyse_PARAM!$C$2)</f>
        <v>0.184087260598642-0.0540157785150605i</v>
      </c>
      <c r="C2456" s="348" t="str">
        <f>IMPOWER(IMPRODUCT("i",A2456,import_viscoanalyse_PARAM!$G$2),-import_viscoanalyse_PARAM!$E$2)</f>
        <v>0.000255717073990395-0.000278865836545006i</v>
      </c>
      <c r="D2456" s="348" t="str">
        <f>IMPOWER(IMPRODUCT("i",A2456,import_viscoanalyse_PARAM!$F$2,import_viscoanalyse_PARAM!$G$2),-1)</f>
        <v>1.80513024088466E-25-2.94679429852327E-09i</v>
      </c>
      <c r="E2456" s="348" t="str">
        <f t="shared" si="117"/>
        <v>1.18434297767263-0.0542946472983998i</v>
      </c>
      <c r="F2456" s="348" t="str">
        <f>IMSUM(import_viscoanalyse_PARAM!$A$2,IMDIV((import_viscoanalyse_PARAM!$B$2-import_viscoanalyse_PARAM!$A$2),E2456))</f>
        <v>21129.7392587067+966.272329304606i</v>
      </c>
      <c r="G2456" s="348">
        <f t="shared" si="118"/>
        <v>21129.739258706701</v>
      </c>
      <c r="H2456" s="348">
        <f t="shared" si="119"/>
        <v>966.27232930460605</v>
      </c>
    </row>
    <row r="2457" spans="1:8" x14ac:dyDescent="0.25">
      <c r="A2457" s="349">
        <v>34793576</v>
      </c>
      <c r="B2457" s="348" t="str">
        <f>IMPRODUCT(IMPOWER(IMPRODUCT("i",A2457,import_viscoanalyse_PARAM!$G$2),-import_viscoanalyse_PARAM!$D$2),import_viscoanalyse_PARAM!$C$2)</f>
        <v>0.183093047314852-0.0537240516222853i</v>
      </c>
      <c r="C2457" s="348" t="str">
        <f>IMPOWER(IMPRODUCT("i",A2457,import_viscoanalyse_PARAM!$G$2),-import_viscoanalyse_PARAM!$E$2)</f>
        <v>0.000251727836468647-0.000274515473695475i</v>
      </c>
      <c r="D2457" s="348" t="str">
        <f>IMPOWER(IMPRODUCT("i",A2457,import_viscoanalyse_PARAM!$F$2,import_viscoanalyse_PARAM!$G$2),-1)</f>
        <v>1.75212375138384E-25-2.86026357763236E-09i</v>
      </c>
      <c r="E2457" s="348" t="str">
        <f t="shared" si="117"/>
        <v>1.18334477515132-0.0539985699562444i</v>
      </c>
      <c r="F2457" s="348" t="str">
        <f>IMSUM(import_viscoanalyse_PARAM!$A$2,IMDIV((import_viscoanalyse_PARAM!$B$2-import_viscoanalyse_PARAM!$A$2),E2457))</f>
        <v>21147.9264285526+962.643660108903i</v>
      </c>
      <c r="G2457" s="348">
        <f t="shared" si="118"/>
        <v>21147.926428552601</v>
      </c>
      <c r="H2457" s="348">
        <f t="shared" si="119"/>
        <v>962.64366010890296</v>
      </c>
    </row>
    <row r="2458" spans="1:8" x14ac:dyDescent="0.25">
      <c r="A2458" s="349">
        <v>35846176</v>
      </c>
      <c r="B2458" s="348" t="str">
        <f>IMPRODUCT(IMPOWER(IMPRODUCT("i",A2458,import_viscoanalyse_PARAM!$G$2),-import_viscoanalyse_PARAM!$D$2),import_viscoanalyse_PARAM!$C$2)</f>
        <v>0.182104203476484-0.0534339002582772i</v>
      </c>
      <c r="C2458" s="348" t="str">
        <f>IMPOWER(IMPRODUCT("i",A2458,import_viscoanalyse_PARAM!$G$2),-import_viscoanalyse_PARAM!$E$2)</f>
        <v>0.00024780083155955-0.00027023297705963i</v>
      </c>
      <c r="D2458" s="348" t="str">
        <f>IMPOWER(IMPRODUCT("i",A2458,import_viscoanalyse_PARAM!$F$2,import_viscoanalyse_PARAM!$G$2),-1)</f>
        <v>1.70067375959932E-25-2.7762737695754E-09i</v>
      </c>
      <c r="E2458" s="348" t="str">
        <f t="shared" si="117"/>
        <v>1.18235200430804-0.0537041360116106i</v>
      </c>
      <c r="F2458" s="348" t="str">
        <f>IMSUM(import_viscoanalyse_PARAM!$A$2,IMDIV((import_viscoanalyse_PARAM!$B$2-import_viscoanalyse_PARAM!$A$2),E2458))</f>
        <v>21166.0438636999+959.021529193053i</v>
      </c>
      <c r="G2458" s="348">
        <f t="shared" si="118"/>
        <v>21166.043863699899</v>
      </c>
      <c r="H2458" s="348">
        <f t="shared" si="119"/>
        <v>959.02152919305297</v>
      </c>
    </row>
    <row r="2459" spans="1:8" x14ac:dyDescent="0.25">
      <c r="A2459" s="349">
        <v>36930621</v>
      </c>
      <c r="B2459" s="348" t="str">
        <f>IMPRODUCT(IMPOWER(IMPRODUCT("i",A2459,import_viscoanalyse_PARAM!$G$2),-import_viscoanalyse_PARAM!$D$2),import_viscoanalyse_PARAM!$C$2)</f>
        <v>0.181120699270524-0.0531453156751558i</v>
      </c>
      <c r="C2459" s="348" t="str">
        <f>IMPOWER(IMPRODUCT("i",A2459,import_viscoanalyse_PARAM!$G$2),-import_viscoanalyse_PARAM!$E$2)</f>
        <v>0.000243935085245361-0.000266017284446874i</v>
      </c>
      <c r="D2459" s="348" t="str">
        <f>IMPOWER(IMPRODUCT("i",A2459,import_viscoanalyse_PARAM!$F$2,import_viscoanalyse_PARAM!$G$2),-1)</f>
        <v>1.65073451933502E-25-2.69475019573549E-09i</v>
      </c>
      <c r="E2459" s="348" t="str">
        <f t="shared" si="117"/>
        <v>1.18136463435577-0.0534113356543529i</v>
      </c>
      <c r="F2459" s="348" t="str">
        <f>IMSUM(import_viscoanalyse_PARAM!$A$2,IMDIV((import_viscoanalyse_PARAM!$B$2-import_viscoanalyse_PARAM!$A$2),E2459))</f>
        <v>21184.0917148086+955.405986981033i</v>
      </c>
      <c r="G2459" s="348">
        <f t="shared" si="118"/>
        <v>21184.091714808601</v>
      </c>
      <c r="H2459" s="348">
        <f t="shared" si="119"/>
        <v>955.40598698103304</v>
      </c>
    </row>
    <row r="2460" spans="1:8" x14ac:dyDescent="0.25">
      <c r="A2460" s="349">
        <v>38047872</v>
      </c>
      <c r="B2460" s="348" t="str">
        <f>IMPRODUCT(IMPOWER(IMPRODUCT("i",A2460,import_viscoanalyse_PARAM!$G$2),-import_viscoanalyse_PARAM!$D$2),import_viscoanalyse_PARAM!$C$2)</f>
        <v>0.180142507982882-0.0528582900343442i</v>
      </c>
      <c r="C2460" s="348" t="str">
        <f>IMPOWER(IMPRODUCT("i",A2460,import_viscoanalyse_PARAM!$G$2),-import_viscoanalyse_PARAM!$E$2)</f>
        <v>0.000240129650171474-0.000261867362743417i</v>
      </c>
      <c r="D2460" s="348" t="str">
        <f>IMPOWER(IMPRODUCT("i",A2460,import_viscoanalyse_PARAM!$F$2,import_viscoanalyse_PARAM!$G$2),-1)</f>
        <v>1.60226177446084E-25-2.61562060996167E-09i</v>
      </c>
      <c r="E2460" s="348" t="str">
        <f t="shared" si="117"/>
        <v>1.18038263763305-0.0531201600127082i</v>
      </c>
      <c r="F2460" s="348" t="str">
        <f>IMSUM(import_viscoanalyse_PARAM!$A$2,IMDIV((import_viscoanalyse_PARAM!$B$2-import_viscoanalyse_PARAM!$A$2),E2460))</f>
        <v>21202.0700794983+951.797094085225i</v>
      </c>
      <c r="G2460" s="348">
        <f t="shared" si="118"/>
        <v>21202.070079498299</v>
      </c>
      <c r="H2460" s="348">
        <f t="shared" si="119"/>
        <v>951.79709408522501</v>
      </c>
    </row>
    <row r="2461" spans="1:8" x14ac:dyDescent="0.25">
      <c r="A2461" s="349">
        <v>39198924</v>
      </c>
      <c r="B2461" s="348" t="str">
        <f>IMPRODUCT(IMPOWER(IMPRODUCT("i",A2461,import_viscoanalyse_PARAM!$G$2),-import_viscoanalyse_PARAM!$D$2),import_viscoanalyse_PARAM!$C$2)</f>
        <v>0.179169598734376-0.0525728142751217i</v>
      </c>
      <c r="C2461" s="348" t="str">
        <f>IMPOWER(IMPRODUCT("i",A2461,import_viscoanalyse_PARAM!$G$2),-import_viscoanalyse_PARAM!$E$2)</f>
        <v>0.000236383577000917-0.000257782176673654i</v>
      </c>
      <c r="D2461" s="348" t="str">
        <f>IMPOWER(IMPRODUCT("i",A2461,import_viscoanalyse_PARAM!$F$2,import_viscoanalyse_PARAM!$G$2),-1)</f>
        <v>1.55521235494063E-25-2.53881453910274E-09i</v>
      </c>
      <c r="E2461" s="348" t="str">
        <f t="shared" si="117"/>
        <v>1.17940598231138-0.0528305989906099i</v>
      </c>
      <c r="F2461" s="348" t="str">
        <f>IMSUM(import_viscoanalyse_PARAM!$A$2,IMDIV((import_viscoanalyse_PARAM!$B$2-import_viscoanalyse_PARAM!$A$2),E2461))</f>
        <v>21219.9791357154+948.194894561511i</v>
      </c>
      <c r="G2461" s="348">
        <f t="shared" si="118"/>
        <v>21219.979135715399</v>
      </c>
      <c r="H2461" s="348">
        <f t="shared" si="119"/>
        <v>948.19489456151098</v>
      </c>
    </row>
    <row r="2462" spans="1:8" x14ac:dyDescent="0.25">
      <c r="A2462" s="349">
        <v>40384798</v>
      </c>
      <c r="B2462" s="348" t="str">
        <f>IMPRODUCT(IMPOWER(IMPRODUCT("i",A2462,import_viscoanalyse_PARAM!$G$2),-import_viscoanalyse_PARAM!$D$2),import_viscoanalyse_PARAM!$C$2)</f>
        <v>0.178201944323482-0.0522888804158856i</v>
      </c>
      <c r="C2462" s="348" t="str">
        <f>IMPOWER(IMPRODUCT("i",A2462,import_viscoanalyse_PARAM!$G$2),-import_viscoanalyse_PARAM!$E$2)</f>
        <v>0.000232695944776351-0.000253760721910674i</v>
      </c>
      <c r="D2462" s="348" t="str">
        <f>IMPOWER(IMPRODUCT("i",A2462,import_viscoanalyse_PARAM!$F$2,import_viscoanalyse_PARAM!$G$2),-1)</f>
        <v>1.50954452973069E-25-2.46426385909825E-09i</v>
      </c>
      <c r="E2462" s="348" t="str">
        <f t="shared" si="117"/>
        <v>1.17843464026826-0.0525426436020601i</v>
      </c>
      <c r="F2462" s="348" t="str">
        <f>IMSUM(import_viscoanalyse_PARAM!$A$2,IMDIV((import_viscoanalyse_PARAM!$B$2-import_viscoanalyse_PARAM!$A$2),E2462))</f>
        <v>21237.8189976197+944.59944482248i</v>
      </c>
      <c r="G2462" s="348">
        <f t="shared" si="118"/>
        <v>21237.818997619699</v>
      </c>
      <c r="H2462" s="348">
        <f t="shared" si="119"/>
        <v>944.59944482248</v>
      </c>
    </row>
    <row r="2463" spans="1:8" x14ac:dyDescent="0.25">
      <c r="A2463" s="349">
        <v>41606548</v>
      </c>
      <c r="B2463" s="348" t="str">
        <f>IMPRODUCT(IMPOWER(IMPRODUCT("i",A2463,import_viscoanalyse_PARAM!$G$2),-import_viscoanalyse_PARAM!$D$2),import_viscoanalyse_PARAM!$C$2)</f>
        <v>0.17723951592664-0.0520064799990868i</v>
      </c>
      <c r="C2463" s="348" t="str">
        <f>IMPOWER(IMPRODUCT("i",A2463,import_viscoanalyse_PARAM!$G$2),-import_viscoanalyse_PARAM!$E$2)</f>
        <v>0.000229065840114011-0.000249802002386739i</v>
      </c>
      <c r="D2463" s="348" t="str">
        <f>IMPOWER(IMPRODUCT("i",A2463,import_viscoanalyse_PARAM!$F$2,import_viscoanalyse_PARAM!$G$2),-1)</f>
        <v>1.46521770816408E-25-2.39190230750178E-09i</v>
      </c>
      <c r="E2463" s="348" t="str">
        <f t="shared" si="117"/>
        <v>1.17746858176675-0.0522562843933758i</v>
      </c>
      <c r="F2463" s="348" t="str">
        <f>IMSUM(import_viscoanalyse_PARAM!$A$2,IMDIV((import_viscoanalyse_PARAM!$B$2-import_viscoanalyse_PARAM!$A$2),E2463))</f>
        <v>21255.5898129858+941.010794077215i</v>
      </c>
      <c r="G2463" s="348">
        <f t="shared" si="118"/>
        <v>21255.5898129858</v>
      </c>
      <c r="H2463" s="348">
        <f t="shared" si="119"/>
        <v>941.010794077215</v>
      </c>
    </row>
    <row r="2464" spans="1:8" x14ac:dyDescent="0.25">
      <c r="A2464" s="349">
        <v>42865259</v>
      </c>
      <c r="B2464" s="348" t="str">
        <f>IMPRODUCT(IMPOWER(IMPRODUCT("i",A2464,import_viscoanalyse_PARAM!$G$2),-import_viscoanalyse_PARAM!$D$2),import_viscoanalyse_PARAM!$C$2)</f>
        <v>0.176282285582981-0.0517256048203111i</v>
      </c>
      <c r="C2464" s="348" t="str">
        <f>IMPOWER(IMPRODUCT("i",A2464,import_viscoanalyse_PARAM!$G$2),-import_viscoanalyse_PARAM!$E$2)</f>
        <v>0.000225492366556565-0.000245905040492806i</v>
      </c>
      <c r="D2464" s="348" t="str">
        <f>IMPOWER(IMPRODUCT("i",A2464,import_viscoanalyse_PARAM!$F$2,import_viscoanalyse_PARAM!$G$2),-1)</f>
        <v>1.42219252437455E-25-2.32166562129914E-09i</v>
      </c>
      <c r="E2464" s="348" t="str">
        <f t="shared" si="117"/>
        <v>1.17650777794954-0.0519715121824695i</v>
      </c>
      <c r="F2464" s="348" t="str">
        <f>IMSUM(import_viscoanalyse_PARAM!$A$2,IMDIV((import_viscoanalyse_PARAM!$B$2-import_viscoanalyse_PARAM!$A$2),E2464))</f>
        <v>21273.2917174421+937.428993533318i</v>
      </c>
      <c r="G2464" s="348">
        <f t="shared" si="118"/>
        <v>21273.291717442102</v>
      </c>
      <c r="H2464" s="348">
        <f t="shared" si="119"/>
        <v>937.42899353331802</v>
      </c>
    </row>
    <row r="2465" spans="1:8" x14ac:dyDescent="0.25">
      <c r="A2465" s="349">
        <v>44162049</v>
      </c>
      <c r="B2465" s="348" t="str">
        <f>IMPRODUCT(IMPOWER(IMPRODUCT("i",A2465,import_viscoanalyse_PARAM!$G$2),-import_viscoanalyse_PARAM!$D$2),import_viscoanalyse_PARAM!$C$2)</f>
        <v>0.175330225328703-0.051446246674284i</v>
      </c>
      <c r="C2465" s="348" t="str">
        <f>IMPOWER(IMPRODUCT("i",A2465,import_viscoanalyse_PARAM!$G$2),-import_viscoanalyse_PARAM!$E$2)</f>
        <v>0.000221974641035515-0.000242068873220689i</v>
      </c>
      <c r="D2465" s="348" t="str">
        <f>IMPOWER(IMPRODUCT("i",A2465,import_viscoanalyse_PARAM!$F$2,import_viscoanalyse_PARAM!$G$2),-1)</f>
        <v>1.3804307609273E-25-2.25349141223912E-09i</v>
      </c>
      <c r="E2465" s="348" t="str">
        <f t="shared" si="117"/>
        <v>1.17555219996974-0.0516883178009961i</v>
      </c>
      <c r="F2465" s="348" t="str">
        <f>IMSUM(import_viscoanalyse_PARAM!$A$2,IMDIV((import_viscoanalyse_PARAM!$B$2-import_viscoanalyse_PARAM!$A$2),E2465))</f>
        <v>21290.9248503872+933.854093192178i</v>
      </c>
      <c r="G2465" s="348">
        <f t="shared" si="118"/>
        <v>21290.9248503872</v>
      </c>
      <c r="H2465" s="348">
        <f t="shared" si="119"/>
        <v>933.85409319217797</v>
      </c>
    </row>
    <row r="2466" spans="1:8" x14ac:dyDescent="0.25">
      <c r="A2466" s="349">
        <v>45498071</v>
      </c>
      <c r="B2466" s="348" t="str">
        <f>IMPRODUCT(IMPOWER(IMPRODUCT("i",A2466,import_viscoanalyse_PARAM!$G$2),-import_viscoanalyse_PARAM!$D$2),import_viscoanalyse_PARAM!$C$2)</f>
        <v>0.174383306518941-0.0511683971558894i</v>
      </c>
      <c r="C2466" s="348" t="str">
        <f>IMPOWER(IMPRODUCT("i",A2466,import_viscoanalyse_PARAM!$G$2),-import_viscoanalyse_PARAM!$E$2)</f>
        <v>0.000218511791218985-0.000238292549270757i</v>
      </c>
      <c r="D2466" s="348" t="str">
        <f>IMPOWER(IMPRODUCT("i",A2466,import_viscoanalyse_PARAM!$F$2,import_viscoanalyse_PARAM!$G$2),-1)</f>
        <v>1.33989528710303E-25-2.18731906608488E-09i</v>
      </c>
      <c r="E2466" s="348" t="str">
        <f t="shared" si="117"/>
        <v>1.17460181831016-0.0514066918924792i</v>
      </c>
      <c r="F2466" s="348" t="str">
        <f>IMSUM(import_viscoanalyse_PARAM!$A$2,IMDIV((import_viscoanalyse_PARAM!$B$2-import_viscoanalyse_PARAM!$A$2),E2466))</f>
        <v>21308.4893675715+930.286139283889i</v>
      </c>
      <c r="G2466" s="348">
        <f t="shared" si="118"/>
        <v>21308.489367571499</v>
      </c>
      <c r="H2466" s="348">
        <f t="shared" si="119"/>
        <v>930.28613928388904</v>
      </c>
    </row>
    <row r="2467" spans="1:8" x14ac:dyDescent="0.25">
      <c r="A2467" s="349">
        <v>46874512</v>
      </c>
      <c r="B2467" s="348" t="str">
        <f>IMPRODUCT(IMPOWER(IMPRODUCT("i",A2467,import_viscoanalyse_PARAM!$G$2),-import_viscoanalyse_PARAM!$D$2),import_viscoanalyse_PARAM!$C$2)</f>
        <v>0.173441501329994-0.0508920481009628i</v>
      </c>
      <c r="C2467" s="348" t="str">
        <f>IMPOWER(IMPRODUCT("i",A2467,import_viscoanalyse_PARAM!$G$2),-import_viscoanalyse_PARAM!$E$2)</f>
        <v>0.000215102960864677-0.000234575134889465i</v>
      </c>
      <c r="D2467" s="348" t="str">
        <f>IMPOWER(IMPRODUCT("i",A2467,import_viscoanalyse_PARAM!$F$2,import_viscoanalyse_PARAM!$G$2),-1)</f>
        <v>1.30055009223731E-25-2.12308979703903E-09i</v>
      </c>
      <c r="E2467" s="348" t="str">
        <f t="shared" si="117"/>
        <v>1.17365660429086-0.0511266253589421i</v>
      </c>
      <c r="F2467" s="348" t="str">
        <f>IMSUM(import_viscoanalyse_PARAM!$A$2,IMDIV((import_viscoanalyse_PARAM!$B$2-import_viscoanalyse_PARAM!$A$2),E2467))</f>
        <v>21325.9854132574+926.725179907655i</v>
      </c>
      <c r="G2467" s="348">
        <f t="shared" si="118"/>
        <v>21325.9854132574</v>
      </c>
      <c r="H2467" s="348">
        <f t="shared" si="119"/>
        <v>926.72517990765505</v>
      </c>
    </row>
    <row r="2468" spans="1:8" x14ac:dyDescent="0.25">
      <c r="A2468" s="349">
        <v>48292593</v>
      </c>
      <c r="B2468" s="348" t="str">
        <f>IMPRODUCT(IMPOWER(IMPRODUCT("i",A2468,import_viscoanalyse_PARAM!$G$2),-import_viscoanalyse_PARAM!$D$2),import_viscoanalyse_PARAM!$C$2)</f>
        <v>0.172504783335383-0.0506171917553175i</v>
      </c>
      <c r="C2468" s="348" t="str">
        <f>IMPOWER(IMPRODUCT("i",A2468,import_viscoanalyse_PARAM!$G$2),-import_viscoanalyse_PARAM!$E$2)</f>
        <v>0.000211747311537566-0.000230915715742538i</v>
      </c>
      <c r="D2468" s="348" t="str">
        <f>IMPOWER(IMPRODUCT("i",A2468,import_viscoanalyse_PARAM!$F$2,import_viscoanalyse_PARAM!$G$2),-1)</f>
        <v>1.26236027345185E-25-2.06074662771542E-09i</v>
      </c>
      <c r="E2468" s="348" t="str">
        <f t="shared" si="117"/>
        <v>1.17271653064692-0.0508481095318067i</v>
      </c>
      <c r="F2468" s="348" t="str">
        <f>IMSUM(import_viscoanalyse_PARAM!$A$2,IMDIV((import_viscoanalyse_PARAM!$B$2-import_viscoanalyse_PARAM!$A$2),E2468))</f>
        <v>21343.4131093726+923.17126726966i</v>
      </c>
      <c r="G2468" s="348">
        <f t="shared" si="118"/>
        <v>21343.413109372599</v>
      </c>
      <c r="H2468" s="348">
        <f t="shared" si="119"/>
        <v>923.17126726966001</v>
      </c>
    </row>
    <row r="2469" spans="1:8" x14ac:dyDescent="0.25">
      <c r="A2469" s="349">
        <v>49753575</v>
      </c>
      <c r="B2469" s="348" t="str">
        <f>IMPRODUCT(IMPOWER(IMPRODUCT("i",A2469,import_viscoanalyse_PARAM!$G$2),-import_viscoanalyse_PARAM!$D$2),import_viscoanalyse_PARAM!$C$2)</f>
        <v>0.171573124211152-0.050343819808001i</v>
      </c>
      <c r="C2469" s="348" t="str">
        <f>IMPOWER(IMPRODUCT("i",A2469,import_viscoanalyse_PARAM!$G$2),-import_viscoanalyse_PARAM!$E$2)</f>
        <v>0.000208444010554757-0.000227313383768547i</v>
      </c>
      <c r="D2469" s="348" t="str">
        <f>IMPOWER(IMPRODUCT("i",A2469,import_viscoanalyse_PARAM!$F$2,import_viscoanalyse_PARAM!$G$2),-1)</f>
        <v>1.22529186908034E-25-2.00023411721436E-09i</v>
      </c>
      <c r="E2469" s="348" t="str">
        <f t="shared" si="117"/>
        <v>1.17178156822171-0.0505711351920037i</v>
      </c>
      <c r="F2469" s="348" t="str">
        <f>IMSUM(import_viscoanalyse_PARAM!$A$2,IMDIV((import_viscoanalyse_PARAM!$B$2-import_viscoanalyse_PARAM!$A$2),E2469))</f>
        <v>21360.7726167431+919.624445204678i</v>
      </c>
      <c r="G2469" s="348">
        <f t="shared" si="118"/>
        <v>21360.772616743099</v>
      </c>
      <c r="H2469" s="348">
        <f t="shared" si="119"/>
        <v>919.62444520467795</v>
      </c>
    </row>
    <row r="2470" spans="1:8" x14ac:dyDescent="0.25">
      <c r="A2470" s="349">
        <v>51258756</v>
      </c>
      <c r="B2470" s="348" t="str">
        <f>IMPRODUCT(IMPOWER(IMPRODUCT("i",A2470,import_viscoanalyse_PARAM!$G$2),-import_viscoanalyse_PARAM!$D$2),import_viscoanalyse_PARAM!$C$2)</f>
        <v>0.170646496566752-0.0500719242219454i</v>
      </c>
      <c r="C2470" s="348" t="str">
        <f>IMPOWER(IMPRODUCT("i",A2470,import_viscoanalyse_PARAM!$G$2),-import_viscoanalyse_PARAM!$E$2)</f>
        <v>0.000205192241040985-0.000223767248144676i</v>
      </c>
      <c r="D2470" s="348" t="str">
        <f>IMPOWER(IMPRODUCT("i",A2470,import_viscoanalyse_PARAM!$F$2,import_viscoanalyse_PARAM!$G$2),-1)</f>
        <v>1.18931194711746E-25-1.94149850551159E-09i</v>
      </c>
      <c r="E2470" s="348" t="str">
        <f t="shared" si="117"/>
        <v>1.17085168880779-0.0502956934115886i</v>
      </c>
      <c r="F2470" s="348" t="str">
        <f>IMSUM(import_viscoanalyse_PARAM!$A$2,IMDIV((import_viscoanalyse_PARAM!$B$2-import_viscoanalyse_PARAM!$A$2),E2470))</f>
        <v>21378.064082486+916.084759880445i</v>
      </c>
      <c r="G2470" s="348">
        <f t="shared" si="118"/>
        <v>21378.064082485998</v>
      </c>
      <c r="H2470" s="348">
        <f t="shared" si="119"/>
        <v>916.08475988044495</v>
      </c>
    </row>
    <row r="2471" spans="1:8" x14ac:dyDescent="0.25">
      <c r="A2471" s="349">
        <v>52809473</v>
      </c>
      <c r="B2471" s="348" t="str">
        <f>IMPRODUCT(IMPOWER(IMPRODUCT("i",A2471,import_viscoanalyse_PARAM!$G$2),-import_viscoanalyse_PARAM!$D$2),import_viscoanalyse_PARAM!$C$2)</f>
        <v>0.169724873323683-0.0498014970516458i</v>
      </c>
      <c r="C2471" s="348" t="str">
        <f>IMPOWER(IMPRODUCT("i",A2471,import_viscoanalyse_PARAM!$G$2),-import_viscoanalyse_PARAM!$E$2)</f>
        <v>0.000201991199438726-0.000220276432571435i</v>
      </c>
      <c r="D2471" s="348" t="str">
        <f>IMPOWER(IMPRODUCT("i",A2471,import_viscoanalyse_PARAM!$F$2,import_viscoanalyse_PARAM!$G$2),-1)</f>
        <v>1.15438854891013E-25-1.88448762153683E-09i</v>
      </c>
      <c r="E2471" s="348" t="str">
        <f t="shared" si="117"/>
        <v>1.16992686452312-0.0500217753687049i</v>
      </c>
      <c r="F2471" s="348" t="str">
        <f>IMSUM(import_viscoanalyse_PARAM!$A$2,IMDIV((import_viscoanalyse_PARAM!$B$2-import_viscoanalyse_PARAM!$A$2),E2471))</f>
        <v>21395.2876514922+912.552257467913i</v>
      </c>
      <c r="G2471" s="348">
        <f t="shared" si="118"/>
        <v>21395.287651492199</v>
      </c>
      <c r="H2471" s="348">
        <f t="shared" si="119"/>
        <v>912.55225746791302</v>
      </c>
    </row>
    <row r="2472" spans="1:8" x14ac:dyDescent="0.25">
      <c r="A2472" s="349">
        <v>54407103</v>
      </c>
      <c r="B2472" s="348" t="str">
        <f>IMPRODUCT(IMPOWER(IMPRODUCT("i",A2472,import_viscoanalyse_PARAM!$G$2),-import_viscoanalyse_PARAM!$D$2),import_viscoanalyse_PARAM!$C$2)</f>
        <v>0.168808227792998-0.0495325304659011i</v>
      </c>
      <c r="C2472" s="348" t="str">
        <f>IMPOWER(IMPRODUCT("i",A2472,import_viscoanalyse_PARAM!$G$2),-import_viscoanalyse_PARAM!$E$2)</f>
        <v>0.000198840095547863-0.00021684007531592i</v>
      </c>
      <c r="D2472" s="348" t="str">
        <f>IMPOWER(IMPRODUCT("i",A2472,import_viscoanalyse_PARAM!$F$2,import_viscoanalyse_PARAM!$G$2),-1)</f>
        <v>1.12049066286766E-25-1.82915084025671E-09i</v>
      </c>
      <c r="E2472" s="348" t="str">
        <f t="shared" si="117"/>
        <v>1.16900706788855-0.0497493723703679i</v>
      </c>
      <c r="F2472" s="348" t="str">
        <f>IMSUM(import_viscoanalyse_PARAM!$A$2,IMDIV((import_viscoanalyse_PARAM!$B$2-import_viscoanalyse_PARAM!$A$2),E2472))</f>
        <v>21412.4434649255+909.026984455565i</v>
      </c>
      <c r="G2472" s="348">
        <f t="shared" si="118"/>
        <v>21412.443464925502</v>
      </c>
      <c r="H2472" s="348">
        <f t="shared" si="119"/>
        <v>909.02698445556496</v>
      </c>
    </row>
    <row r="2473" spans="1:8" x14ac:dyDescent="0.25">
      <c r="A2473" s="349">
        <v>56053066</v>
      </c>
      <c r="B2473" s="348" t="str">
        <f>IMPRODUCT(IMPOWER(IMPRODUCT("i",A2473,import_viscoanalyse_PARAM!$G$2),-import_viscoanalyse_PARAM!$D$2),import_viscoanalyse_PARAM!$C$2)</f>
        <v>0.167896532664721-0.0492650164512859i</v>
      </c>
      <c r="C2473" s="348" t="str">
        <f>IMPOWER(IMPRODUCT("i",A2473,import_viscoanalyse_PARAM!$G$2),-import_viscoanalyse_PARAM!$E$2)</f>
        <v>0.000195738148869811-0.000213457325224991i</v>
      </c>
      <c r="D2473" s="348" t="str">
        <f>IMPOWER(IMPRODUCT("i",A2473,import_viscoanalyse_PARAM!$F$2,import_viscoanalyse_PARAM!$G$2),-1)</f>
        <v>1.08758815985514E-25-1.77543897720748E-09i</v>
      </c>
      <c r="E2473" s="348" t="str">
        <f t="shared" si="117"/>
        <v>1.16809227081359-0.0494784755519499i</v>
      </c>
      <c r="F2473" s="348" t="str">
        <f>IMSUM(import_viscoanalyse_PARAM!$A$2,IMDIV((import_viscoanalyse_PARAM!$B$2-import_viscoanalyse_PARAM!$A$2),E2473))</f>
        <v>21429.5316791176+905.508983764056i</v>
      </c>
      <c r="G2473" s="348">
        <f t="shared" si="118"/>
        <v>21429.531679117601</v>
      </c>
      <c r="H2473" s="348">
        <f t="shared" si="119"/>
        <v>905.50898376405598</v>
      </c>
    </row>
    <row r="2474" spans="1:8" x14ac:dyDescent="0.25">
      <c r="A2474" s="349">
        <v>57748823</v>
      </c>
      <c r="B2474" s="348" t="str">
        <f>IMPRODUCT(IMPOWER(IMPRODUCT("i",A2474,import_viscoanalyse_PARAM!$G$2),-import_viscoanalyse_PARAM!$D$2),import_viscoanalyse_PARAM!$C$2)</f>
        <v>0.166989761849028-0.0489989473523971i</v>
      </c>
      <c r="C2474" s="348" t="str">
        <f>IMPOWER(IMPRODUCT("i",A2474,import_viscoanalyse_PARAM!$G$2),-import_viscoanalyse_PARAM!$E$2)</f>
        <v>0.000192684594720159-0.000210127348391258i</v>
      </c>
      <c r="D2474" s="348" t="str">
        <f>IMPOWER(IMPRODUCT("i",A2474,import_viscoanalyse_PARAM!$F$2,import_viscoanalyse_PARAM!$G$2),-1)</f>
        <v>1.05565183389415E-25-1.72330435493695E-09i</v>
      </c>
      <c r="E2474" s="348" t="str">
        <f t="shared" si="117"/>
        <v>1.16718244644375-0.0492090764240927i</v>
      </c>
      <c r="F2474" s="348" t="str">
        <f>IMSUM(import_viscoanalyse_PARAM!$A$2,IMDIV((import_viscoanalyse_PARAM!$B$2-import_viscoanalyse_PARAM!$A$2),E2474))</f>
        <v>21446.552431059+901.998301842008i</v>
      </c>
      <c r="G2474" s="348">
        <f t="shared" si="118"/>
        <v>21446.552431059001</v>
      </c>
      <c r="H2474" s="348">
        <f t="shared" si="119"/>
        <v>901.998301842008</v>
      </c>
    </row>
    <row r="2475" spans="1:8" x14ac:dyDescent="0.25">
      <c r="A2475" s="349">
        <v>59495882</v>
      </c>
      <c r="B2475" s="348" t="str">
        <f>IMPRODUCT(IMPOWER(IMPRODUCT("i",A2475,import_viscoanalyse_PARAM!$G$2),-import_viscoanalyse_PARAM!$D$2),import_viscoanalyse_PARAM!$C$2)</f>
        <v>0.16608788790996-0.048734315118842i</v>
      </c>
      <c r="C2475" s="348" t="str">
        <f>IMPOWER(IMPRODUCT("i",A2475,import_viscoanalyse_PARAM!$G$2),-import_viscoanalyse_PARAM!$E$2)</f>
        <v>0.000189678675346189-0.000206849318466511i</v>
      </c>
      <c r="D2475" s="348" t="str">
        <f>IMPOWER(IMPRODUCT("i",A2475,import_viscoanalyse_PARAM!$F$2,import_viscoanalyse_PARAM!$G$2),-1)</f>
        <v>1.02465328449419E-25-1.67270061091595E-09i</v>
      </c>
      <c r="E2475" s="348" t="str">
        <f t="shared" si="117"/>
        <v>1.16627756658531-0.0489411661100091i</v>
      </c>
      <c r="F2475" s="348" t="str">
        <f>IMSUM(import_viscoanalyse_PARAM!$A$2,IMDIV((import_viscoanalyse_PARAM!$B$2-import_viscoanalyse_PARAM!$A$2),E2475))</f>
        <v>21463.5058865032+898.494978755211i</v>
      </c>
      <c r="G2475" s="348">
        <f t="shared" si="118"/>
        <v>21463.505886503201</v>
      </c>
      <c r="H2475" s="348">
        <f t="shared" si="119"/>
        <v>898.49497875521104</v>
      </c>
    </row>
    <row r="2476" spans="1:8" x14ac:dyDescent="0.25">
      <c r="A2476" s="349">
        <v>61295794</v>
      </c>
      <c r="B2476" s="348" t="str">
        <f>IMPRODUCT(IMPOWER(IMPRODUCT("i",A2476,import_viscoanalyse_PARAM!$G$2),-import_viscoanalyse_PARAM!$D$2),import_viscoanalyse_PARAM!$C$2)</f>
        <v>0.1651908849289-0.0484711121454547i</v>
      </c>
      <c r="C2476" s="348" t="str">
        <f>IMPOWER(IMPRODUCT("i",A2476,import_viscoanalyse_PARAM!$G$2),-import_viscoanalyse_PARAM!$E$2)</f>
        <v>0.000186719649395874-0.000203622426987908i</v>
      </c>
      <c r="D2476" s="348" t="str">
        <f>IMPOWER(IMPRODUCT("i",A2476,import_viscoanalyse_PARAM!$F$2,import_viscoanalyse_PARAM!$G$2),-1)</f>
        <v>9.94564992586259E-26-1.62358282149642E-09i</v>
      </c>
      <c r="E2476" s="348" t="str">
        <f t="shared" si="117"/>
        <v>1.1653776045783-0.0486747361960254i</v>
      </c>
      <c r="F2476" s="348" t="str">
        <f>IMSUM(import_viscoanalyse_PARAM!$A$2,IMDIV((import_viscoanalyse_PARAM!$B$2-import_viscoanalyse_PARAM!$A$2),E2476))</f>
        <v>21480.3921861962+894.999059274318i</v>
      </c>
      <c r="G2476" s="348">
        <f t="shared" si="118"/>
        <v>21480.392186196201</v>
      </c>
      <c r="H2476" s="348">
        <f t="shared" si="119"/>
        <v>894.99905927431803</v>
      </c>
    </row>
    <row r="2477" spans="1:8" x14ac:dyDescent="0.25">
      <c r="A2477" s="349">
        <v>63150159</v>
      </c>
      <c r="B2477" s="348" t="str">
        <f>IMPRODUCT(IMPOWER(IMPRODUCT("i",A2477,import_viscoanalyse_PARAM!$G$2),-import_viscoanalyse_PARAM!$D$2),import_viscoanalyse_PARAM!$C$2)</f>
        <v>0.164298726091389-0.0482093305642062i</v>
      </c>
      <c r="C2477" s="348" t="str">
        <f>IMPOWER(IMPRODUCT("i",A2477,import_viscoanalyse_PARAM!$G$2),-import_viscoanalyse_PARAM!$E$2)</f>
        <v>0.000183806783664176-0.000200445874377097i</v>
      </c>
      <c r="D2477" s="348" t="str">
        <f>IMPOWER(IMPRODUCT("i",A2477,import_viscoanalyse_PARAM!$F$2,import_viscoanalyse_PARAM!$G$2),-1)</f>
        <v>9.65360212397547E-26-1.57590732540172E-09i</v>
      </c>
      <c r="E2477" s="348" t="str">
        <f t="shared" si="117"/>
        <v>1.16448253287505-0.0484097780144906i</v>
      </c>
      <c r="F2477" s="348" t="str">
        <f>IMSUM(import_viscoanalyse_PARAM!$A$2,IMDIV((import_viscoanalyse_PARAM!$B$2-import_viscoanalyse_PARAM!$A$2),E2477))</f>
        <v>21497.2114911913+891.51058351683i</v>
      </c>
      <c r="G2477" s="348">
        <f t="shared" si="118"/>
        <v>21497.211491191301</v>
      </c>
      <c r="H2477" s="348">
        <f t="shared" si="119"/>
        <v>891.51058351683002</v>
      </c>
    </row>
    <row r="2478" spans="1:8" x14ac:dyDescent="0.25">
      <c r="A2478" s="349">
        <v>65060623</v>
      </c>
      <c r="B2478" s="348" t="str">
        <f>IMPRODUCT(IMPOWER(IMPRODUCT("i",A2478,import_viscoanalyse_PARAM!$G$2),-import_viscoanalyse_PARAM!$D$2),import_viscoanalyse_PARAM!$C$2)</f>
        <v>0.163411385877251-0.0479489628868421i</v>
      </c>
      <c r="C2478" s="348" t="str">
        <f>IMPOWER(IMPRODUCT("i",A2478,import_viscoanalyse_PARAM!$G$2),-import_viscoanalyse_PARAM!$E$2)</f>
        <v>0.00018093936013041-0.000197318877614642i</v>
      </c>
      <c r="D2478" s="348" t="str">
        <f>IMPOWER(IMPRODUCT("i",A2478,import_viscoanalyse_PARAM!$F$2,import_viscoanalyse_PARAM!$G$2),-1)</f>
        <v>9.3701302099703E-26-1.52963180460758E-09i</v>
      </c>
      <c r="E2478" s="348" t="str">
        <f t="shared" si="117"/>
        <v>1.16359232523738-0.0481462832940885i</v>
      </c>
      <c r="F2478" s="348" t="str">
        <f>IMSUM(import_viscoanalyse_PARAM!$A$2,IMDIV((import_viscoanalyse_PARAM!$B$2-import_viscoanalyse_PARAM!$A$2),E2478))</f>
        <v>21513.9639415832+888.029595491549i</v>
      </c>
      <c r="G2478" s="348">
        <f t="shared" si="118"/>
        <v>21513.963941583199</v>
      </c>
      <c r="H2478" s="348">
        <f t="shared" si="119"/>
        <v>888.029595491549</v>
      </c>
    </row>
    <row r="2479" spans="1:8" x14ac:dyDescent="0.25">
      <c r="A2479" s="349">
        <v>67028883</v>
      </c>
      <c r="B2479" s="348" t="str">
        <f>IMPRODUCT(IMPOWER(IMPRODUCT("i",A2479,import_viscoanalyse_PARAM!$G$2),-import_viscoanalyse_PARAM!$D$2),import_viscoanalyse_PARAM!$C$2)</f>
        <v>0.162528838308336-0.0476900014907278i</v>
      </c>
      <c r="C2479" s="348" t="str">
        <f>IMPOWER(IMPRODUCT("i",A2479,import_viscoanalyse_PARAM!$G$2),-import_viscoanalyse_PARAM!$E$2)</f>
        <v>0.000178116670015531-0.000194240663759345i</v>
      </c>
      <c r="D2479" s="348" t="str">
        <f>IMPOWER(IMPRODUCT("i",A2479,import_viscoanalyse_PARAM!$F$2,import_viscoanalyse_PARAM!$G$2),-1)</f>
        <v>9.09498236829917E-26-1.48471515135324E-09i</v>
      </c>
      <c r="E2479" s="348" t="str">
        <f t="shared" si="117"/>
        <v>1.16270695497835-0.0478842436392023i</v>
      </c>
      <c r="F2479" s="348" t="str">
        <f>IMSUM(import_viscoanalyse_PARAM!$A$2,IMDIV((import_viscoanalyse_PARAM!$B$2-import_viscoanalyse_PARAM!$A$2),E2479))</f>
        <v>21530.6496894804+884.556136270011i</v>
      </c>
      <c r="G2479" s="348">
        <f t="shared" si="118"/>
        <v>21530.6496894804</v>
      </c>
      <c r="H2479" s="348">
        <f t="shared" si="119"/>
        <v>884.55613627001105</v>
      </c>
    </row>
    <row r="2480" spans="1:8" x14ac:dyDescent="0.25">
      <c r="A2480" s="349">
        <v>69056689</v>
      </c>
      <c r="B2480" s="348" t="str">
        <f>IMPRODUCT(IMPOWER(IMPRODUCT("i",A2480,import_viscoanalyse_PARAM!$G$2),-import_viscoanalyse_PARAM!$D$2),import_viscoanalyse_PARAM!$C$2)</f>
        <v>0.161651056834495-0.0474324385853888i</v>
      </c>
      <c r="C2480" s="348" t="str">
        <f>IMPOWER(IMPRODUCT("i",A2480,import_viscoanalyse_PARAM!$G$2),-import_viscoanalyse_PARAM!$E$2)</f>
        <v>0.000175338013350137-0.000191210469477146i</v>
      </c>
      <c r="D2480" s="348" t="str">
        <f>IMPOWER(IMPRODUCT("i",A2480,import_viscoanalyse_PARAM!$F$2,import_viscoanalyse_PARAM!$G$2),-1)</f>
        <v>8.82791396285722E-26-1.44111742988986E-09i</v>
      </c>
      <c r="E2480" s="348" t="str">
        <f t="shared" si="117"/>
        <v>1.16182639484785-0.0476236504959834i</v>
      </c>
      <c r="F2480" s="348" t="str">
        <f>IMSUM(import_viscoanalyse_PARAM!$A$2,IMDIV((import_viscoanalyse_PARAM!$B$2-import_viscoanalyse_PARAM!$A$2),E2480))</f>
        <v>21547.2689012179+881.09024350242i</v>
      </c>
      <c r="G2480" s="348">
        <f t="shared" si="118"/>
        <v>21547.2689012179</v>
      </c>
      <c r="H2480" s="348">
        <f t="shared" si="119"/>
        <v>881.09024350241998</v>
      </c>
    </row>
    <row r="2481" spans="1:8" x14ac:dyDescent="0.25">
      <c r="A2481" s="349">
        <v>71145842</v>
      </c>
      <c r="B2481" s="348" t="str">
        <f>IMPRODUCT(IMPOWER(IMPRODUCT("i",A2481,import_viscoanalyse_PARAM!$G$2),-import_viscoanalyse_PARAM!$D$2),import_viscoanalyse_PARAM!$C$2)</f>
        <v>0.160778015914486-0.0471762666763908i</v>
      </c>
      <c r="C2481" s="348" t="str">
        <f>IMPOWER(IMPRODUCT("i",A2481,import_viscoanalyse_PARAM!$G$2),-import_viscoanalyse_PARAM!$E$2)</f>
        <v>0.000172602703847141-0.000188227546354886i</v>
      </c>
      <c r="D2481" s="348" t="str">
        <f>IMPOWER(IMPRODUCT("i",A2481,import_viscoanalyse_PARAM!$F$2,import_viscoanalyse_PARAM!$G$2),-1)</f>
        <v>8.5686878096374E-26-1.39879992099023E-09i</v>
      </c>
      <c r="E2481" s="348" t="str">
        <f t="shared" si="117"/>
        <v>1.16095061861833-0.0473644956215456i</v>
      </c>
      <c r="F2481" s="348" t="str">
        <f>IMSUM(import_viscoanalyse_PARAM!$A$2,IMDIV((import_viscoanalyse_PARAM!$B$2-import_viscoanalyse_PARAM!$A$2),E2481))</f>
        <v>21563.8217274325+877.631957650142i</v>
      </c>
      <c r="G2481" s="348">
        <f t="shared" si="118"/>
        <v>21563.8217274325</v>
      </c>
      <c r="H2481" s="348">
        <f t="shared" si="119"/>
        <v>877.631957650142</v>
      </c>
    </row>
    <row r="2482" spans="1:8" x14ac:dyDescent="0.25">
      <c r="A2482" s="349">
        <v>73298197</v>
      </c>
      <c r="B2482" s="348" t="str">
        <f>IMPRODUCT(IMPOWER(IMPRODUCT("i",A2482,import_viscoanalyse_PARAM!$G$2),-import_viscoanalyse_PARAM!$D$2),import_viscoanalyse_PARAM!$C$2)</f>
        <v>0.159909690317855-0.0469214783604909i</v>
      </c>
      <c r="C2482" s="348" t="str">
        <f>IMPOWER(IMPRODUCT("i",A2482,import_viscoanalyse_PARAM!$G$2),-import_viscoanalyse_PARAM!$E$2)</f>
        <v>0.000169910066439421-0.000185291158215062i</v>
      </c>
      <c r="D2482" s="348" t="str">
        <f>IMPOWER(IMPRODUCT("i",A2482,import_viscoanalyse_PARAM!$F$2,import_viscoanalyse_PARAM!$G$2),-1)</f>
        <v>8.31707373445746E-26-1.35772504974963E-09i</v>
      </c>
      <c r="E2482" s="348" t="str">
        <f t="shared" si="117"/>
        <v>1.16007960038429-0.047106770876431i</v>
      </c>
      <c r="F2482" s="348" t="str">
        <f>IMSUM(import_viscoanalyse_PARAM!$A$2,IMDIV((import_viscoanalyse_PARAM!$B$2-import_viscoanalyse_PARAM!$A$2),E2482))</f>
        <v>21580.3083161827+874.181319267534i</v>
      </c>
      <c r="G2482" s="348">
        <f t="shared" si="118"/>
        <v>21580.308316182702</v>
      </c>
      <c r="H2482" s="348">
        <f t="shared" si="119"/>
        <v>874.18131926753404</v>
      </c>
    </row>
    <row r="2483" spans="1:8" x14ac:dyDescent="0.25">
      <c r="A2483" s="349">
        <v>75515667</v>
      </c>
      <c r="B2483" s="348" t="str">
        <f>IMPRODUCT(IMPOWER(IMPRODUCT("i",A2483,import_viscoanalyse_PARAM!$G$2),-import_viscoanalyse_PARAM!$D$2),import_viscoanalyse_PARAM!$C$2)</f>
        <v>0.159046054192381-0.0466680660520044i</v>
      </c>
      <c r="C2483" s="348" t="str">
        <f>IMPOWER(IMPRODUCT("i",A2483,import_viscoanalyse_PARAM!$G$2),-import_viscoanalyse_PARAM!$E$2)</f>
        <v>0.000167259434241052-0.000182400577801964i</v>
      </c>
      <c r="D2483" s="348" t="str">
        <f>IMPOWER(IMPRODUCT("i",A2483,import_viscoanalyse_PARAM!$F$2,import_viscoanalyse_PARAM!$G$2),-1)</f>
        <v>8.07284810252406E-26-1.31785630878932E-09i</v>
      </c>
      <c r="E2483" s="348" t="str">
        <f t="shared" si="117"/>
        <v>1.15921331362662-0.0468504679476627i</v>
      </c>
      <c r="F2483" s="348" t="str">
        <f>IMSUM(import_viscoanalyse_PARAM!$A$2,IMDIV((import_viscoanalyse_PARAM!$B$2-import_viscoanalyse_PARAM!$A$2),E2483))</f>
        <v>21596.7288306443+870.738365294682i</v>
      </c>
      <c r="G2483" s="348">
        <f t="shared" si="118"/>
        <v>21596.728830644301</v>
      </c>
      <c r="H2483" s="348">
        <f t="shared" si="119"/>
        <v>870.73836529468201</v>
      </c>
    </row>
    <row r="2484" spans="1:8" x14ac:dyDescent="0.25">
      <c r="A2484" s="349">
        <v>77800221</v>
      </c>
      <c r="B2484" s="348" t="str">
        <f>IMPRODUCT(IMPOWER(IMPRODUCT("i",A2484,import_viscoanalyse_PARAM!$G$2),-import_viscoanalyse_PARAM!$D$2),import_viscoanalyse_PARAM!$C$2)</f>
        <v>0.158187082556842-0.0464160224208206i</v>
      </c>
      <c r="C2484" s="348" t="str">
        <f>IMPOWER(IMPRODUCT("i",A2484,import_viscoanalyse_PARAM!$G$2),-import_viscoanalyse_PARAM!$E$2)</f>
        <v>0.000164650153016377-0.000179555091655319i</v>
      </c>
      <c r="D2484" s="348" t="str">
        <f>IMPOWER(IMPRODUCT("i",A2484,import_viscoanalyse_PARAM!$F$2,import_viscoanalyse_PARAM!$G$2),-1)</f>
        <v>7.83579405323011E-26-1.27915829658612E-09i</v>
      </c>
      <c r="E2484" s="348" t="str">
        <f t="shared" si="117"/>
        <v>1.15835173270986-0.0465955787916342i</v>
      </c>
      <c r="F2484" s="348" t="str">
        <f>IMSUM(import_viscoanalyse_PARAM!$A$2,IMDIV((import_viscoanalyse_PARAM!$B$2-import_viscoanalyse_PARAM!$A$2),E2484))</f>
        <v>21613.083420743+867.303134994039i</v>
      </c>
      <c r="G2484" s="348">
        <f t="shared" si="118"/>
        <v>21613.083420743002</v>
      </c>
      <c r="H2484" s="348">
        <f t="shared" si="119"/>
        <v>867.30313499403906</v>
      </c>
    </row>
    <row r="2485" spans="1:8" x14ac:dyDescent="0.25">
      <c r="A2485" s="349">
        <v>80153889</v>
      </c>
      <c r="B2485" s="348" t="str">
        <f>IMPRODUCT(IMPOWER(IMPRODUCT("i",A2485,import_viscoanalyse_PARAM!$G$2),-import_viscoanalyse_PARAM!$D$2),import_viscoanalyse_PARAM!$C$2)</f>
        <v>0.157332750018755-0.046165340016153i</v>
      </c>
      <c r="C2485" s="348" t="str">
        <f>IMPOWER(IMPRODUCT("i",A2485,import_viscoanalyse_PARAM!$G$2),-import_viscoanalyse_PARAM!$E$2)</f>
        <v>0.000162081577070022-0.000176753995628245i</v>
      </c>
      <c r="D2485" s="348" t="str">
        <f>IMPOWER(IMPRODUCT("i",A2485,import_viscoanalyse_PARAM!$F$2,import_viscoanalyse_PARAM!$G$2),-1)</f>
        <v>7.60570094174455E-26-1.24159662631446E-09i</v>
      </c>
      <c r="E2485" s="348" t="str">
        <f t="shared" si="117"/>
        <v>1.15749483159582-0.0463420952533779i</v>
      </c>
      <c r="F2485" s="348" t="str">
        <f>IMSUM(import_viscoanalyse_PARAM!$A$2,IMDIV((import_viscoanalyse_PARAM!$B$2-import_viscoanalyse_PARAM!$A$2),E2485))</f>
        <v>21629.3722474964+863.875664849868i</v>
      </c>
      <c r="G2485" s="348">
        <f t="shared" si="118"/>
        <v>21629.372247496402</v>
      </c>
      <c r="H2485" s="348">
        <f t="shared" si="119"/>
        <v>863.87566484986803</v>
      </c>
    </row>
    <row r="2486" spans="1:8" x14ac:dyDescent="0.25">
      <c r="A2486" s="349">
        <v>82578762</v>
      </c>
      <c r="B2486" s="348" t="str">
        <f>IMPRODUCT(IMPOWER(IMPRODUCT("i",A2486,import_viscoanalyse_PARAM!$G$2),-import_viscoanalyse_PARAM!$D$2),import_viscoanalyse_PARAM!$C$2)</f>
        <v>0.156483031485146-0.0459160114750998i</v>
      </c>
      <c r="C2486" s="348" t="str">
        <f>IMPOWER(IMPRODUCT("i",A2486,import_viscoanalyse_PARAM!$G$2),-import_viscoanalyse_PARAM!$E$2)</f>
        <v>0.00015955307127891-0.00017399659710321i</v>
      </c>
      <c r="D2486" s="348" t="str">
        <f>IMPOWER(IMPRODUCT("i",A2486,import_viscoanalyse_PARAM!$F$2,import_viscoanalyse_PARAM!$G$2),-1)</f>
        <v>7.38236435479365E-26-1.2051379284226E-09i</v>
      </c>
      <c r="E2486" s="348" t="str">
        <f t="shared" si="117"/>
        <v>1.15664258455642-0.0460900092773409i</v>
      </c>
      <c r="F2486" s="348" t="str">
        <f>IMSUM(import_viscoanalyse_PARAM!$A$2,IMDIV((import_viscoanalyse_PARAM!$B$2-import_viscoanalyse_PARAM!$A$2),E2486))</f>
        <v>21645.5954694796+860.455991404064i</v>
      </c>
      <c r="G2486" s="348">
        <f t="shared" si="118"/>
        <v>21645.595469479598</v>
      </c>
      <c r="H2486" s="348">
        <f t="shared" si="119"/>
        <v>860.45599140406398</v>
      </c>
    </row>
    <row r="2487" spans="1:8" x14ac:dyDescent="0.25">
      <c r="A2487" s="349">
        <v>85076994</v>
      </c>
      <c r="B2487" s="348" t="str">
        <f>IMPRODUCT(IMPOWER(IMPRODUCT("i",A2487,import_viscoanalyse_PARAM!$G$2),-import_viscoanalyse_PARAM!$D$2),import_viscoanalyse_PARAM!$C$2)</f>
        <v>0.155637902088484-0.0456680295009089i</v>
      </c>
      <c r="C2487" s="348" t="str">
        <f>IMPOWER(IMPRODUCT("i",A2487,import_viscoanalyse_PARAM!$G$2),-import_viscoanalyse_PARAM!$E$2)</f>
        <v>0.000157064010694956-0.000171282214558766i</v>
      </c>
      <c r="D2487" s="348" t="str">
        <f>IMPOWER(IMPRODUCT("i",A2487,import_viscoanalyse_PARAM!$F$2,import_viscoanalyse_PARAM!$G$2),-1)</f>
        <v>7.16558590506604E-26-1.16974981707021E-09i</v>
      </c>
      <c r="E2487" s="348" t="str">
        <f t="shared" si="117"/>
        <v>1.15579496609918-0.0458393128852175i</v>
      </c>
      <c r="F2487" s="348" t="str">
        <f>IMSUM(import_viscoanalyse_PARAM!$A$2,IMDIV((import_viscoanalyse_PARAM!$B$2-import_viscoanalyse_PARAM!$A$2),E2487))</f>
        <v>21661.7532441959+857.044150972551i</v>
      </c>
      <c r="G2487" s="348">
        <f t="shared" si="118"/>
        <v>21661.753244195901</v>
      </c>
      <c r="H2487" s="348">
        <f t="shared" si="119"/>
        <v>857.04415097255105</v>
      </c>
    </row>
    <row r="2488" spans="1:8" x14ac:dyDescent="0.25">
      <c r="A2488" s="349">
        <v>87650804</v>
      </c>
      <c r="B2488" s="348" t="str">
        <f>IMPRODUCT(IMPOWER(IMPRODUCT("i",A2488,import_viscoanalyse_PARAM!$G$2),-import_viscoanalyse_PARAM!$D$2),import_viscoanalyse_PARAM!$C$2)</f>
        <v>0.154797337143104-0.0454213868501924i</v>
      </c>
      <c r="C2488" s="348" t="str">
        <f>IMPOWER(IMPRODUCT("i",A2488,import_viscoanalyse_PARAM!$G$2),-import_viscoanalyse_PARAM!$E$2)</f>
        <v>0.000154613780252614-0.000168610177250623i</v>
      </c>
      <c r="D2488" s="348" t="str">
        <f>IMPOWER(IMPRODUCT("i",A2488,import_viscoanalyse_PARAM!$F$2,import_viscoanalyse_PARAM!$G$2),-1)</f>
        <v>6.95517304155919E-26-1.1354008591682E-09i</v>
      </c>
      <c r="E2488" s="348" t="str">
        <f t="shared" si="117"/>
        <v>1.15495195092336-0.0455899981628439i</v>
      </c>
      <c r="F2488" s="348" t="str">
        <f>IMSUM(import_viscoanalyse_PARAM!$A$2,IMDIV((import_viscoanalyse_PARAM!$B$2-import_viscoanalyse_PARAM!$A$2),E2488))</f>
        <v>21677.845728874+853.640179479719i</v>
      </c>
      <c r="G2488" s="348">
        <f t="shared" si="118"/>
        <v>21677.845728873999</v>
      </c>
      <c r="H2488" s="348">
        <f t="shared" si="119"/>
        <v>853.640179479719</v>
      </c>
    </row>
    <row r="2489" spans="1:8" x14ac:dyDescent="0.25">
      <c r="A2489" s="349">
        <v>90302479</v>
      </c>
      <c r="B2489" s="348" t="str">
        <f>IMPRODUCT(IMPOWER(IMPRODUCT("i",A2489,import_viscoanalyse_PARAM!$G$2),-import_viscoanalyse_PARAM!$D$2),import_viscoanalyse_PARAM!$C$2)</f>
        <v>0.153961311817087-0.0451760762366481i</v>
      </c>
      <c r="C2489" s="348" t="str">
        <f>IMPOWER(IMPRODUCT("i",A2489,import_viscoanalyse_PARAM!$G$2),-import_viscoanalyse_PARAM!$E$2)</f>
        <v>0.000152201773670191-0.000165979824013495i</v>
      </c>
      <c r="D2489" s="348" t="str">
        <f>IMPOWER(IMPRODUCT("i",A2489,import_viscoanalyse_PARAM!$F$2,import_viscoanalyse_PARAM!$G$2),-1)</f>
        <v>6.75093879816731E-26-1.10206053333689E-09i</v>
      </c>
      <c r="E2489" s="348" t="str">
        <f t="shared" si="117"/>
        <v>1.15411351359076-0.0453420571627221i</v>
      </c>
      <c r="F2489" s="348" t="str">
        <f>IMSUM(import_viscoanalyse_PARAM!$A$2,IMDIV((import_viscoanalyse_PARAM!$B$2-import_viscoanalyse_PARAM!$A$2),E2489))</f>
        <v>21693.8730867305+850.244111131981i</v>
      </c>
      <c r="G2489" s="348">
        <f t="shared" si="118"/>
        <v>21693.873086730498</v>
      </c>
      <c r="H2489" s="348">
        <f t="shared" si="119"/>
        <v>850.24411113198096</v>
      </c>
    </row>
    <row r="2490" spans="1:8" x14ac:dyDescent="0.25">
      <c r="A2490" s="349">
        <v>93034375</v>
      </c>
      <c r="B2490" s="348" t="str">
        <f>IMPRODUCT(IMPOWER(IMPRODUCT("i",A2490,import_viscoanalyse_PARAM!$G$2),-import_viscoanalyse_PARAM!$D$2),import_viscoanalyse_PARAM!$C$2)</f>
        <v>0.153129801487208-0.0449320904352099i</v>
      </c>
      <c r="C2490" s="348" t="str">
        <f>IMPOWER(IMPRODUCT("i",A2490,import_viscoanalyse_PARAM!$G$2),-import_viscoanalyse_PARAM!$E$2)</f>
        <v>0.000149827394352003-0.000163390504244935i</v>
      </c>
      <c r="D2490" s="348" t="str">
        <f>IMPOWER(IMPRODUCT("i",A2490,import_viscoanalyse_PARAM!$F$2,import_viscoanalyse_PARAM!$G$2),-1)</f>
        <v>6.55270171967929E-26-1.06969921782549E-09i</v>
      </c>
      <c r="E2490" s="348" t="str">
        <f t="shared" si="117"/>
        <v>1.15327962888156-0.0450954820091541i</v>
      </c>
      <c r="F2490" s="348" t="str">
        <f>IMSUM(import_viscoanalyse_PARAM!$A$2,IMDIV((import_viscoanalyse_PARAM!$B$2-import_viscoanalyse_PARAM!$A$2),E2490))</f>
        <v>21709.8354801627+846.855979854344i</v>
      </c>
      <c r="G2490" s="348">
        <f t="shared" si="118"/>
        <v>21709.835480162699</v>
      </c>
      <c r="H2490" s="348">
        <f t="shared" si="119"/>
        <v>846.85597985434401</v>
      </c>
    </row>
    <row r="2491" spans="1:8" x14ac:dyDescent="0.25">
      <c r="A2491" s="349">
        <v>95848917</v>
      </c>
      <c r="B2491" s="348" t="str">
        <f>IMPRODUCT(IMPOWER(IMPRODUCT("i",A2491,import_viscoanalyse_PARAM!$G$2),-import_viscoanalyse_PARAM!$D$2),import_viscoanalyse_PARAM!$C$2)</f>
        <v>0.15230278233145-0.0446894224559057i</v>
      </c>
      <c r="C2491" s="348" t="str">
        <f>IMPOWER(IMPRODUCT("i",A2491,import_viscoanalyse_PARAM!$G$2),-import_viscoanalyse_PARAM!$E$2)</f>
        <v>0.000147490056897368-0.000160841579550922i</v>
      </c>
      <c r="D2491" s="348" t="str">
        <f>IMPOWER(IMPRODUCT("i",A2491,import_viscoanalyse_PARAM!$F$2,import_viscoanalyse_PARAM!$G$2),-1)</f>
        <v>6.36028583454718E-26-1.03828818606665E-09i</v>
      </c>
      <c r="E2491" s="348" t="str">
        <f t="shared" si="117"/>
        <v>1.15245027238835-0.0448502650737448i</v>
      </c>
      <c r="F2491" s="348" t="str">
        <f>IMSUM(import_viscoanalyse_PARAM!$A$2,IMDIV((import_viscoanalyse_PARAM!$B$2-import_viscoanalyse_PARAM!$A$2),E2491))</f>
        <v>21725.7330593153+843.475821726132i</v>
      </c>
      <c r="G2491" s="348">
        <f t="shared" si="118"/>
        <v>21725.733059315298</v>
      </c>
      <c r="H2491" s="348">
        <f t="shared" si="119"/>
        <v>843.47582172613204</v>
      </c>
    </row>
    <row r="2492" spans="1:8" x14ac:dyDescent="0.25">
      <c r="A2492" s="349">
        <v>98748608</v>
      </c>
      <c r="B2492" s="348" t="str">
        <f>IMPRODUCT(IMPOWER(IMPRODUCT("i",A2492,import_viscoanalyse_PARAM!$G$2),-import_viscoanalyse_PARAM!$D$2),import_viscoanalyse_PARAM!$C$2)</f>
        <v>0.151480229306228-0.0444480649503247i</v>
      </c>
      <c r="C2492" s="348" t="str">
        <f>IMPOWER(IMPRODUCT("i",A2492,import_viscoanalyse_PARAM!$G$2),-import_viscoanalyse_PARAM!$E$2)</f>
        <v>0.000145189181231701-0.000158332417345678i</v>
      </c>
      <c r="D2492" s="348" t="str">
        <f>IMPOWER(IMPRODUCT("i",A2492,import_viscoanalyse_PARAM!$F$2,import_viscoanalyse_PARAM!$G$2),-1)</f>
        <v>6.17352002624471E-26-1.0077995040536E-09i</v>
      </c>
      <c r="E2492" s="348" t="str">
        <f t="shared" si="117"/>
        <v>1.15162541848746-0.0446063983754699i</v>
      </c>
      <c r="F2492" s="348" t="str">
        <f>IMSUM(import_viscoanalyse_PARAM!$A$2,IMDIV((import_viscoanalyse_PARAM!$B$2-import_viscoanalyse_PARAM!$A$2),E2492))</f>
        <v>21741.5660009318+840.103666723106i</v>
      </c>
      <c r="G2492" s="348">
        <f t="shared" si="118"/>
        <v>21741.566000931802</v>
      </c>
      <c r="H2492" s="348">
        <f t="shared" si="119"/>
        <v>840.10366672310602</v>
      </c>
    </row>
    <row r="2493" spans="1:8" x14ac:dyDescent="0.25">
      <c r="A2493" s="349">
        <v>101736020</v>
      </c>
      <c r="B2493" s="348" t="str">
        <f>IMPRODUCT(IMPOWER(IMPRODUCT("i",A2493,import_viscoanalyse_PARAM!$G$2),-import_viscoanalyse_PARAM!$D$2),import_viscoanalyse_PARAM!$C$2)</f>
        <v>0.15066211939257-0.0442080111641293i</v>
      </c>
      <c r="C2493" s="348" t="str">
        <f>IMPOWER(IMPRODUCT("i",A2493,import_viscoanalyse_PARAM!$G$2),-import_viscoanalyse_PARAM!$E$2)</f>
        <v>0.000142924201601337-0.000155862400660744i</v>
      </c>
      <c r="D2493" s="348" t="str">
        <f>IMPOWER(IMPRODUCT("i",A2493,import_viscoanalyse_PARAM!$F$2,import_viscoanalyse_PARAM!$G$2),-1)</f>
        <v>5.99223862946266E-26-9.78206127666316E-10i</v>
      </c>
      <c r="E2493" s="348" t="str">
        <f t="shared" si="117"/>
        <v>1.15080504359417-0.0443638745429962i</v>
      </c>
      <c r="F2493" s="348" t="str">
        <f>IMSUM(import_viscoanalyse_PARAM!$A$2,IMDIV((import_viscoanalyse_PARAM!$B$2-import_viscoanalyse_PARAM!$A$2),E2493))</f>
        <v>21757.3344458927+836.739552007523i</v>
      </c>
      <c r="G2493" s="348">
        <f t="shared" si="118"/>
        <v>21757.334445892699</v>
      </c>
      <c r="H2493" s="348">
        <f t="shared" si="119"/>
        <v>836.739552007523</v>
      </c>
    </row>
    <row r="2494" spans="1:8" x14ac:dyDescent="0.25">
      <c r="A2494" s="349">
        <v>104813810</v>
      </c>
      <c r="B2494" s="348" t="str">
        <f>IMPRODUCT(IMPOWER(IMPRODUCT("i",A2494,import_viscoanalyse_PARAM!$G$2),-import_viscoanalyse_PARAM!$D$2),import_viscoanalyse_PARAM!$C$2)</f>
        <v>0.149848427715189-0.0439692537982906i</v>
      </c>
      <c r="C2494" s="348" t="str">
        <f>IMPOWER(IMPRODUCT("i",A2494,import_viscoanalyse_PARAM!$G$2),-import_viscoanalyse_PARAM!$E$2)</f>
        <v>0.000140694555585454-0.000153430916162208i</v>
      </c>
      <c r="D2494" s="348" t="str">
        <f>IMPOWER(IMPRODUCT("i",A2494,import_viscoanalyse_PARAM!$F$2,import_viscoanalyse_PARAM!$G$2),-1)</f>
        <v>5.8162804028571E-26-9.49481734977321E-10i</v>
      </c>
      <c r="E2494" s="348" t="str">
        <f t="shared" si="117"/>
        <v>1.14998912227077-0.0441226856639345i</v>
      </c>
      <c r="F2494" s="348" t="str">
        <f>IMSUM(import_viscoanalyse_PARAM!$A$2,IMDIV((import_viscoanalyse_PARAM!$B$2-import_viscoanalyse_PARAM!$A$2),E2494))</f>
        <v>21773.0385738997+833.383506020519i</v>
      </c>
      <c r="G2494" s="348">
        <f t="shared" si="118"/>
        <v>21773.038573899699</v>
      </c>
      <c r="H2494" s="348">
        <f t="shared" si="119"/>
        <v>833.38350602051901</v>
      </c>
    </row>
    <row r="2495" spans="1:8" x14ac:dyDescent="0.25">
      <c r="A2495" s="349">
        <v>107984720</v>
      </c>
      <c r="B2495" s="348" t="str">
        <f>IMPRODUCT(IMPOWER(IMPRODUCT("i",A2495,import_viscoanalyse_PARAM!$G$2),-import_viscoanalyse_PARAM!$D$2),import_viscoanalyse_PARAM!$C$2)</f>
        <v>0.149039128463701-0.0437317852794011i</v>
      </c>
      <c r="C2495" s="348" t="str">
        <f>IMPOWER(IMPRODUCT("i",A2495,import_viscoanalyse_PARAM!$G$2),-import_viscoanalyse_PARAM!$E$2)</f>
        <v>0.000138499686725982-0.000151037357018692i</v>
      </c>
      <c r="D2495" s="348" t="str">
        <f>IMPOWER(IMPRODUCT("i",A2495,import_viscoanalyse_PARAM!$F$2,import_viscoanalyse_PARAM!$G$2),-1)</f>
        <v>5.64548863072283E-26-9.2160074284939E-10i</v>
      </c>
      <c r="E2495" s="348" t="str">
        <f t="shared" si="117"/>
        <v>1.14917762815043-0.0438828235580205i</v>
      </c>
      <c r="F2495" s="348" t="str">
        <f>IMSUM(import_viscoanalyse_PARAM!$A$2,IMDIV((import_viscoanalyse_PARAM!$B$2-import_viscoanalyse_PARAM!$A$2),E2495))</f>
        <v>21788.6785858897+830.035552181312i</v>
      </c>
      <c r="G2495" s="348">
        <f t="shared" si="118"/>
        <v>21788.678585889698</v>
      </c>
      <c r="H2495" s="348">
        <f t="shared" si="119"/>
        <v>830.03555218131203</v>
      </c>
    </row>
    <row r="2496" spans="1:8" x14ac:dyDescent="0.25">
      <c r="A2496" s="349">
        <v>111251550</v>
      </c>
      <c r="B2496" s="348" t="str">
        <f>IMPRODUCT(IMPOWER(IMPRODUCT("i",A2496,import_viscoanalyse_PARAM!$G$2),-import_viscoanalyse_PARAM!$D$2),import_viscoanalyse_PARAM!$C$2)</f>
        <v>0.148234202211219-0.0434955999071288i</v>
      </c>
      <c r="C2496" s="348" t="str">
        <f>IMPOWER(IMPRODUCT("i",A2496,import_viscoanalyse_PARAM!$G$2),-import_viscoanalyse_PARAM!$E$2)</f>
        <v>0.000136339064081691-0.00014868114422556i</v>
      </c>
      <c r="D2496" s="348" t="str">
        <f>IMPOWER(IMPRODUCT("i",A2496,import_viscoanalyse_PARAM!$F$2,import_viscoanalyse_PARAM!$G$2),-1)</f>
        <v>5.47971249885317E-26-8.94538531538512E-10i</v>
      </c>
      <c r="E2496" s="348" t="str">
        <f t="shared" si="117"/>
        <v>1.1483705412753-0.0436442819458929i</v>
      </c>
      <c r="F2496" s="348" t="str">
        <f>IMSUM(import_viscoanalyse_PARAM!$A$2,IMDIV((import_viscoanalyse_PARAM!$B$2-import_viscoanalyse_PARAM!$A$2),E2496))</f>
        <v>21804.2545624315+826.695739239022i</v>
      </c>
      <c r="G2496" s="348">
        <f t="shared" si="118"/>
        <v>21804.254562431499</v>
      </c>
      <c r="H2496" s="348">
        <f t="shared" si="119"/>
        <v>826.69573923902203</v>
      </c>
    </row>
    <row r="2497" spans="1:8" x14ac:dyDescent="0.25">
      <c r="A2497" s="349">
        <v>114617210</v>
      </c>
      <c r="B2497" s="348" t="str">
        <f>IMPRODUCT(IMPOWER(IMPRODUCT("i",A2497,import_viscoanalyse_PARAM!$G$2),-import_viscoanalyse_PARAM!$D$2),import_viscoanalyse_PARAM!$C$2)</f>
        <v>0.147433623286061-0.0432606901487648i</v>
      </c>
      <c r="C2497" s="348" t="str">
        <f>IMPOWER(IMPRODUCT("i",A2497,import_viscoanalyse_PARAM!$G$2),-import_viscoanalyse_PARAM!$E$2)</f>
        <v>0.000134212147856859-0.000146361689122139i</v>
      </c>
      <c r="D2497" s="348" t="str">
        <f>IMPOWER(IMPRODUCT("i",A2497,import_viscoanalyse_PARAM!$F$2,import_viscoanalyse_PARAM!$G$2),-1)</f>
        <v>5.31880429694447E-26-8.68270987998949E-10i</v>
      </c>
      <c r="E2497" s="348" t="str">
        <f t="shared" si="117"/>
        <v>1.14756783543392-0.0434070527061579i</v>
      </c>
      <c r="F2497" s="348" t="str">
        <f>IMSUM(import_viscoanalyse_PARAM!$A$2,IMDIV((import_viscoanalyse_PARAM!$B$2-import_viscoanalyse_PARAM!$A$2),E2497))</f>
        <v>21819.7667077546+823.364089033063i</v>
      </c>
      <c r="G2497" s="348">
        <f t="shared" si="118"/>
        <v>21819.766707754599</v>
      </c>
      <c r="H2497" s="348">
        <f t="shared" si="119"/>
        <v>823.36408903306301</v>
      </c>
    </row>
    <row r="2498" spans="1:8" x14ac:dyDescent="0.25">
      <c r="A2498" s="349">
        <v>118084690</v>
      </c>
      <c r="B2498" s="348" t="str">
        <f>IMPRODUCT(IMPOWER(IMPRODUCT("i",A2498,import_viscoanalyse_PARAM!$G$2),-import_viscoanalyse_PARAM!$D$2),import_viscoanalyse_PARAM!$C$2)</f>
        <v>0.146637368173845-0.043027049104604i</v>
      </c>
      <c r="C2498" s="348" t="str">
        <f>IMPOWER(IMPRODUCT("i",A2498,import_viscoanalyse_PARAM!$G$2),-import_viscoanalyse_PARAM!$E$2)</f>
        <v>0.0001321184121262-0.000144078418173808i</v>
      </c>
      <c r="D2498" s="348" t="str">
        <f>IMPOWER(IMPRODUCT("i",A2498,import_viscoanalyse_PARAM!$F$2,import_viscoanalyse_PARAM!$G$2),-1)</f>
        <v>5.16262107350064E-26-8.42774776038991E-10i</v>
      </c>
      <c r="E2498" s="348" t="str">
        <f t="shared" si="117"/>
        <v>1.14676948658597-0.0431711283655526i</v>
      </c>
      <c r="F2498" s="348" t="str">
        <f>IMSUM(import_viscoanalyse_PARAM!$A$2,IMDIV((import_viscoanalyse_PARAM!$B$2-import_viscoanalyse_PARAM!$A$2),E2498))</f>
        <v>21835.2151874148+820.040631226847i</v>
      </c>
      <c r="G2498" s="348">
        <f t="shared" si="118"/>
        <v>21835.2151874148</v>
      </c>
      <c r="H2498" s="348">
        <f t="shared" si="119"/>
        <v>820.04063122684704</v>
      </c>
    </row>
    <row r="2499" spans="1:8" x14ac:dyDescent="0.25">
      <c r="A2499" s="349">
        <v>121657070</v>
      </c>
      <c r="B2499" s="348" t="str">
        <f>IMPRODUCT(IMPOWER(IMPRODUCT("i",A2499,import_viscoanalyse_PARAM!$G$2),-import_viscoanalyse_PARAM!$D$2),import_viscoanalyse_PARAM!$C$2)</f>
        <v>0.145845413589727-0.042794669942295i</v>
      </c>
      <c r="C2499" s="348" t="str">
        <f>IMPOWER(IMPRODUCT("i",A2499,import_viscoanalyse_PARAM!$G$2),-import_viscoanalyse_PARAM!$E$2)</f>
        <v>0.000130057339437406-0.000141830767085942i</v>
      </c>
      <c r="D2499" s="348" t="str">
        <f>IMPOWER(IMPRODUCT("i",A2499,import_viscoanalyse_PARAM!$F$2,import_viscoanalyse_PARAM!$G$2),-1)</f>
        <v>5.01102409462752E-26-8.18027247971557E-10i</v>
      </c>
      <c r="E2499" s="348" t="str">
        <f t="shared" ref="E2499:E2562" si="120">IMSUM(1,B2499,C2499,D2499)</f>
        <v>1.14597547092916-0.0429365015274082i</v>
      </c>
      <c r="F2499" s="348" t="str">
        <f>IMSUM(import_viscoanalyse_PARAM!$A$2,IMDIV((import_viscoanalyse_PARAM!$B$2-import_viscoanalyse_PARAM!$A$2),E2499))</f>
        <v>21850.6001654857+816.725395356868i</v>
      </c>
      <c r="G2499" s="348">
        <f t="shared" ref="G2499:G2562" si="121">IMREAL(F2499)</f>
        <v>21850.600165485699</v>
      </c>
      <c r="H2499" s="348">
        <f t="shared" ref="H2499:H2562" si="122">IMAGINARY(F2499)</f>
        <v>816.72539535686803</v>
      </c>
    </row>
    <row r="2500" spans="1:8" x14ac:dyDescent="0.25">
      <c r="A2500" s="349">
        <v>125337530</v>
      </c>
      <c r="B2500" s="348" t="str">
        <f>IMPRODUCT(IMPOWER(IMPRODUCT("i",A2500,import_viscoanalyse_PARAM!$G$2),-import_viscoanalyse_PARAM!$D$2),import_viscoanalyse_PARAM!$C$2)</f>
        <v>0.145057734932889-0.0425635454433457i</v>
      </c>
      <c r="C2500" s="348" t="str">
        <f>IMPOWER(IMPRODUCT("i",A2500,import_viscoanalyse_PARAM!$G$2),-import_viscoanalyse_PARAM!$E$2)</f>
        <v>0.000128028416710718-0.000139618176332286i</v>
      </c>
      <c r="D2500" s="348" t="str">
        <f>IMPOWER(IMPRODUCT("i",A2500,import_viscoanalyse_PARAM!$F$2,import_viscoanalyse_PARAM!$G$2),-1)</f>
        <v>4.86387843331354E-26-7.94006377566108E-10i</v>
      </c>
      <c r="E2500" s="348" t="str">
        <f t="shared" si="120"/>
        <v>1.1451857633496-0.0427031644136844i</v>
      </c>
      <c r="F2500" s="348" t="str">
        <f>IMSUM(import_viscoanalyse_PARAM!$A$2,IMDIV((import_viscoanalyse_PARAM!$B$2-import_viscoanalyse_PARAM!$A$2),E2500))</f>
        <v>21865.9218346046+813.418404346595i</v>
      </c>
      <c r="G2500" s="348">
        <f t="shared" si="121"/>
        <v>21865.9218346046</v>
      </c>
      <c r="H2500" s="348">
        <f t="shared" si="122"/>
        <v>813.41840434659503</v>
      </c>
    </row>
    <row r="2501" spans="1:8" x14ac:dyDescent="0.25">
      <c r="A2501" s="349">
        <v>129129330</v>
      </c>
      <c r="B2501" s="348" t="str">
        <f>IMPRODUCT(IMPOWER(IMPRODUCT("i",A2501,import_viscoanalyse_PARAM!$G$2),-import_viscoanalyse_PARAM!$D$2),import_viscoanalyse_PARAM!$C$2)</f>
        <v>0.144274311167101-0.0423336694352034i</v>
      </c>
      <c r="C2501" s="348" t="str">
        <f>IMPOWER(IMPRODUCT("i",A2501,import_viscoanalyse_PARAM!$G$2),-import_viscoanalyse_PARAM!$E$2)</f>
        <v>0.000126031147682827-0.000137440104725345i</v>
      </c>
      <c r="D2501" s="348" t="str">
        <f>IMPOWER(IMPRODUCT("i",A2501,import_viscoanalyse_PARAM!$F$2,import_viscoanalyse_PARAM!$G$2),-1)</f>
        <v>4.72105376099904E-26-7.70690889268789E-10i</v>
      </c>
      <c r="E2501" s="348" t="str">
        <f t="shared" si="120"/>
        <v>1.14440034231478-0.0424711103106196i</v>
      </c>
      <c r="F2501" s="348" t="str">
        <f>IMSUM(import_viscoanalyse_PARAM!$A$2,IMDIV((import_viscoanalyse_PARAM!$B$2-import_viscoanalyse_PARAM!$A$2),E2501))</f>
        <v>21881.1803210104+810.119695004295i</v>
      </c>
      <c r="G2501" s="348">
        <f t="shared" si="121"/>
        <v>21881.180321010401</v>
      </c>
      <c r="H2501" s="348">
        <f t="shared" si="122"/>
        <v>810.11969500429495</v>
      </c>
    </row>
    <row r="2502" spans="1:8" x14ac:dyDescent="0.25">
      <c r="A2502" s="349">
        <v>133035840</v>
      </c>
      <c r="B2502" s="348" t="str">
        <f>IMPRODUCT(IMPOWER(IMPRODUCT("i",A2502,import_viscoanalyse_PARAM!$G$2),-import_viscoanalyse_PARAM!$D$2),import_viscoanalyse_PARAM!$C$2)</f>
        <v>0.143495118931052-0.0421050350630791i</v>
      </c>
      <c r="C2502" s="348" t="str">
        <f>IMPOWER(IMPRODUCT("i",A2502,import_viscoanalyse_PARAM!$G$2),-import_viscoanalyse_PARAM!$E$2)</f>
        <v>0.000124065037548936-0.00013529601266817i</v>
      </c>
      <c r="D2502" s="348" t="str">
        <f>IMPOWER(IMPRODUCT("i",A2502,import_viscoanalyse_PARAM!$F$2,import_viscoanalyse_PARAM!$G$2),-1)</f>
        <v>4.58242312035455E-26-7.48060057863982E-10i</v>
      </c>
      <c r="E2502" s="348" t="str">
        <f t="shared" si="120"/>
        <v>1.1436191839686-0.0422403318238073i</v>
      </c>
      <c r="F2502" s="348" t="str">
        <f>IMSUM(import_viscoanalyse_PARAM!$A$2,IMDIV((import_viscoanalyse_PARAM!$B$2-import_viscoanalyse_PARAM!$A$2),E2502))</f>
        <v>21896.3757990208+806.829293331716i</v>
      </c>
      <c r="G2502" s="348">
        <f t="shared" si="121"/>
        <v>21896.3757990208</v>
      </c>
      <c r="H2502" s="348">
        <f t="shared" si="122"/>
        <v>806.82929333171603</v>
      </c>
    </row>
    <row r="2503" spans="1:8" x14ac:dyDescent="0.25">
      <c r="A2503" s="349">
        <v>137060540</v>
      </c>
      <c r="B2503" s="348" t="str">
        <f>IMPRODUCT(IMPOWER(IMPRODUCT("i",A2503,import_viscoanalyse_PARAM!$G$2),-import_viscoanalyse_PARAM!$D$2),import_viscoanalyse_PARAM!$C$2)</f>
        <v>0.14272013350354-0.0418776350731571i</v>
      </c>
      <c r="C2503" s="348" t="str">
        <f>IMPOWER(IMPRODUCT("i",A2503,import_viscoanalyse_PARAM!$G$2),-import_viscoanalyse_PARAM!$E$2)</f>
        <v>0.00012212959556127-0.000133185364988089i</v>
      </c>
      <c r="D2503" s="348" t="str">
        <f>IMPOWER(IMPRODUCT("i",A2503,import_viscoanalyse_PARAM!$F$2,import_viscoanalyse_PARAM!$G$2),-1)</f>
        <v>4.44786303229062E-26-7.26093725943175E-10i</v>
      </c>
      <c r="E2503" s="348" t="str">
        <f t="shared" si="120"/>
        <v>1.1428422630991-0.0420108211642389i</v>
      </c>
      <c r="F2503" s="348" t="str">
        <f>IMSUM(import_viscoanalyse_PARAM!$A$2,IMDIV((import_viscoanalyse_PARAM!$B$2-import_viscoanalyse_PARAM!$A$2),E2503))</f>
        <v>21911.5084724566+803.547218473866i</v>
      </c>
      <c r="G2503" s="348">
        <f t="shared" si="121"/>
        <v>21911.5084724566</v>
      </c>
      <c r="H2503" s="348">
        <f t="shared" si="122"/>
        <v>803.547218473866</v>
      </c>
    </row>
    <row r="2504" spans="1:8" x14ac:dyDescent="0.25">
      <c r="A2504" s="349">
        <v>141206990</v>
      </c>
      <c r="B2504" s="348" t="str">
        <f>IMPRODUCT(IMPOWER(IMPRODUCT("i",A2504,import_viscoanalyse_PARAM!$G$2),-import_viscoanalyse_PARAM!$D$2),import_viscoanalyse_PARAM!$C$2)</f>
        <v>0.141949335106629-0.0416514636620998i</v>
      </c>
      <c r="C2504" s="348" t="str">
        <f>IMPOWER(IMPRODUCT("i",A2504,import_viscoanalyse_PARAM!$G$2),-import_viscoanalyse_PARAM!$E$2)</f>
        <v>0.000120224350598352-0.000131107647915403i</v>
      </c>
      <c r="D2504" s="348" t="str">
        <f>IMPOWER(IMPRODUCT("i",A2504,import_viscoanalyse_PARAM!$F$2,import_viscoanalyse_PARAM!$G$2),-1)</f>
        <v>4.31725447197612E-26-7.04772463235589E-10i</v>
      </c>
      <c r="E2504" s="348" t="str">
        <f t="shared" si="120"/>
        <v>1.14206955945723-0.0417825720147877i</v>
      </c>
      <c r="F2504" s="348" t="str">
        <f>IMSUM(import_viscoanalyse_PARAM!$A$2,IMDIV((import_viscoanalyse_PARAM!$B$2-import_viscoanalyse_PARAM!$A$2),E2504))</f>
        <v>21926.5784514879+800.273509443688i</v>
      </c>
      <c r="G2504" s="348">
        <f t="shared" si="121"/>
        <v>21926.578451487901</v>
      </c>
      <c r="H2504" s="348">
        <f t="shared" si="122"/>
        <v>800.273509443688</v>
      </c>
    </row>
    <row r="2505" spans="1:8" x14ac:dyDescent="0.25">
      <c r="A2505" s="349">
        <v>145478890</v>
      </c>
      <c r="B2505" s="348" t="str">
        <f>IMPRODUCT(IMPOWER(IMPRODUCT("i",A2505,import_viscoanalyse_PARAM!$G$2),-import_viscoanalyse_PARAM!$D$2),import_viscoanalyse_PARAM!$C$2)</f>
        <v>0.141182698073226-0.0414265132985433i</v>
      </c>
      <c r="C2505" s="348" t="str">
        <f>IMPOWER(IMPRODUCT("i",A2505,import_viscoanalyse_PARAM!$G$2),-import_viscoanalyse_PARAM!$E$2)</f>
        <v>0.000118348824071383-0.000129062339537108i</v>
      </c>
      <c r="D2505" s="348" t="str">
        <f>IMPOWER(IMPRODUCT("i",A2505,import_viscoanalyse_PARAM!$F$2,import_viscoanalyse_PARAM!$G$2),-1)</f>
        <v>4.19048089418188E-26-6.8407724425436E-10i</v>
      </c>
      <c r="E2505" s="348" t="str">
        <f t="shared" si="120"/>
        <v>1.1413010468973-0.0415555763221577i</v>
      </c>
      <c r="F2505" s="348" t="str">
        <f>IMSUM(import_viscoanalyse_PARAM!$A$2,IMDIV((import_viscoanalyse_PARAM!$B$2-import_viscoanalyse_PARAM!$A$2),E2505))</f>
        <v>21941.5859642027+797.00817921619i</v>
      </c>
      <c r="G2505" s="348">
        <f t="shared" si="121"/>
        <v>21941.585964202699</v>
      </c>
      <c r="H2505" s="348">
        <f t="shared" si="122"/>
        <v>797.00817921619</v>
      </c>
    </row>
    <row r="2506" spans="1:8" x14ac:dyDescent="0.25">
      <c r="A2506" s="349">
        <v>149880020</v>
      </c>
      <c r="B2506" s="348" t="str">
        <f>IMPRODUCT(IMPOWER(IMPRODUCT("i",A2506,import_viscoanalyse_PARAM!$G$2),-import_viscoanalyse_PARAM!$D$2),import_viscoanalyse_PARAM!$C$2)</f>
        <v>0.140420202622881-0.0412027781784126i</v>
      </c>
      <c r="C2506" s="348" t="str">
        <f>IMPOWER(IMPRODUCT("i",A2506,import_viscoanalyse_PARAM!$G$2),-import_viscoanalyse_PARAM!$E$2)</f>
        <v>0.000116502558933764-0.000127048941432508i</v>
      </c>
      <c r="D2506" s="348" t="str">
        <f>IMPOWER(IMPRODUCT("i",A2506,import_viscoanalyse_PARAM!$F$2,import_viscoanalyse_PARAM!$G$2),-1)</f>
        <v>4.06743012879093E-26-6.63989757730104E-10i</v>
      </c>
      <c r="E2506" s="348" t="str">
        <f t="shared" si="120"/>
        <v>1.14053670518181-0.0413298277838349i</v>
      </c>
      <c r="F2506" s="348" t="str">
        <f>IMSUM(import_viscoanalyse_PARAM!$A$2,IMDIV((import_viscoanalyse_PARAM!$B$2-import_viscoanalyse_PARAM!$A$2),E2506))</f>
        <v>21956.5311263692+793.751264740498i</v>
      </c>
      <c r="G2506" s="348">
        <f t="shared" si="121"/>
        <v>21956.531126369198</v>
      </c>
      <c r="H2506" s="348">
        <f t="shared" si="122"/>
        <v>793.75126474049796</v>
      </c>
    </row>
    <row r="2507" spans="1:8" x14ac:dyDescent="0.25">
      <c r="A2507" s="349">
        <v>154414300</v>
      </c>
      <c r="B2507" s="348" t="str">
        <f>IMPRODUCT(IMPOWER(IMPRODUCT("i",A2507,import_viscoanalyse_PARAM!$G$2),-import_viscoanalyse_PARAM!$D$2),import_viscoanalyse_PARAM!$C$2)</f>
        <v>0.139661824593318-0.0409802512118947i</v>
      </c>
      <c r="C2507" s="348" t="str">
        <f>IMPOWER(IMPRODUCT("i",A2507,import_viscoanalyse_PARAM!$G$2),-import_viscoanalyse_PARAM!$E$2)</f>
        <v>0.000114685094366333-0.000125066951066833i</v>
      </c>
      <c r="D2507" s="348" t="str">
        <f>IMPOWER(IMPRODUCT("i",A2507,import_viscoanalyse_PARAM!$F$2,import_viscoanalyse_PARAM!$G$2),-1)</f>
        <v>3.94799256967644E-26-6.44492110953346E-10i</v>
      </c>
      <c r="E2507" s="348" t="str">
        <f t="shared" si="120"/>
        <v>1.13977650968768-0.0411053188074536i</v>
      </c>
      <c r="F2507" s="348" t="str">
        <f>IMSUM(import_viscoanalyse_PARAM!$A$2,IMDIV((import_viscoanalyse_PARAM!$B$2-import_viscoanalyse_PARAM!$A$2),E2507))</f>
        <v>21971.4141423469+790.502783247474i</v>
      </c>
      <c r="G2507" s="348">
        <f t="shared" si="121"/>
        <v>21971.414142346901</v>
      </c>
      <c r="H2507" s="348">
        <f t="shared" si="122"/>
        <v>790.50278324747399</v>
      </c>
    </row>
    <row r="2508" spans="1:8" x14ac:dyDescent="0.25">
      <c r="A2508" s="349">
        <v>159085750</v>
      </c>
      <c r="B2508" s="348" t="str">
        <f>IMPRODUCT(IMPOWER(IMPRODUCT("i",A2508,import_viscoanalyse_PARAM!$G$2),-import_viscoanalyse_PARAM!$D$2),import_viscoanalyse_PARAM!$C$2)</f>
        <v>0.138907543084436-0.040758926266381i</v>
      </c>
      <c r="C2508" s="348" t="str">
        <f>IMPOWER(IMPRODUCT("i",A2508,import_viscoanalyse_PARAM!$G$2),-import_viscoanalyse_PARAM!$E$2)</f>
        <v>0.000112895984261205-0.000123115881948327i</v>
      </c>
      <c r="D2508" s="348" t="str">
        <f>IMPOWER(IMPRODUCT("i",A2508,import_viscoanalyse_PARAM!$F$2,import_viscoanalyse_PARAM!$G$2),-1)</f>
        <v>3.83206232520379E-26-6.25567017588839E-10i</v>
      </c>
      <c r="E2508" s="348" t="str">
        <f t="shared" si="120"/>
        <v>1.1390204390687-0.0408820427738963i</v>
      </c>
      <c r="F2508" s="348" t="str">
        <f>IMSUM(import_viscoanalyse_PARAM!$A$2,IMDIV((import_viscoanalyse_PARAM!$B$2-import_viscoanalyse_PARAM!$A$2),E2508))</f>
        <v>21986.2351553229+787.262764864922i</v>
      </c>
      <c r="G2508" s="348">
        <f t="shared" si="121"/>
        <v>21986.235155322898</v>
      </c>
      <c r="H2508" s="348">
        <f t="shared" si="122"/>
        <v>787.26276486492202</v>
      </c>
    </row>
    <row r="2509" spans="1:8" x14ac:dyDescent="0.25">
      <c r="A2509" s="349">
        <v>163898530</v>
      </c>
      <c r="B2509" s="348" t="str">
        <f>IMPRODUCT(IMPOWER(IMPRODUCT("i",A2509,import_viscoanalyse_PARAM!$G$2),-import_viscoanalyse_PARAM!$D$2),import_viscoanalyse_PARAM!$C$2)</f>
        <v>0.13815733435673-0.0405387963761104i</v>
      </c>
      <c r="C2509" s="348" t="str">
        <f>IMPOWER(IMPRODUCT("i",A2509,import_viscoanalyse_PARAM!$G$2),-import_viscoanalyse_PARAM!$E$2)</f>
        <v>0.000111134782477186-0.000121195247548906i</v>
      </c>
      <c r="D2509" s="348" t="str">
        <f>IMPOWER(IMPRODUCT("i",A2509,import_viscoanalyse_PARAM!$F$2,import_viscoanalyse_PARAM!$G$2),-1)</f>
        <v>3.71953616089045E-26-6.07197625069507E-10i</v>
      </c>
      <c r="E2509" s="348" t="str">
        <f t="shared" si="120"/>
        <v>1.13826846913921-0.0406599922308569i</v>
      </c>
      <c r="F2509" s="348" t="str">
        <f>IMSUM(import_viscoanalyse_PARAM!$A$2,IMDIV((import_viscoanalyse_PARAM!$B$2-import_viscoanalyse_PARAM!$A$2),E2509))</f>
        <v>22000.99436702+784.031226493125i</v>
      </c>
      <c r="G2509" s="348">
        <f t="shared" si="121"/>
        <v>22000.994367020001</v>
      </c>
      <c r="H2509" s="348">
        <f t="shared" si="122"/>
        <v>784.03122649312502</v>
      </c>
    </row>
    <row r="2510" spans="1:8" x14ac:dyDescent="0.25">
      <c r="A2510" s="349">
        <v>168856900</v>
      </c>
      <c r="B2510" s="348" t="str">
        <f>IMPRODUCT(IMPOWER(IMPRODUCT("i",A2510,import_viscoanalyse_PARAM!$G$2),-import_viscoanalyse_PARAM!$D$2),import_viscoanalyse_PARAM!$C$2)</f>
        <v>0.137411178786556-0.0403198557830174i</v>
      </c>
      <c r="C2510" s="348" t="str">
        <f>IMPOWER(IMPRODUCT("i",A2510,import_viscoanalyse_PARAM!$G$2),-import_viscoanalyse_PARAM!$E$2)</f>
        <v>0.000109401059167285-0.000119304579109726i</v>
      </c>
      <c r="D2510" s="348" t="str">
        <f>IMPOWER(IMPRODUCT("i",A2510,import_viscoanalyse_PARAM!$F$2,import_viscoanalyse_PARAM!$G$2),-1)</f>
        <v>3.61031446776406E-26-5.89367672676588E-10i</v>
      </c>
      <c r="E2510" s="348" t="str">
        <f t="shared" si="120"/>
        <v>1.13752057984572-0.0404391609514948i</v>
      </c>
      <c r="F2510" s="348" t="str">
        <f>IMSUM(import_viscoanalyse_PARAM!$A$2,IMDIV((import_viscoanalyse_PARAM!$B$2-import_viscoanalyse_PARAM!$A$2),E2510))</f>
        <v>22015.6919009447+780.808201718137i</v>
      </c>
      <c r="G2510" s="348">
        <f t="shared" si="121"/>
        <v>22015.691900944701</v>
      </c>
      <c r="H2510" s="348">
        <f t="shared" si="122"/>
        <v>780.80820171813696</v>
      </c>
    </row>
    <row r="2511" spans="1:8" x14ac:dyDescent="0.25">
      <c r="A2511" s="349">
        <v>173965280</v>
      </c>
      <c r="B2511" s="348" t="str">
        <f>IMPRODUCT(IMPOWER(IMPRODUCT("i",A2511,import_viscoanalyse_PARAM!$G$2),-import_viscoanalyse_PARAM!$D$2),import_viscoanalyse_PARAM!$C$2)</f>
        <v>0.136669052170503-0.0401020973852202i</v>
      </c>
      <c r="C2511" s="348" t="str">
        <f>IMPOWER(IMPRODUCT("i",A2511,import_viscoanalyse_PARAM!$G$2),-import_viscoanalyse_PARAM!$E$2)</f>
        <v>0.000107694380300434-0.000117443403309099i</v>
      </c>
      <c r="D2511" s="348" t="str">
        <f>IMPOWER(IMPRODUCT("i",A2511,import_viscoanalyse_PARAM!$F$2,import_viscoanalyse_PARAM!$G$2),-1)</f>
        <v>3.50429987553717E-26-5.72061265146605E-10i</v>
      </c>
      <c r="E2511" s="348" t="str">
        <f t="shared" si="120"/>
        <v>1.1367767465508-0.0402195413605906i</v>
      </c>
      <c r="F2511" s="348" t="str">
        <f>IMSUM(import_viscoanalyse_PARAM!$A$2,IMDIV((import_viscoanalyse_PARAM!$B$2-import_viscoanalyse_PARAM!$A$2),E2511))</f>
        <v>22030.3279734803+777.593703340069i</v>
      </c>
      <c r="G2511" s="348">
        <f t="shared" si="121"/>
        <v>22030.3279734803</v>
      </c>
      <c r="H2511" s="348">
        <f t="shared" si="122"/>
        <v>777.59370334006906</v>
      </c>
    </row>
    <row r="2512" spans="1:8" x14ac:dyDescent="0.25">
      <c r="A2512" s="349">
        <v>179228210</v>
      </c>
      <c r="B2512" s="348" t="str">
        <f>IMPRODUCT(IMPOWER(IMPRODUCT("i",A2512,import_viscoanalyse_PARAM!$G$2),-import_viscoanalyse_PARAM!$D$2),import_viscoanalyse_PARAM!$C$2)</f>
        <v>0.135930932561132-0.0398855147427945i</v>
      </c>
      <c r="C2512" s="348" t="str">
        <f>IMPOWER(IMPRODUCT("i",A2512,import_viscoanalyse_PARAM!$G$2),-import_viscoanalyse_PARAM!$E$2)</f>
        <v>0.000106014323592853-0.000115611259636048i</v>
      </c>
      <c r="D2512" s="348" t="str">
        <f>IMPOWER(IMPRODUCT("i",A2512,import_viscoanalyse_PARAM!$F$2,import_viscoanalyse_PARAM!$G$2),-1)</f>
        <v>3.40139818978156E-26-5.5526302566088E-10i</v>
      </c>
      <c r="E2512" s="348" t="str">
        <f t="shared" si="120"/>
        <v>1.13603694688472-0.0400011265576936i</v>
      </c>
      <c r="F2512" s="348" t="str">
        <f>IMSUM(import_viscoanalyse_PARAM!$A$2,IMDIV((import_viscoanalyse_PARAM!$B$2-import_viscoanalyse_PARAM!$A$2),E2512))</f>
        <v>22044.9027593706+774.387752829453i</v>
      </c>
      <c r="G2512" s="348">
        <f t="shared" si="121"/>
        <v>22044.902759370601</v>
      </c>
      <c r="H2512" s="348">
        <f t="shared" si="122"/>
        <v>774.38775282945301</v>
      </c>
    </row>
    <row r="2513" spans="1:8" x14ac:dyDescent="0.25">
      <c r="A2513" s="349">
        <v>184650350</v>
      </c>
      <c r="B2513" s="348" t="str">
        <f>IMPRODUCT(IMPOWER(IMPRODUCT("i",A2513,import_viscoanalyse_PARAM!$G$2),-import_viscoanalyse_PARAM!$D$2),import_viscoanalyse_PARAM!$C$2)</f>
        <v>0.13519680045995-0.0396701021343971i</v>
      </c>
      <c r="C2513" s="348" t="str">
        <f>IMPOWER(IMPRODUCT("i",A2513,import_viscoanalyse_PARAM!$G$2),-import_viscoanalyse_PARAM!$E$2)</f>
        <v>0.000104360478583836-0.000113807700472952i</v>
      </c>
      <c r="D2513" s="348" t="str">
        <f>IMPOWER(IMPRODUCT("i",A2513,import_viscoanalyse_PARAM!$F$2,import_viscoanalyse_PARAM!$G$2),-1)</f>
        <v>3.30151829688808E-26-5.38958080330654E-10i</v>
      </c>
      <c r="E2513" s="348" t="str">
        <f t="shared" si="120"/>
        <v>1.13530116093853-0.0397839103738281i</v>
      </c>
      <c r="F2513" s="348" t="str">
        <f>IMSUM(import_viscoanalyse_PARAM!$A$2,IMDIV((import_viscoanalyse_PARAM!$B$2-import_viscoanalyse_PARAM!$A$2),E2513))</f>
        <v>22059.4163876222+771.190381302476i</v>
      </c>
      <c r="G2513" s="348">
        <f t="shared" si="121"/>
        <v>22059.416387622201</v>
      </c>
      <c r="H2513" s="348">
        <f t="shared" si="122"/>
        <v>771.190381302476</v>
      </c>
    </row>
    <row r="2514" spans="1:8" x14ac:dyDescent="0.25">
      <c r="A2514" s="349">
        <v>190236520</v>
      </c>
      <c r="B2514" s="348" t="str">
        <f>IMPRODUCT(IMPOWER(IMPRODUCT("i",A2514,import_viscoanalyse_PARAM!$G$2),-import_viscoanalyse_PARAM!$D$2),import_viscoanalyse_PARAM!$C$2)</f>
        <v>0.134466633812024-0.0394558530885631i</v>
      </c>
      <c r="C2514" s="348" t="str">
        <f>IMPOWER(IMPRODUCT("i",A2514,import_viscoanalyse_PARAM!$G$2),-import_viscoanalyse_PARAM!$E$2)</f>
        <v>0.000102732435163185-0.000112032278584431i</v>
      </c>
      <c r="D2514" s="348" t="str">
        <f>IMPOWER(IMPRODUCT("i",A2514,import_viscoanalyse_PARAM!$F$2,import_viscoanalyse_PARAM!$G$2),-1)</f>
        <v>3.20457138856298E-26-5.23131931599588E-10i</v>
      </c>
      <c r="E2514" s="348" t="str">
        <f t="shared" si="120"/>
        <v>1.13456936624719-0.0395678858902795i</v>
      </c>
      <c r="F2514" s="348" t="str">
        <f>IMSUM(import_viscoanalyse_PARAM!$A$2,IMDIV((import_viscoanalyse_PARAM!$B$2-import_viscoanalyse_PARAM!$A$2),E2514))</f>
        <v>22073.8690403386+768.001607776153i</v>
      </c>
      <c r="G2514" s="348">
        <f t="shared" si="121"/>
        <v>22073.869040338599</v>
      </c>
      <c r="H2514" s="348">
        <f t="shared" si="122"/>
        <v>768.00160777615304</v>
      </c>
    </row>
    <row r="2515" spans="1:8" x14ac:dyDescent="0.25">
      <c r="A2515" s="349">
        <v>195991690</v>
      </c>
      <c r="B2515" s="348" t="str">
        <f>IMPRODUCT(IMPOWER(IMPRODUCT("i",A2515,import_viscoanalyse_PARAM!$G$2),-import_viscoanalyse_PARAM!$D$2),import_viscoanalyse_PARAM!$C$2)</f>
        <v>0.133740410213069-0.0392427610313183i</v>
      </c>
      <c r="C2515" s="348" t="str">
        <f>IMPOWER(IMPRODUCT("i",A2515,import_viscoanalyse_PARAM!$G$2),-import_viscoanalyse_PARAM!$E$2)</f>
        <v>0.000101129788626215-0.000110284552629944i</v>
      </c>
      <c r="D2515" s="348" t="str">
        <f>IMPOWER(IMPRODUCT("i",A2515,import_viscoanalyse_PARAM!$F$2,import_viscoanalyse_PARAM!$G$2),-1)</f>
        <v>3.11047120952826E-26-5.07770498679731E-10i</v>
      </c>
      <c r="E2515" s="348" t="str">
        <f t="shared" si="120"/>
        <v>1.1338415400017-0.0393530460917187i</v>
      </c>
      <c r="F2515" s="348" t="str">
        <f>IMSUM(import_viscoanalyse_PARAM!$A$2,IMDIV((import_viscoanalyse_PARAM!$B$2-import_viscoanalyse_PARAM!$A$2),E2515))</f>
        <v>22088.2609092519+764.8214486934i</v>
      </c>
      <c r="G2515" s="348">
        <f t="shared" si="121"/>
        <v>22088.260909251901</v>
      </c>
      <c r="H2515" s="348">
        <f t="shared" si="122"/>
        <v>764.82144869340004</v>
      </c>
    </row>
    <row r="2516" spans="1:8" x14ac:dyDescent="0.25">
      <c r="A2516" s="349">
        <v>201920980</v>
      </c>
      <c r="B2516" s="348" t="str">
        <f>IMPRODUCT(IMPOWER(IMPRODUCT("i",A2516,import_viscoanalyse_PARAM!$G$2),-import_viscoanalyse_PARAM!$D$2),import_viscoanalyse_PARAM!$C$2)</f>
        <v>0.133018107522903-0.0390308194661823i</v>
      </c>
      <c r="C2516" s="348" t="str">
        <f>IMPOWER(IMPRODUCT("i",A2516,import_viscoanalyse_PARAM!$G$2),-import_viscoanalyse_PARAM!$E$2)</f>
        <v>0.0000995521409597873-0.000108564088566258i</v>
      </c>
      <c r="D2516" s="348" t="str">
        <f>IMPOWER(IMPRODUCT("i",A2516,import_viscoanalyse_PARAM!$F$2,import_viscoanalyse_PARAM!$G$2),-1)</f>
        <v>3.01913406448299E-26-4.92860118687931E-10i</v>
      </c>
      <c r="E2516" s="348" t="str">
        <f t="shared" si="120"/>
        <v>1.13311765966386-0.0391393840476087i</v>
      </c>
      <c r="F2516" s="348" t="str">
        <f>IMSUM(import_viscoanalyse_PARAM!$A$2,IMDIV((import_viscoanalyse_PARAM!$B$2-import_viscoanalyse_PARAM!$A$2),E2516))</f>
        <v>22102.5921835763+761.649920598836i</v>
      </c>
      <c r="G2516" s="348">
        <f t="shared" si="121"/>
        <v>22102.5921835763</v>
      </c>
      <c r="H2516" s="348">
        <f t="shared" si="122"/>
        <v>761.64992059883605</v>
      </c>
    </row>
    <row r="2517" spans="1:8" x14ac:dyDescent="0.25">
      <c r="A2517" s="349">
        <v>208029630</v>
      </c>
      <c r="B2517" s="348" t="str">
        <f>IMPRODUCT(IMPOWER(IMPRODUCT("i",A2517,import_viscoanalyse_PARAM!$G$2),-import_viscoanalyse_PARAM!$D$2),import_viscoanalyse_PARAM!$C$2)</f>
        <v>0.132299707842244-0.0388200231410614i</v>
      </c>
      <c r="C2517" s="348" t="str">
        <f>IMPOWER(IMPRODUCT("i",A2517,import_viscoanalyse_PARAM!$G$2),-import_viscoanalyse_PARAM!$E$2)</f>
        <v>0.0000979991092796028-0.000106870468848508i</v>
      </c>
      <c r="D2517" s="348" t="str">
        <f>IMPOWER(IMPRODUCT("i",A2517,import_viscoanalyse_PARAM!$F$2,import_viscoanalyse_PARAM!$G$2),-1)</f>
        <v>2.93047922573236E-26-4.78387613189446E-10i</v>
      </c>
      <c r="E2517" s="348" t="str">
        <f t="shared" si="120"/>
        <v>1.13239770695152-0.0389268940882975i</v>
      </c>
      <c r="F2517" s="348" t="str">
        <f>IMSUM(import_viscoanalyse_PARAM!$A$2,IMDIV((import_viscoanalyse_PARAM!$B$2-import_viscoanalyse_PARAM!$A$2),E2517))</f>
        <v>22116.8629709221+758.487057685621i</v>
      </c>
      <c r="G2517" s="348">
        <f t="shared" si="121"/>
        <v>22116.862970922099</v>
      </c>
      <c r="H2517" s="348">
        <f t="shared" si="122"/>
        <v>758.48705768562104</v>
      </c>
    </row>
    <row r="2518" spans="1:8" x14ac:dyDescent="0.25">
      <c r="A2518" s="349">
        <v>214323100</v>
      </c>
      <c r="B2518" s="348" t="str">
        <f>IMPRODUCT(IMPOWER(IMPRODUCT("i",A2518,import_viscoanalyse_PARAM!$G$2),-import_viscoanalyse_PARAM!$D$2),import_viscoanalyse_PARAM!$C$2)</f>
        <v>0.131585186174826-0.0386103647214297i</v>
      </c>
      <c r="C2518" s="348" t="str">
        <f>IMPOWER(IMPRODUCT("i",A2518,import_viscoanalyse_PARAM!$G$2),-import_viscoanalyse_PARAM!$E$2)</f>
        <v>0.0000964703011443192-0.000105203265509638i</v>
      </c>
      <c r="D2518" s="348" t="str">
        <f>IMPOWER(IMPRODUCT("i",A2518,import_viscoanalyse_PARAM!$F$2,import_viscoanalyse_PARAM!$G$2),-1)</f>
        <v>2.84442745113237E-26-4.64340046259052E-10i</v>
      </c>
      <c r="E2518" s="348" t="str">
        <f t="shared" si="120"/>
        <v>1.13168165647597-0.0387155684512794i</v>
      </c>
      <c r="F2518" s="348" t="str">
        <f>IMSUM(import_viscoanalyse_PARAM!$A$2,IMDIV((import_viscoanalyse_PARAM!$B$2-import_viscoanalyse_PARAM!$A$2),E2518))</f>
        <v>22131.073522413+755.33286192731i</v>
      </c>
      <c r="G2518" s="348">
        <f t="shared" si="121"/>
        <v>22131.073522413</v>
      </c>
      <c r="H2518" s="348">
        <f t="shared" si="122"/>
        <v>755.33286192730998</v>
      </c>
    </row>
    <row r="2519" spans="1:8" x14ac:dyDescent="0.25">
      <c r="A2519" s="349">
        <v>220806950</v>
      </c>
      <c r="B2519" s="348" t="str">
        <f>IMPRODUCT(IMPOWER(IMPRODUCT("i",A2519,import_viscoanalyse_PARAM!$G$2),-import_viscoanalyse_PARAM!$D$2),import_viscoanalyse_PARAM!$C$2)</f>
        <v>0.130874525078416-0.0384018390893023i</v>
      </c>
      <c r="C2519" s="348" t="str">
        <f>IMPOWER(IMPRODUCT("i",A2519,import_viscoanalyse_PARAM!$G$2),-import_viscoanalyse_PARAM!$E$2)</f>
        <v>0.0000949653461228864-0.000103562074585366i</v>
      </c>
      <c r="D2519" s="348" t="str">
        <f>IMPOWER(IMPRODUCT("i",A2519,import_viscoanalyse_PARAM!$F$2,import_viscoanalyse_PARAM!$G$2),-1)</f>
        <v>2.76090272091431E-26-4.50705008009863E-10i</v>
      </c>
      <c r="E2519" s="348" t="str">
        <f t="shared" si="120"/>
        <v>1.13096949042454-0.0385054016145927i</v>
      </c>
      <c r="F2519" s="348" t="str">
        <f>IMSUM(import_viscoanalyse_PARAM!$A$2,IMDIV((import_viscoanalyse_PARAM!$B$2-import_viscoanalyse_PARAM!$A$2),E2519))</f>
        <v>22145.2239416129+752.187367593719i</v>
      </c>
      <c r="G2519" s="348">
        <f t="shared" si="121"/>
        <v>22145.223941612901</v>
      </c>
      <c r="H2519" s="348">
        <f t="shared" si="122"/>
        <v>752.18736759371905</v>
      </c>
    </row>
    <row r="2520" spans="1:8" x14ac:dyDescent="0.25">
      <c r="A2520" s="349">
        <v>227486960</v>
      </c>
      <c r="B2520" s="348" t="str">
        <f>IMPRODUCT(IMPOWER(IMPRODUCT("i",A2520,import_viscoanalyse_PARAM!$G$2),-import_viscoanalyse_PARAM!$D$2),import_viscoanalyse_PARAM!$C$2)</f>
        <v>0.130167701463154-0.0381944394695401i</v>
      </c>
      <c r="C2520" s="348" t="str">
        <f>IMPOWER(IMPRODUCT("i",A2520,import_viscoanalyse_PARAM!$G$2),-import_viscoanalyse_PARAM!$E$2)</f>
        <v>0.0000934838673620909-0.000101946485107878i</v>
      </c>
      <c r="D2520" s="348" t="str">
        <f>IMPOWER(IMPRODUCT("i",A2520,import_viscoanalyse_PARAM!$F$2,import_viscoanalyse_PARAM!$G$2),-1)</f>
        <v>2.67983056721928E-26-4.37470341897326E-10i</v>
      </c>
      <c r="E2520" s="348" t="str">
        <f t="shared" si="120"/>
        <v>1.13026118533052-0.0382963863921183i</v>
      </c>
      <c r="F2520" s="348" t="str">
        <f>IMSUM(import_viscoanalyse_PARAM!$A$2,IMDIV((import_viscoanalyse_PARAM!$B$2-import_viscoanalyse_PARAM!$A$2),E2520))</f>
        <v>22159.3144469621+749.050583028658i</v>
      </c>
      <c r="G2520" s="348">
        <f t="shared" si="121"/>
        <v>22159.3144469621</v>
      </c>
      <c r="H2520" s="348">
        <f t="shared" si="122"/>
        <v>749.05058302865802</v>
      </c>
    </row>
    <row r="2521" spans="1:8" x14ac:dyDescent="0.25">
      <c r="A2521" s="349">
        <v>234369060</v>
      </c>
      <c r="B2521" s="348" t="str">
        <f>IMPRODUCT(IMPOWER(IMPRODUCT("i",A2521,import_viscoanalyse_PARAM!$G$2),-import_viscoanalyse_PARAM!$D$2),import_viscoanalyse_PARAM!$C$2)</f>
        <v>0.129464695085983-0.037988159922327i</v>
      </c>
      <c r="C2521" s="348" t="str">
        <f>IMPOWER(IMPRODUCT("i",A2521,import_viscoanalyse_PARAM!$G$2),-import_viscoanalyse_PARAM!$E$2)</f>
        <v>0.0000920254996502985-0.000100356098804793i</v>
      </c>
      <c r="D2521" s="348" t="str">
        <f>IMPOWER(IMPRODUCT("i",A2521,import_viscoanalyse_PARAM!$F$2,import_viscoanalyse_PARAM!$G$2),-1)</f>
        <v>2.60113902855517E-26-4.24624300530042E-10i</v>
      </c>
      <c r="E2521" s="348" t="str">
        <f t="shared" si="120"/>
        <v>1.12955672058563-0.0380885164457561i</v>
      </c>
      <c r="F2521" s="348" t="str">
        <f>IMSUM(import_viscoanalyse_PARAM!$A$2,IMDIV((import_viscoanalyse_PARAM!$B$2-import_viscoanalyse_PARAM!$A$2),E2521))</f>
        <v>22173.3452027954+745.922528164795i</v>
      </c>
      <c r="G2521" s="348">
        <f t="shared" si="121"/>
        <v>22173.345202795401</v>
      </c>
      <c r="H2521" s="348">
        <f t="shared" si="122"/>
        <v>745.92252816479504</v>
      </c>
    </row>
    <row r="2522" spans="1:8" x14ac:dyDescent="0.25">
      <c r="A2522" s="349">
        <v>241459360</v>
      </c>
      <c r="B2522" s="348" t="str">
        <f>IMPRODUCT(IMPOWER(IMPRODUCT("i",A2522,import_viscoanalyse_PARAM!$G$2),-import_viscoanalyse_PARAM!$D$2),import_viscoanalyse_PARAM!$C$2)</f>
        <v>0.128765485707094-0.0377829945088004i</v>
      </c>
      <c r="C2522" s="348" t="str">
        <f>IMPOWER(IMPRODUCT("i",A2522,import_viscoanalyse_PARAM!$G$2),-import_viscoanalyse_PARAM!$E$2)</f>
        <v>0.000090589883225525-0.0000987905233467101i</v>
      </c>
      <c r="D2522" s="348" t="str">
        <f>IMPOWER(IMPRODUCT("i",A2522,import_viscoanalyse_PARAM!$F$2,import_viscoanalyse_PARAM!$G$2),-1)</f>
        <v>2.52475824110438E-26-4.1215547895258E-10i</v>
      </c>
      <c r="E2522" s="348" t="str">
        <f t="shared" si="120"/>
        <v>1.12885607559032-0.0378817854443026i</v>
      </c>
      <c r="F2522" s="348" t="str">
        <f>IMSUM(import_viscoanalyse_PARAM!$A$2,IMDIV((import_viscoanalyse_PARAM!$B$2-import_viscoanalyse_PARAM!$A$2),E2522))</f>
        <v>22187.3163758527+742.803221987084i</v>
      </c>
      <c r="G2522" s="348">
        <f t="shared" si="121"/>
        <v>22187.316375852701</v>
      </c>
      <c r="H2522" s="348">
        <f t="shared" si="122"/>
        <v>742.80322198708404</v>
      </c>
    </row>
    <row r="2523" spans="1:8" x14ac:dyDescent="0.25">
      <c r="A2523" s="349">
        <v>248764160</v>
      </c>
      <c r="B2523" s="348" t="str">
        <f>IMPRODUCT(IMPOWER(IMPRODUCT("i",A2523,import_viscoanalyse_PARAM!$G$2),-import_viscoanalyse_PARAM!$D$2),import_viscoanalyse_PARAM!$C$2)</f>
        <v>0.128070052675188-0.0375789371693554i</v>
      </c>
      <c r="C2523" s="348" t="str">
        <f>IMPOWER(IMPRODUCT("i",A2523,import_viscoanalyse_PARAM!$G$2),-import_viscoanalyse_PARAM!$E$2)</f>
        <v>0.0000891766628615078-0.0000972493713505439i</v>
      </c>
      <c r="D2523" s="348" t="str">
        <f>IMPOWER(IMPRODUCT("i",A2523,import_viscoanalyse_PARAM!$F$2,import_viscoanalyse_PARAM!$G$2),-1)</f>
        <v>2.45062033474512E-26-4.0005279767143E-10i</v>
      </c>
      <c r="E2523" s="348" t="str">
        <f t="shared" si="120"/>
        <v>1.12815922933805-0.0376761869407587i</v>
      </c>
      <c r="F2523" s="348" t="str">
        <f>IMSUM(import_viscoanalyse_PARAM!$A$2,IMDIV((import_viscoanalyse_PARAM!$B$2-import_viscoanalyse_PARAM!$A$2),E2523))</f>
        <v>22201.2281435732+739.692680674888i</v>
      </c>
      <c r="G2523" s="348">
        <f t="shared" si="121"/>
        <v>22201.2281435732</v>
      </c>
      <c r="H2523" s="348">
        <f t="shared" si="122"/>
        <v>739.69268067488804</v>
      </c>
    </row>
    <row r="2524" spans="1:8" x14ac:dyDescent="0.25">
      <c r="A2524" s="349">
        <v>256289960</v>
      </c>
      <c r="B2524" s="348" t="str">
        <f>IMPRODUCT(IMPOWER(IMPRODUCT("i",A2524,import_viscoanalyse_PARAM!$G$2),-import_viscoanalyse_PARAM!$D$2),import_viscoanalyse_PARAM!$C$2)</f>
        <v>0.127378374615128-0.0373759816319953i</v>
      </c>
      <c r="C2524" s="348" t="str">
        <f>IMPOWER(IMPRODUCT("i",A2524,import_viscoanalyse_PARAM!$G$2),-import_viscoanalyse_PARAM!$E$2)</f>
        <v>0.0000877854872111906-0.0000957322596635811i</v>
      </c>
      <c r="D2524" s="348" t="str">
        <f>IMPOWER(IMPRODUCT("i",A2524,import_viscoanalyse_PARAM!$F$2,import_viscoanalyse_PARAM!$G$2),-1)</f>
        <v>2.37865934760686E-26-3.88305488706554E-10i</v>
      </c>
      <c r="E2524" s="348" t="str">
        <f t="shared" si="120"/>
        <v>1.12746616010234-0.0374717142799644i</v>
      </c>
      <c r="F2524" s="348" t="str">
        <f>IMSUM(import_viscoanalyse_PARAM!$A$2,IMDIV((import_viscoanalyse_PARAM!$B$2-import_viscoanalyse_PARAM!$A$2),E2524))</f>
        <v>22215.080700392+736.590916175018i</v>
      </c>
      <c r="G2524" s="348">
        <f t="shared" si="121"/>
        <v>22215.080700392002</v>
      </c>
      <c r="H2524" s="348">
        <f t="shared" si="122"/>
        <v>736.59091617501804</v>
      </c>
    </row>
    <row r="2525" spans="1:8" x14ac:dyDescent="0.25">
      <c r="A2525" s="349">
        <v>264043420</v>
      </c>
      <c r="B2525" s="348" t="str">
        <f>IMPRODUCT(IMPOWER(IMPRODUCT("i",A2525,import_viscoanalyse_PARAM!$G$2),-import_viscoanalyse_PARAM!$D$2),import_viscoanalyse_PARAM!$C$2)</f>
        <v>0.126690433563239-0.0371741226257315i</v>
      </c>
      <c r="C2525" s="348" t="str">
        <f>IMPOWER(IMPRODUCT("i",A2525,import_viscoanalyse_PARAM!$G$2),-import_viscoanalyse_PARAM!$E$2)</f>
        <v>0.0000864160169965001-0.0000942388182946348i</v>
      </c>
      <c r="D2525" s="348" t="str">
        <f>IMPOWER(IMPRODUCT("i",A2525,import_viscoanalyse_PARAM!$F$2,import_viscoanalyse_PARAM!$G$2),-1)</f>
        <v>2.30881159262287E-26-3.7690315542945E-10i</v>
      </c>
      <c r="E2525" s="348" t="str">
        <f t="shared" si="120"/>
        <v>1.12677684958024-0.0372683618209293i</v>
      </c>
      <c r="F2525" s="348" t="str">
        <f>IMSUM(import_viscoanalyse_PARAM!$A$2,IMDIV((import_viscoanalyse_PARAM!$B$2-import_viscoanalyse_PARAM!$A$2),E2525))</f>
        <v>22228.8741748538+733.497954775624i</v>
      </c>
      <c r="G2525" s="348">
        <f t="shared" si="121"/>
        <v>22228.874174853801</v>
      </c>
      <c r="H2525" s="348">
        <f t="shared" si="122"/>
        <v>733.49795477562395</v>
      </c>
    </row>
    <row r="2526" spans="1:8" x14ac:dyDescent="0.25">
      <c r="A2526" s="349">
        <v>272031460</v>
      </c>
      <c r="B2526" s="348" t="str">
        <f>IMPRODUCT(IMPOWER(IMPRODUCT("i",A2526,import_viscoanalyse_PARAM!$G$2),-import_viscoanalyse_PARAM!$D$2),import_viscoanalyse_PARAM!$C$2)</f>
        <v>0.126006206490616-0.0369733533933108i</v>
      </c>
      <c r="C2526" s="348" t="str">
        <f>IMPOWER(IMPRODUCT("i",A2526,import_viscoanalyse_PARAM!$G$2),-import_viscoanalyse_PARAM!$E$2)</f>
        <v>0.0000850679079718731-0.0000927686718353468i</v>
      </c>
      <c r="D2526" s="348" t="str">
        <f>IMPOWER(IMPRODUCT("i",A2526,import_viscoanalyse_PARAM!$F$2,import_viscoanalyse_PARAM!$G$2),-1)</f>
        <v>2.24101473061898E-26-3.6583562124904E-10i</v>
      </c>
      <c r="E2526" s="348" t="str">
        <f t="shared" si="120"/>
        <v>1.12609127439859-0.0370661224309818i</v>
      </c>
      <c r="F2526" s="348" t="str">
        <f>IMSUM(import_viscoanalyse_PARAM!$A$2,IMDIV((import_viscoanalyse_PARAM!$B$2-import_viscoanalyse_PARAM!$A$2),E2526))</f>
        <v>22242.6087994653+730.413799045058i</v>
      </c>
      <c r="G2526" s="348">
        <f t="shared" si="121"/>
        <v>22242.608799465299</v>
      </c>
      <c r="H2526" s="348">
        <f t="shared" si="122"/>
        <v>730.413799045058</v>
      </c>
    </row>
    <row r="2527" spans="1:8" x14ac:dyDescent="0.25">
      <c r="A2527" s="349">
        <v>280261150</v>
      </c>
      <c r="B2527" s="348" t="str">
        <f>IMPRODUCT(IMPOWER(IMPRODUCT("i",A2527,import_viscoanalyse_PARAM!$G$2),-import_viscoanalyse_PARAM!$D$2),import_viscoanalyse_PARAM!$C$2)</f>
        <v>0.125325675605364-0.036773668714149i</v>
      </c>
      <c r="C2527" s="348" t="str">
        <f>IMPOWER(IMPRODUCT("i",A2527,import_viscoanalyse_PARAM!$G$2),-import_viscoanalyse_PARAM!$E$2)</f>
        <v>0.0000837408313531668-0.0000913214617384225i</v>
      </c>
      <c r="D2527" s="348" t="str">
        <f>IMPOWER(IMPRODUCT("i",A2527,import_viscoanalyse_PARAM!$F$2,import_viscoanalyse_PARAM!$G$2),-1)</f>
        <v>2.17520876172737E-26-3.55093091455534E-10i</v>
      </c>
      <c r="E2527" s="348" t="str">
        <f t="shared" si="120"/>
        <v>1.12540941643672-0.0368649905309805i</v>
      </c>
      <c r="F2527" s="348" t="str">
        <f>IMSUM(import_viscoanalyse_PARAM!$A$2,IMDIV((import_viscoanalyse_PARAM!$B$2-import_viscoanalyse_PARAM!$A$2),E2527))</f>
        <v>22256.2847041132+727.338474154928i</v>
      </c>
      <c r="G2527" s="348">
        <f t="shared" si="121"/>
        <v>22256.284704113201</v>
      </c>
      <c r="H2527" s="348">
        <f t="shared" si="122"/>
        <v>727.33847415492801</v>
      </c>
    </row>
    <row r="2528" spans="1:8" x14ac:dyDescent="0.25">
      <c r="A2528" s="349">
        <v>288739810</v>
      </c>
      <c r="B2528" s="348" t="str">
        <f>IMPRODUCT(IMPOWER(IMPRODUCT("i",A2528,import_viscoanalyse_PARAM!$G$2),-import_viscoanalyse_PARAM!$D$2),import_viscoanalyse_PARAM!$C$2)</f>
        <v>0.124648820148782-0.0365750624971271i</v>
      </c>
      <c r="C2528" s="348" t="str">
        <f>IMPOWER(IMPRODUCT("i",A2528,import_viscoanalyse_PARAM!$G$2),-import_viscoanalyse_PARAM!$E$2)</f>
        <v>0.000082434457468036-0.0000898968284879606i</v>
      </c>
      <c r="D2528" s="348" t="str">
        <f>IMPOWER(IMPRODUCT("i",A2528,import_viscoanalyse_PARAM!$F$2,import_viscoanalyse_PARAM!$G$2),-1)</f>
        <v>2.11133514651751E-26-3.44666009748996E-10i</v>
      </c>
      <c r="E2528" s="348" t="str">
        <f t="shared" si="120"/>
        <v>1.12473125460625-0.0366649596702811i</v>
      </c>
      <c r="F2528" s="348" t="str">
        <f>IMSUM(import_viscoanalyse_PARAM!$A$2,IMDIV((import_viscoanalyse_PARAM!$B$2-import_viscoanalyse_PARAM!$A$2),E2528))</f>
        <v>22269.9020806037+724.271990966519i</v>
      </c>
      <c r="G2528" s="348">
        <f t="shared" si="121"/>
        <v>22269.902080603701</v>
      </c>
      <c r="H2528" s="348">
        <f t="shared" si="122"/>
        <v>724.27199096651896</v>
      </c>
    </row>
    <row r="2529" spans="1:8" x14ac:dyDescent="0.25">
      <c r="A2529" s="349">
        <v>297474970</v>
      </c>
      <c r="B2529" s="348" t="str">
        <f>IMPRODUCT(IMPOWER(IMPRODUCT("i",A2529,import_viscoanalyse_PARAM!$G$2),-import_viscoanalyse_PARAM!$D$2),import_viscoanalyse_PARAM!$C$2)</f>
        <v>0.123975620421054-0.0363775289618291i</v>
      </c>
      <c r="C2529" s="348" t="str">
        <f>IMPOWER(IMPRODUCT("i",A2529,import_viscoanalyse_PARAM!$G$2),-import_viscoanalyse_PARAM!$E$2)</f>
        <v>0.0000811484636339298-0.0000884944201906045i</v>
      </c>
      <c r="D2529" s="348" t="str">
        <f>IMPOWER(IMPRODUCT("i",A2529,import_viscoanalyse_PARAM!$F$2,import_viscoanalyse_PARAM!$G$2),-1)</f>
        <v>2.04933715617078E-26-3.34545115403772E-10i</v>
      </c>
      <c r="E2529" s="348" t="str">
        <f t="shared" si="120"/>
        <v>1.12405676888469-0.0364660237165648i</v>
      </c>
      <c r="F2529" s="348" t="str">
        <f>IMSUM(import_viscoanalyse_PARAM!$A$2,IMDIV((import_viscoanalyse_PARAM!$B$2-import_viscoanalyse_PARAM!$A$2),E2529))</f>
        <v>22283.4611018618+721.214364167692i</v>
      </c>
      <c r="G2529" s="348">
        <f t="shared" si="121"/>
        <v>22283.461101861802</v>
      </c>
      <c r="H2529" s="348">
        <f t="shared" si="122"/>
        <v>721.214364167692</v>
      </c>
    </row>
    <row r="2530" spans="1:8" x14ac:dyDescent="0.25">
      <c r="A2530" s="349">
        <v>306474400</v>
      </c>
      <c r="B2530" s="348" t="str">
        <f>IMPRODUCT(IMPOWER(IMPRODUCT("i",A2530,import_viscoanalyse_PARAM!$G$2),-import_viscoanalyse_PARAM!$D$2),import_viscoanalyse_PARAM!$C$2)</f>
        <v>0.123306055921358-0.0361810620928045i</v>
      </c>
      <c r="C2530" s="348" t="str">
        <f>IMPOWER(IMPRODUCT("i",A2530,import_viscoanalyse_PARAM!$G$2),-import_viscoanalyse_PARAM!$E$2)</f>
        <v>0.0000798825304866723-0.0000871138885717683i</v>
      </c>
      <c r="D2530" s="348" t="str">
        <f>IMPOWER(IMPRODUCT("i",A2530,import_viscoanalyse_PARAM!$F$2,import_viscoanalyse_PARAM!$G$2),-1)</f>
        <v>1.98915964612962E-26-3.24721406317732E-10i</v>
      </c>
      <c r="E2530" s="348" t="str">
        <f t="shared" si="120"/>
        <v>1.12338593845184-0.0362681763060977i</v>
      </c>
      <c r="F2530" s="348" t="str">
        <f>IMSUM(import_viscoanalyse_PARAM!$A$2,IMDIV((import_viscoanalyse_PARAM!$B$2-import_viscoanalyse_PARAM!$A$2),E2530))</f>
        <v>22296.9619593276+718.165603854039i</v>
      </c>
      <c r="G2530" s="348">
        <f t="shared" si="121"/>
        <v>22296.9619593276</v>
      </c>
      <c r="H2530" s="348">
        <f t="shared" si="122"/>
        <v>718.16560385403898</v>
      </c>
    </row>
    <row r="2531" spans="1:8" x14ac:dyDescent="0.25">
      <c r="A2531" s="349">
        <v>315746080</v>
      </c>
      <c r="B2531" s="348" t="str">
        <f>IMPRODUCT(IMPOWER(IMPRODUCT("i",A2531,import_viscoanalyse_PARAM!$G$2),-import_viscoanalyse_PARAM!$D$2),import_viscoanalyse_PARAM!$C$2)</f>
        <v>0.122640108106377-0.035985656448983i</v>
      </c>
      <c r="C2531" s="348" t="str">
        <f>IMPOWER(IMPRODUCT("i",A2531,import_viscoanalyse_PARAM!$G$2),-import_viscoanalyse_PARAM!$E$2)</f>
        <v>0.0000786363471262317-0.0000857548945872258i</v>
      </c>
      <c r="D2531" s="348" t="str">
        <f>IMPOWER(IMPRODUCT("i",A2531,import_viscoanalyse_PARAM!$F$2,import_viscoanalyse_PARAM!$G$2),-1)</f>
        <v>1.93074925602176E-26-3.15186171649014E-10i</v>
      </c>
      <c r="E2531" s="348" t="str">
        <f t="shared" si="120"/>
        <v>1.1227187444535-0.0360714116587564i</v>
      </c>
      <c r="F2531" s="348" t="str">
        <f>IMSUM(import_viscoanalyse_PARAM!$A$2,IMDIV((import_viscoanalyse_PARAM!$B$2-import_viscoanalyse_PARAM!$A$2),E2531))</f>
        <v>22310.4048073216+715.125728090614i</v>
      </c>
      <c r="G2531" s="348">
        <f t="shared" si="121"/>
        <v>22310.4048073216</v>
      </c>
      <c r="H2531" s="348">
        <f t="shared" si="122"/>
        <v>715.12572809061396</v>
      </c>
    </row>
    <row r="2532" spans="1:8" x14ac:dyDescent="0.25">
      <c r="A2532" s="349">
        <v>325298260</v>
      </c>
      <c r="B2532" s="348" t="str">
        <f>IMPRODUCT(IMPOWER(IMPRODUCT("i",A2532,import_viscoanalyse_PARAM!$G$2),-import_viscoanalyse_PARAM!$D$2),import_viscoanalyse_PARAM!$C$2)</f>
        <v>0.121977756474396-0.0357913060146521i</v>
      </c>
      <c r="C2532" s="348" t="str">
        <f>IMPOWER(IMPRODUCT("i",A2532,import_viscoanalyse_PARAM!$G$2),-import_viscoanalyse_PARAM!$E$2)</f>
        <v>0.0000774096036469222-0.0000844171002771101i</v>
      </c>
      <c r="D2532" s="348" t="str">
        <f>IMPOWER(IMPRODUCT("i",A2532,import_viscoanalyse_PARAM!$F$2,import_viscoanalyse_PARAM!$G$2),-1)</f>
        <v>1.87405401139185E-26-3.05930926800479E-10i</v>
      </c>
      <c r="E2532" s="348" t="str">
        <f t="shared" si="120"/>
        <v>1.12205516607804-0.0358757234208601i</v>
      </c>
      <c r="F2532" s="348" t="str">
        <f>IMSUM(import_viscoanalyse_PARAM!$A$2,IMDIV((import_viscoanalyse_PARAM!$B$2-import_viscoanalyse_PARAM!$A$2),E2532))</f>
        <v>22323.7898419967+712.094745081432i</v>
      </c>
      <c r="G2532" s="348">
        <f t="shared" si="121"/>
        <v>22323.789841996699</v>
      </c>
      <c r="H2532" s="348">
        <f t="shared" si="122"/>
        <v>712.09474508143205</v>
      </c>
    </row>
    <row r="2533" spans="1:8" x14ac:dyDescent="0.25">
      <c r="A2533" s="349">
        <v>335139420</v>
      </c>
      <c r="B2533" s="348" t="str">
        <f>IMPRODUCT(IMPOWER(IMPRODUCT("i",A2533,import_viscoanalyse_PARAM!$G$2),-import_viscoanalyse_PARAM!$D$2),import_viscoanalyse_PARAM!$C$2)</f>
        <v>0.121318982021348-0.0355980052135455i</v>
      </c>
      <c r="C2533" s="348" t="str">
        <f>IMPOWER(IMPRODUCT("i",A2533,import_viscoanalyse_PARAM!$G$2),-import_viscoanalyse_PARAM!$E$2)</f>
        <v>0.0000762019975621608-0.0000831001757722706i</v>
      </c>
      <c r="D2533" s="348" t="str">
        <f>IMPOWER(IMPRODUCT("i",A2533,import_viscoanalyse_PARAM!$F$2,import_viscoanalyse_PARAM!$G$2),-1)</f>
        <v>1.8190235844288E-26-2.969474559823E-10i</v>
      </c>
      <c r="E2533" s="348" t="str">
        <f t="shared" si="120"/>
        <v>1.12139518401891-0.0356811056862652i</v>
      </c>
      <c r="F2533" s="348" t="str">
        <f>IMSUM(import_viscoanalyse_PARAM!$A$2,IMDIV((import_viscoanalyse_PARAM!$B$2-import_viscoanalyse_PARAM!$A$2),E2533))</f>
        <v>22337.117231591+709.072668932133i</v>
      </c>
      <c r="G2533" s="348">
        <f t="shared" si="121"/>
        <v>22337.117231591001</v>
      </c>
      <c r="H2533" s="348">
        <f t="shared" si="122"/>
        <v>709.07266893213296</v>
      </c>
    </row>
    <row r="2534" spans="1:8" x14ac:dyDescent="0.25">
      <c r="A2534" s="349">
        <v>345278290</v>
      </c>
      <c r="B2534" s="348" t="str">
        <f>IMPRODUCT(IMPOWER(IMPRODUCT("i",A2534,import_viscoanalyse_PARAM!$G$2),-import_viscoanalyse_PARAM!$D$2),import_viscoanalyse_PARAM!$C$2)</f>
        <v>0.120663766219472-0.0354057486091579i</v>
      </c>
      <c r="C2534" s="348" t="str">
        <f>IMPOWER(IMPRODUCT("i",A2534,import_viscoanalyse_PARAM!$G$2),-import_viscoanalyse_PARAM!$E$2)</f>
        <v>0.0000750132317549655-0.00008180379705924i</v>
      </c>
      <c r="D2534" s="348" t="str">
        <f>IMPOWER(IMPRODUCT("i",A2534,import_viscoanalyse_PARAM!$F$2,import_viscoanalyse_PARAM!$G$2),-1)</f>
        <v>1.76560915269764E-26-2.88227789150553E-10i</v>
      </c>
      <c r="E2534" s="348" t="str">
        <f t="shared" si="120"/>
        <v>1.12073877945123-0.0354875526944449i</v>
      </c>
      <c r="F2534" s="348" t="str">
        <f>IMSUM(import_viscoanalyse_PARAM!$A$2,IMDIV((import_viscoanalyse_PARAM!$B$2-import_viscoanalyse_PARAM!$A$2),E2534))</f>
        <v>22350.387136949+706.059515032187i</v>
      </c>
      <c r="G2534" s="348">
        <f t="shared" si="121"/>
        <v>22350.387136949001</v>
      </c>
      <c r="H2534" s="348">
        <f t="shared" si="122"/>
        <v>706.05951503218705</v>
      </c>
    </row>
    <row r="2535" spans="1:8" x14ac:dyDescent="0.25">
      <c r="A2535" s="349">
        <v>355723900</v>
      </c>
      <c r="B2535" s="348" t="str">
        <f>IMPRODUCT(IMPOWER(IMPRODUCT("i",A2535,import_viscoanalyse_PARAM!$G$2),-import_viscoanalyse_PARAM!$D$2),import_viscoanalyse_PARAM!$C$2)</f>
        <v>0.120012088358675-0.0352145301246332i</v>
      </c>
      <c r="C2535" s="348" t="str">
        <f>IMPOWER(IMPRODUCT("i",A2535,import_viscoanalyse_PARAM!$G$2),-import_viscoanalyse_PARAM!$E$2)</f>
        <v>0.0000738430096220434-0.000080527640684742i</v>
      </c>
      <c r="D2535" s="348" t="str">
        <f>IMPOWER(IMPRODUCT("i",A2535,import_viscoanalyse_PARAM!$F$2,import_viscoanalyse_PARAM!$G$2),-1)</f>
        <v>1.71376314341484E-26-2.79764160261324E-10i</v>
      </c>
      <c r="E2535" s="348" t="str">
        <f t="shared" si="120"/>
        <v>1.1200859313683-0.0352950580450821i</v>
      </c>
      <c r="F2535" s="348" t="str">
        <f>IMSUM(import_viscoanalyse_PARAM!$A$2,IMDIV((import_viscoanalyse_PARAM!$B$2-import_viscoanalyse_PARAM!$A$2),E2535))</f>
        <v>22363.5997653945+703.055287810327i</v>
      </c>
      <c r="G2535" s="348">
        <f t="shared" si="121"/>
        <v>22363.599765394501</v>
      </c>
      <c r="H2535" s="348">
        <f t="shared" si="122"/>
        <v>703.05528781032694</v>
      </c>
    </row>
    <row r="2536" spans="1:8" x14ac:dyDescent="0.25">
      <c r="A2536" s="349">
        <v>366485520</v>
      </c>
      <c r="B2536" s="348" t="str">
        <f>IMPRODUCT(IMPOWER(IMPRODUCT("i",A2536,import_viscoanalyse_PARAM!$G$2),-import_viscoanalyse_PARAM!$D$2),import_viscoanalyse_PARAM!$C$2)</f>
        <v>0.119363929956447-0.0350243443367434i</v>
      </c>
      <c r="C2536" s="348" t="str">
        <f>IMPOWER(IMPRODUCT("i",A2536,import_viscoanalyse_PARAM!$G$2),-import_viscoanalyse_PARAM!$E$2)</f>
        <v>0.000072691043010441-0.000079271392410806i</v>
      </c>
      <c r="D2536" s="348" t="str">
        <f>IMPOWER(IMPRODUCT("i",A2536,import_viscoanalyse_PARAM!$F$2,import_viscoanalyse_PARAM!$G$2),-1)</f>
        <v>1.66343955158662E-26-2.71549059205349E-10i</v>
      </c>
      <c r="E2536" s="348" t="str">
        <f t="shared" si="120"/>
        <v>1.11943662099946-0.0351036160007033i</v>
      </c>
      <c r="F2536" s="348" t="str">
        <f>IMSUM(import_viscoanalyse_PARAM!$A$2,IMDIV((import_viscoanalyse_PARAM!$B$2-import_viscoanalyse_PARAM!$A$2),E2536))</f>
        <v>22376.755281406+700.060001015897i</v>
      </c>
      <c r="G2536" s="348">
        <f t="shared" si="121"/>
        <v>22376.755281406</v>
      </c>
      <c r="H2536" s="348">
        <f t="shared" si="122"/>
        <v>700.060001015897</v>
      </c>
    </row>
    <row r="2537" spans="1:8" x14ac:dyDescent="0.25">
      <c r="A2537" s="349">
        <v>377572700</v>
      </c>
      <c r="B2537" s="348" t="str">
        <f>IMPRODUCT(IMPOWER(IMPRODUCT("i",A2537,import_viscoanalyse_PARAM!$G$2),-import_viscoanalyse_PARAM!$D$2),import_viscoanalyse_PARAM!$C$2)</f>
        <v>0.118719272593094-0.0348351858406927i</v>
      </c>
      <c r="C2537" s="348" t="str">
        <f>IMPOWER(IMPRODUCT("i",A2537,import_viscoanalyse_PARAM!$G$2),-import_viscoanalyse_PARAM!$E$2)</f>
        <v>0.0000715570481632798-0.0000780347427934901i</v>
      </c>
      <c r="D2537" s="348" t="str">
        <f>IMPOWER(IMPRODUCT("i",A2537,import_viscoanalyse_PARAM!$F$2,import_viscoanalyse_PARAM!$G$2),-1)</f>
        <v>1.61459371679093E-26-2.63575195368689E-10i</v>
      </c>
      <c r="E2537" s="348" t="str">
        <f t="shared" si="120"/>
        <v>1.11879082964126-0.0349132208470614i</v>
      </c>
      <c r="F2537" s="348" t="str">
        <f>IMSUM(import_viscoanalyse_PARAM!$A$2,IMDIV((import_viscoanalyse_PARAM!$B$2-import_viscoanalyse_PARAM!$A$2),E2537))</f>
        <v>22389.8538503728+697.073667803852i</v>
      </c>
      <c r="G2537" s="348">
        <f t="shared" si="121"/>
        <v>22389.853850372801</v>
      </c>
      <c r="H2537" s="348">
        <f t="shared" si="122"/>
        <v>697.073667803852</v>
      </c>
    </row>
    <row r="2538" spans="1:8" x14ac:dyDescent="0.25">
      <c r="A2538" s="349">
        <v>388995300</v>
      </c>
      <c r="B2538" s="348" t="str">
        <f>IMPRODUCT(IMPOWER(IMPRODUCT("i",A2538,import_viscoanalyse_PARAM!$G$2),-import_viscoanalyse_PARAM!$D$2),import_viscoanalyse_PARAM!$C$2)</f>
        <v>0.118078096724724-0.0346470489018165i</v>
      </c>
      <c r="C2538" s="348" t="str">
        <f>IMPOWER(IMPRODUCT("i",A2538,import_viscoanalyse_PARAM!$G$2),-import_viscoanalyse_PARAM!$E$2)</f>
        <v>0.0000704407435991311-0.0000768173848702878i</v>
      </c>
      <c r="D2538" s="348" t="str">
        <f>IMPOWER(IMPRODUCT("i",A2538,import_viscoanalyse_PARAM!$F$2,import_viscoanalyse_PARAM!$G$2),-1)</f>
        <v>1.56718219745017E-26-2.55835477108292E-10i</v>
      </c>
      <c r="E2538" s="348" t="str">
        <f t="shared" si="120"/>
        <v>1.11814853746832-0.0347238665425223i</v>
      </c>
      <c r="F2538" s="348" t="str">
        <f>IMSUM(import_viscoanalyse_PARAM!$A$2,IMDIV((import_viscoanalyse_PARAM!$B$2-import_viscoanalyse_PARAM!$A$2),E2538))</f>
        <v>22402.8956627379+694.096295219564i</v>
      </c>
      <c r="G2538" s="348">
        <f t="shared" si="121"/>
        <v>22402.895662737901</v>
      </c>
      <c r="H2538" s="348">
        <f t="shared" si="122"/>
        <v>694.09629521956401</v>
      </c>
    </row>
    <row r="2539" spans="1:8" x14ac:dyDescent="0.25">
      <c r="A2539" s="349">
        <v>400763460</v>
      </c>
      <c r="B2539" s="348" t="str">
        <f>IMPRODUCT(IMPOWER(IMPRODUCT("i",A2539,import_viscoanalyse_PARAM!$G$2),-import_viscoanalyse_PARAM!$D$2),import_viscoanalyse_PARAM!$C$2)</f>
        <v>0.117440383951216-0.0344599281210628i</v>
      </c>
      <c r="C2539" s="348" t="str">
        <f>IMPOWER(IMPRODUCT("i",A2539,import_viscoanalyse_PARAM!$G$2),-import_viscoanalyse_PARAM!$E$2)</f>
        <v>0.0000693418540416961-0.0000756190184455406i</v>
      </c>
      <c r="D2539" s="348" t="str">
        <f>IMPOWER(IMPRODUCT("i",A2539,import_viscoanalyse_PARAM!$F$2,import_viscoanalyse_PARAM!$G$2),-1)</f>
        <v>1.52116290505075E-26-2.48323033662758E-10i</v>
      </c>
      <c r="E2539" s="348" t="str">
        <f t="shared" si="120"/>
        <v>1.11750972580526-0.0345355473878314i</v>
      </c>
      <c r="F2539" s="348" t="str">
        <f>IMSUM(import_viscoanalyse_PARAM!$A$2,IMDIV((import_viscoanalyse_PARAM!$B$2-import_viscoanalyse_PARAM!$A$2),E2539))</f>
        <v>22415.8808879057+691.127894705765i</v>
      </c>
      <c r="G2539" s="348">
        <f t="shared" si="121"/>
        <v>22415.8808879057</v>
      </c>
      <c r="H2539" s="348">
        <f t="shared" si="122"/>
        <v>691.12789470576502</v>
      </c>
    </row>
    <row r="2540" spans="1:8" x14ac:dyDescent="0.25">
      <c r="A2540" s="349">
        <v>412887650</v>
      </c>
      <c r="B2540" s="348" t="str">
        <f>IMPRODUCT(IMPOWER(IMPRODUCT("i",A2540,import_viscoanalyse_PARAM!$G$2),-import_viscoanalyse_PARAM!$D$2),import_viscoanalyse_PARAM!$C$2)</f>
        <v>0.116806114736094-0.0342738177659437i</v>
      </c>
      <c r="C2540" s="348" t="str">
        <f>IMPOWER(IMPRODUCT("i",A2540,import_viscoanalyse_PARAM!$G$2),-import_viscoanalyse_PARAM!$E$2)</f>
        <v>0.0000682601063910299-0.0000744393456969585i</v>
      </c>
      <c r="D2540" s="348" t="str">
        <f>IMPOWER(IMPRODUCT("i",A2540,import_viscoanalyse_PARAM!$F$2,import_viscoanalyse_PARAM!$G$2),-1)</f>
        <v>1.47649489891933E-26-2.41031181650465E-10i</v>
      </c>
      <c r="E2540" s="348" t="str">
        <f t="shared" si="120"/>
        <v>1.11687437484248-0.0343482573526718i</v>
      </c>
      <c r="F2540" s="348" t="str">
        <f>IMSUM(import_viscoanalyse_PARAM!$A$2,IMDIV((import_viscoanalyse_PARAM!$B$2-import_viscoanalyse_PARAM!$A$2),E2540))</f>
        <v>22428.8097206134+688.168471515062i</v>
      </c>
      <c r="G2540" s="348">
        <f t="shared" si="121"/>
        <v>22428.809720613401</v>
      </c>
      <c r="H2540" s="348">
        <f t="shared" si="122"/>
        <v>688.16847151506204</v>
      </c>
    </row>
    <row r="2541" spans="1:8" x14ac:dyDescent="0.25">
      <c r="A2541" s="349">
        <v>425378620</v>
      </c>
      <c r="B2541" s="348" t="str">
        <f>IMPRODUCT(IMPOWER(IMPRODUCT("i",A2541,import_viscoanalyse_PARAM!$G$2),-import_viscoanalyse_PARAM!$D$2),import_viscoanalyse_PARAM!$C$2)</f>
        <v>0.116175271557474-0.0340887126951025i</v>
      </c>
      <c r="C2541" s="348" t="str">
        <f>IMPOWER(IMPRODUCT("i",A2541,import_viscoanalyse_PARAM!$G$2),-import_viscoanalyse_PARAM!$E$2)</f>
        <v>0.0000671952350571807-0.0000732780769920858i</v>
      </c>
      <c r="D2541" s="348" t="str">
        <f>IMPOWER(IMPRODUCT("i",A2541,import_viscoanalyse_PARAM!$F$2,import_viscoanalyse_PARAM!$G$2),-1)</f>
        <v>1.43313857441116E-26-2.33953455790475E-10i</v>
      </c>
      <c r="E2541" s="348" t="str">
        <f t="shared" si="120"/>
        <v>1.11624246679253-0.034161991006048i</v>
      </c>
      <c r="F2541" s="348" t="str">
        <f>IMSUM(import_viscoanalyse_PARAM!$A$2,IMDIV((import_viscoanalyse_PARAM!$B$2-import_viscoanalyse_PARAM!$A$2),E2541))</f>
        <v>22441.6823167132+685.218039401419i</v>
      </c>
      <c r="G2541" s="348">
        <f t="shared" si="121"/>
        <v>22441.682316713199</v>
      </c>
      <c r="H2541" s="348">
        <f t="shared" si="122"/>
        <v>685.21803940141899</v>
      </c>
    </row>
    <row r="2542" spans="1:8" x14ac:dyDescent="0.25">
      <c r="A2542" s="349">
        <v>438247480</v>
      </c>
      <c r="B2542" s="348" t="str">
        <f>IMPRODUCT(IMPOWER(IMPRODUCT("i",A2542,import_viscoanalyse_PARAM!$G$2),-import_viscoanalyse_PARAM!$D$2),import_viscoanalyse_PARAM!$C$2)</f>
        <v>0.115547835212124-0.0339046072738337i</v>
      </c>
      <c r="C2542" s="348" t="str">
        <f>IMPOWER(IMPRODUCT("i",A2542,import_viscoanalyse_PARAM!$G$2),-import_viscoanalyse_PARAM!$E$2)</f>
        <v>0.0000661469755856984-0.0000721349239367599i</v>
      </c>
      <c r="D2542" s="348" t="str">
        <f>IMPOWER(IMPRODUCT("i",A2542,import_viscoanalyse_PARAM!$F$2,import_viscoanalyse_PARAM!$G$2),-1)</f>
        <v>1.39105536682558E-26-2.27083560568068E-10i</v>
      </c>
      <c r="E2542" s="348" t="str">
        <f t="shared" si="120"/>
        <v>1.11561398218771-0.033976742424854i</v>
      </c>
      <c r="F2542" s="348" t="str">
        <f>IMSUM(import_viscoanalyse_PARAM!$A$2,IMDIV((import_viscoanalyse_PARAM!$B$2-import_viscoanalyse_PARAM!$A$2),E2542))</f>
        <v>22454.4988684854+682.276603385014i</v>
      </c>
      <c r="G2542" s="348">
        <f t="shared" si="121"/>
        <v>22454.4988684854</v>
      </c>
      <c r="H2542" s="348">
        <f t="shared" si="122"/>
        <v>682.27660338501403</v>
      </c>
    </row>
    <row r="2543" spans="1:8" x14ac:dyDescent="0.25">
      <c r="A2543" s="349">
        <v>451505660</v>
      </c>
      <c r="B2543" s="348" t="str">
        <f>IMPRODUCT(IMPOWER(IMPRODUCT("i",A2543,import_viscoanalyse_PARAM!$G$2),-import_viscoanalyse_PARAM!$D$2),import_viscoanalyse_PARAM!$C$2)</f>
        <v>0.114923787416404-0.033721496137263i</v>
      </c>
      <c r="C2543" s="348" t="str">
        <f>IMPOWER(IMPRODUCT("i",A2543,import_viscoanalyse_PARAM!$G$2),-import_viscoanalyse_PARAM!$E$2)</f>
        <v>0.0000651150690258983-0.000071009604138811i</v>
      </c>
      <c r="D2543" s="348" t="str">
        <f>IMPOWER(IMPRODUCT("i",A2543,import_viscoanalyse_PARAM!$F$2,import_viscoanalyse_PARAM!$G$2),-1)</f>
        <v>1.35020790005553E-26-2.20415394501108E-10i</v>
      </c>
      <c r="E2543" s="348" t="str">
        <f t="shared" si="120"/>
        <v>1.11498890248543-0.0337925059618172i</v>
      </c>
      <c r="F2543" s="348" t="str">
        <f>IMSUM(import_viscoanalyse_PARAM!$A$2,IMDIV((import_viscoanalyse_PARAM!$B$2-import_viscoanalyse_PARAM!$A$2),E2543))</f>
        <v>22467.2595515963+679.344171895903i</v>
      </c>
      <c r="G2543" s="348">
        <f t="shared" si="121"/>
        <v>22467.2595515963</v>
      </c>
      <c r="H2543" s="348">
        <f t="shared" si="122"/>
        <v>679.34417189590295</v>
      </c>
    </row>
    <row r="2544" spans="1:8" x14ac:dyDescent="0.25">
      <c r="A2544" s="349">
        <v>465164930</v>
      </c>
      <c r="B2544" s="348" t="str">
        <f>IMPRODUCT(IMPOWER(IMPRODUCT("i",A2544,import_viscoanalyse_PARAM!$G$2),-import_viscoanalyse_PARAM!$D$2),import_viscoanalyse_PARAM!$C$2)</f>
        <v>0.114303110232579-0.0335393740220126i</v>
      </c>
      <c r="C2544" s="348" t="str">
        <f>IMPOWER(IMPRODUCT("i",A2544,import_viscoanalyse_PARAM!$G$2),-import_viscoanalyse_PARAM!$E$2)</f>
        <v>0.0000640992608632222-0.0000699018400437762i</v>
      </c>
      <c r="D2544" s="348" t="str">
        <f>IMPOWER(IMPRODUCT("i",A2544,import_viscoanalyse_PARAM!$F$2,import_viscoanalyse_PARAM!$G$2),-1)</f>
        <v>1.31055991054998E-26-2.13943037727249E-10i</v>
      </c>
      <c r="E2544" s="348" t="str">
        <f t="shared" si="120"/>
        <v>1.11436720949344-0.0336092760759994i</v>
      </c>
      <c r="F2544" s="348" t="str">
        <f>IMSUM(import_viscoanalyse_PARAM!$A$2,IMDIV((import_viscoanalyse_PARAM!$B$2-import_viscoanalyse_PARAM!$A$2),E2544))</f>
        <v>22479.9645367419+676.420754119891i</v>
      </c>
      <c r="G2544" s="348">
        <f t="shared" si="121"/>
        <v>22479.9645367419</v>
      </c>
      <c r="H2544" s="348">
        <f t="shared" si="122"/>
        <v>676.42075411989094</v>
      </c>
    </row>
    <row r="2545" spans="1:8" x14ac:dyDescent="0.25">
      <c r="A2545" s="349">
        <v>479237440</v>
      </c>
      <c r="B2545" s="348" t="str">
        <f>IMPRODUCT(IMPOWER(IMPRODUCT("i",A2545,import_viscoanalyse_PARAM!$G$2),-import_viscoanalyse_PARAM!$D$2),import_viscoanalyse_PARAM!$C$2)</f>
        <v>0.113685784751161-0.0333582353795692i</v>
      </c>
      <c r="C2545" s="348" t="str">
        <f>IMPOWER(IMPRODUCT("i",A2545,import_viscoanalyse_PARAM!$G$2),-import_viscoanalyse_PARAM!$E$2)</f>
        <v>0.0000630992988132761-0.0000688113565292419i</v>
      </c>
      <c r="D2545" s="348" t="str">
        <f>IMPOWER(IMPRODUCT("i",A2545,import_viscoanalyse_PARAM!$F$2,import_viscoanalyse_PARAM!$G$2),-1)</f>
        <v>1.27207613213982E-26-2.0766073320228E-10i</v>
      </c>
      <c r="E2545" s="348" t="str">
        <f t="shared" si="120"/>
        <v>1.11374888404997-0.0334270469437592i</v>
      </c>
      <c r="F2545" s="348" t="str">
        <f>IMSUM(import_viscoanalyse_PARAM!$A$2,IMDIV((import_viscoanalyse_PARAM!$B$2-import_viscoanalyse_PARAM!$A$2),E2545))</f>
        <v>22492.6140166164+673.506353790001i</v>
      </c>
      <c r="G2545" s="348">
        <f t="shared" si="121"/>
        <v>22492.6140166164</v>
      </c>
      <c r="H2545" s="348">
        <f t="shared" si="122"/>
        <v>673.50635379000096</v>
      </c>
    </row>
    <row r="2546" spans="1:8" x14ac:dyDescent="0.25">
      <c r="A2546" s="349">
        <v>493735670</v>
      </c>
      <c r="B2546" s="348" t="str">
        <f>IMPRODUCT(IMPOWER(IMPRODUCT("i",A2546,import_viscoanalyse_PARAM!$G$2),-import_viscoanalyse_PARAM!$D$2),import_viscoanalyse_PARAM!$C$2)</f>
        <v>0.113071793800443-0.0331780751713268i</v>
      </c>
      <c r="C2546" s="348" t="str">
        <f>IMPOWER(IMPRODUCT("i",A2546,import_viscoanalyse_PARAM!$G$2),-import_viscoanalyse_PARAM!$E$2)</f>
        <v>0.0000621149371712801-0.0000677378856480275i</v>
      </c>
      <c r="D2546" s="348" t="str">
        <f>IMPOWER(IMPRODUCT("i",A2546,import_viscoanalyse_PARAM!$F$2,import_viscoanalyse_PARAM!$G$2),-1)</f>
        <v>1.23472243569477E-26-2.01562909498484E-10i</v>
      </c>
      <c r="E2546" s="348" t="str">
        <f t="shared" si="120"/>
        <v>1.11313390873761-0.0332458132585377i</v>
      </c>
      <c r="F2546" s="348" t="str">
        <f>IMSUM(import_viscoanalyse_PARAM!$A$2,IMDIV((import_viscoanalyse_PARAM!$B$2-import_viscoanalyse_PARAM!$A$2),E2546))</f>
        <v>22505.2081504005+670.600981969914i</v>
      </c>
      <c r="G2546" s="348">
        <f t="shared" si="121"/>
        <v>22505.2081504005</v>
      </c>
      <c r="H2546" s="348">
        <f t="shared" si="122"/>
        <v>670.60098196991396</v>
      </c>
    </row>
    <row r="2547" spans="1:8" x14ac:dyDescent="0.25">
      <c r="A2547" s="349">
        <v>508672520</v>
      </c>
      <c r="B2547" s="348" t="str">
        <f>IMPRODUCT(IMPOWER(IMPRODUCT("i",A2547,import_viscoanalyse_PARAM!$G$2),-import_viscoanalyse_PARAM!$D$2),import_viscoanalyse_PARAM!$C$2)</f>
        <v>0.112461118501326-0.0329988878576882i</v>
      </c>
      <c r="C2547" s="348" t="str">
        <f>IMPOWER(IMPRODUCT("i",A2547,import_viscoanalyse_PARAM!$G$2),-import_viscoanalyse_PARAM!$E$2)</f>
        <v>0.0000611459311779405-0.0000666811604840289i</v>
      </c>
      <c r="D2547" s="348" t="str">
        <f>IMPOWER(IMPRODUCT("i",A2547,import_viscoanalyse_PARAM!$F$2,import_viscoanalyse_PARAM!$G$2),-1)</f>
        <v>1.19846558460007E-26-1.95644140887311E-10i</v>
      </c>
      <c r="E2547" s="348" t="str">
        <f t="shared" si="120"/>
        <v>1.1125222644325-0.0330655692138164i</v>
      </c>
      <c r="F2547" s="348" t="str">
        <f>IMSUM(import_viscoanalyse_PARAM!$A$2,IMDIV((import_viscoanalyse_PARAM!$B$2-import_viscoanalyse_PARAM!$A$2),E2547))</f>
        <v>22517.7471343459+667.704640790634i</v>
      </c>
      <c r="G2547" s="348">
        <f t="shared" si="121"/>
        <v>22517.7471343459</v>
      </c>
      <c r="H2547" s="348">
        <f t="shared" si="122"/>
        <v>667.70464079063402</v>
      </c>
    </row>
    <row r="2548" spans="1:8" x14ac:dyDescent="0.25">
      <c r="A2548" s="349">
        <v>524061240</v>
      </c>
      <c r="B2548" s="348" t="str">
        <f>IMPRODUCT(IMPOWER(IMPRODUCT("i",A2548,import_viscoanalyse_PARAM!$G$2),-import_viscoanalyse_PARAM!$D$2),import_viscoanalyse_PARAM!$C$2)</f>
        <v>0.111853741726572-0.0328206684130966i</v>
      </c>
      <c r="C2548" s="348" t="str">
        <f>IMPOWER(IMPRODUCT("i",A2548,import_viscoanalyse_PARAM!$G$2),-import_viscoanalyse_PARAM!$E$2)</f>
        <v>0.000060192042512598-0.0000656409211426326i</v>
      </c>
      <c r="D2548" s="348" t="str">
        <f>IMPOWER(IMPRODUCT("i",A2548,import_viscoanalyse_PARAM!$F$2,import_viscoanalyse_PARAM!$G$2),-1)</f>
        <v>1.16327341638887E-26-1.89899176990047E-10i</v>
      </c>
      <c r="E2548" s="348" t="str">
        <f t="shared" si="120"/>
        <v>1.11191393376908-0.0328863095241384i</v>
      </c>
      <c r="F2548" s="348" t="str">
        <f>IMSUM(import_viscoanalyse_PARAM!$A$2,IMDIV((import_viscoanalyse_PARAM!$B$2-import_viscoanalyse_PARAM!$A$2),E2548))</f>
        <v>22530.2311308091+664.817339821165i</v>
      </c>
      <c r="G2548" s="348">
        <f t="shared" si="121"/>
        <v>22530.231130809101</v>
      </c>
      <c r="H2548" s="348">
        <f t="shared" si="122"/>
        <v>664.81733982116498</v>
      </c>
    </row>
    <row r="2549" spans="1:8" x14ac:dyDescent="0.25">
      <c r="A2549" s="349">
        <v>539915520</v>
      </c>
      <c r="B2549" s="348" t="str">
        <f>IMPRODUCT(IMPOWER(IMPRODUCT("i",A2549,import_viscoanalyse_PARAM!$G$2),-import_viscoanalyse_PARAM!$D$2),import_viscoanalyse_PARAM!$C$2)</f>
        <v>0.111249644896015-0.032643411385669i</v>
      </c>
      <c r="C2549" s="348" t="str">
        <f>IMPOWER(IMPRODUCT("i",A2549,import_viscoanalyse_PARAM!$G$2),-import_viscoanalyse_PARAM!$E$2)</f>
        <v>0.0000592530341449237-0.0000646169091363631i</v>
      </c>
      <c r="D2549" s="348" t="str">
        <f>IMPOWER(IMPRODUCT("i",A2549,import_viscoanalyse_PARAM!$F$2,import_viscoanalyse_PARAM!$G$2),-1)</f>
        <v>1.12911462343551E-26-1.84322906976972E-10i</v>
      </c>
      <c r="E2549" s="348" t="str">
        <f t="shared" si="120"/>
        <v>1.11130889793016-0.0327080284791283i</v>
      </c>
      <c r="F2549" s="348" t="str">
        <f>IMSUM(import_viscoanalyse_PARAM!$A$2,IMDIV((import_viscoanalyse_PARAM!$B$2-import_viscoanalyse_PARAM!$A$2),E2549))</f>
        <v>22542.6603340311+661.939080877381i</v>
      </c>
      <c r="G2549" s="348">
        <f t="shared" si="121"/>
        <v>22542.660334031101</v>
      </c>
      <c r="H2549" s="348">
        <f t="shared" si="122"/>
        <v>661.939080877381</v>
      </c>
    </row>
    <row r="2550" spans="1:8" x14ac:dyDescent="0.25">
      <c r="A2550" s="349">
        <v>556249430</v>
      </c>
      <c r="B2550" s="348" t="str">
        <f>IMPRODUCT(IMPOWER(IMPRODUCT("i",A2550,import_viscoanalyse_PARAM!$G$2),-import_viscoanalyse_PARAM!$D$2),import_viscoanalyse_PARAM!$C$2)</f>
        <v>0.110648810842524-0.0324671117381421i</v>
      </c>
      <c r="C2550" s="348" t="str">
        <f>IMPOWER(IMPRODUCT("i",A2550,import_viscoanalyse_PARAM!$G$2),-import_viscoanalyse_PARAM!$E$2)</f>
        <v>0.0000583286747880537-0.0000636088722411363i</v>
      </c>
      <c r="D2550" s="348" t="str">
        <f>IMPOWER(IMPRODUCT("i",A2550,import_viscoanalyse_PARAM!$F$2,import_viscoanalyse_PARAM!$G$2),-1)</f>
        <v>1.09595889213188E-26-1.78910382287283E-10i</v>
      </c>
      <c r="E2550" s="348" t="str">
        <f t="shared" si="120"/>
        <v>1.11070713951731-0.0325307207892936i</v>
      </c>
      <c r="F2550" s="348" t="str">
        <f>IMSUM(import_viscoanalyse_PARAM!$A$2,IMDIV((import_viscoanalyse_PARAM!$B$2-import_viscoanalyse_PARAM!$A$2),E2550))</f>
        <v>22555.034911225+659.069871645533i</v>
      </c>
      <c r="G2550" s="348">
        <f t="shared" si="121"/>
        <v>22555.034911225001</v>
      </c>
      <c r="H2550" s="348">
        <f t="shared" si="122"/>
        <v>659.069871645533</v>
      </c>
    </row>
    <row r="2551" spans="1:8" x14ac:dyDescent="0.25">
      <c r="A2551" s="349">
        <v>573077490</v>
      </c>
      <c r="B2551" s="348" t="str">
        <f>IMPRODUCT(IMPOWER(IMPRODUCT("i",A2551,import_viscoanalyse_PARAM!$G$2),-import_viscoanalyse_PARAM!$D$2),import_viscoanalyse_PARAM!$C$2)</f>
        <v>0.110051221586726-0.0322917641949218i</v>
      </c>
      <c r="C2551" s="348" t="str">
        <f>IMPOWER(IMPRODUCT("i",A2551,import_viscoanalyse_PARAM!$G$2),-import_viscoanalyse_PARAM!$E$2)</f>
        <v>0.0000574187353664421-0.0000626165606443655i</v>
      </c>
      <c r="D2551" s="348" t="str">
        <f>IMPOWER(IMPRODUCT("i",A2551,import_viscoanalyse_PARAM!$F$2,import_viscoanalyse_PARAM!$G$2),-1)</f>
        <v>1.06377674867632E-26-1.73656791454823E-10i</v>
      </c>
      <c r="E2551" s="348" t="str">
        <f t="shared" si="120"/>
        <v>1.11010864032209-0.032354380929223i</v>
      </c>
      <c r="F2551" s="348" t="str">
        <f>IMSUM(import_viscoanalyse_PARAM!$A$2,IMDIV((import_viscoanalyse_PARAM!$B$2-import_viscoanalyse_PARAM!$A$2),E2551))</f>
        <v>22567.3550483209+656.20971509667i</v>
      </c>
      <c r="G2551" s="348">
        <f t="shared" si="121"/>
        <v>22567.3550483209</v>
      </c>
      <c r="H2551" s="348">
        <f t="shared" si="122"/>
        <v>656.20971509667004</v>
      </c>
    </row>
    <row r="2552" spans="1:8" x14ac:dyDescent="0.25">
      <c r="A2552" s="349">
        <v>590414640</v>
      </c>
      <c r="B2552" s="348" t="str">
        <f>IMPRODUCT(IMPOWER(IMPRODUCT("i",A2552,import_viscoanalyse_PARAM!$G$2),-import_viscoanalyse_PARAM!$D$2),import_viscoanalyse_PARAM!$C$2)</f>
        <v>0.109456859931936-0.0321173637100723i</v>
      </c>
      <c r="C2552" s="348" t="str">
        <f>IMPOWER(IMPRODUCT("i",A2552,import_viscoanalyse_PARAM!$G$2),-import_viscoanalyse_PARAM!$E$2)</f>
        <v>0.0000565229914228371-0.0000616397295698283i</v>
      </c>
      <c r="D2552" s="348" t="str">
        <f>IMPOWER(IMPRODUCT("i",A2552,import_viscoanalyse_PARAM!$F$2,import_viscoanalyse_PARAM!$G$2),-1)</f>
        <v>1.03253962173395E-26-1.6855747033709E-10i</v>
      </c>
      <c r="E2552" s="348" t="str">
        <f t="shared" si="120"/>
        <v>1.10951338292336-0.0321790036081996i</v>
      </c>
      <c r="F2552" s="348" t="str">
        <f>IMSUM(import_viscoanalyse_PARAM!$A$2,IMDIV((import_viscoanalyse_PARAM!$B$2-import_viscoanalyse_PARAM!$A$2),E2552))</f>
        <v>22579.6209171106+653.358617102797i</v>
      </c>
      <c r="G2552" s="348">
        <f t="shared" si="121"/>
        <v>22579.620917110598</v>
      </c>
      <c r="H2552" s="348">
        <f t="shared" si="122"/>
        <v>653.35861710279698</v>
      </c>
    </row>
    <row r="2553" spans="1:8" x14ac:dyDescent="0.25">
      <c r="A2553" s="349">
        <v>608276290</v>
      </c>
      <c r="B2553" s="348" t="str">
        <f>IMPRODUCT(IMPOWER(IMPRODUCT("i",A2553,import_viscoanalyse_PARAM!$G$2),-import_viscoanalyse_PARAM!$D$2),import_viscoanalyse_PARAM!$C$2)</f>
        <v>0.108865708154783-0.0319439050831166i</v>
      </c>
      <c r="C2553" s="348" t="str">
        <f>IMPOWER(IMPRODUCT("i",A2553,import_viscoanalyse_PARAM!$G$2),-import_viscoanalyse_PARAM!$E$2)</f>
        <v>0.0000556412210669817-0.0000606781370406746i</v>
      </c>
      <c r="D2553" s="348" t="str">
        <f>IMPOWER(IMPRODUCT("i",A2553,import_viscoanalyse_PARAM!$F$2,import_viscoanalyse_PARAM!$G$2),-1)</f>
        <v>1.00221974631263E-26-1.63607886423427E-10i</v>
      </c>
      <c r="E2553" s="348" t="str">
        <f t="shared" si="120"/>
        <v>1.10892134937585-0.0320045833837652i</v>
      </c>
      <c r="F2553" s="348" t="str">
        <f>IMSUM(import_viscoanalyse_PARAM!$A$2,IMDIV((import_viscoanalyse_PARAM!$B$2-import_viscoanalyse_PARAM!$A$2),E2553))</f>
        <v>22591.832702222+650.51658017768i</v>
      </c>
      <c r="G2553" s="348">
        <f t="shared" si="121"/>
        <v>22591.832702222</v>
      </c>
      <c r="H2553" s="348">
        <f t="shared" si="122"/>
        <v>650.51658017768</v>
      </c>
    </row>
    <row r="2554" spans="1:8" x14ac:dyDescent="0.25">
      <c r="A2554" s="349">
        <v>626678300</v>
      </c>
      <c r="B2554" s="348" t="str">
        <f>IMPRODUCT(IMPOWER(IMPRODUCT("i",A2554,import_viscoanalyse_PARAM!$G$2),-import_viscoanalyse_PARAM!$D$2),import_viscoanalyse_PARAM!$C$2)</f>
        <v>0.108277749165764-0.0317713832995696i</v>
      </c>
      <c r="C2554" s="348" t="str">
        <f>IMPOWER(IMPRODUCT("i",A2554,import_viscoanalyse_PARAM!$G$2),-import_viscoanalyse_PARAM!$E$2)</f>
        <v>0.0000547732066739358-0.0000597315457314884i</v>
      </c>
      <c r="D2554" s="348" t="str">
        <f>IMPOWER(IMPRODUCT("i",A2554,import_viscoanalyse_PARAM!$F$2,import_viscoanalyse_PARAM!$G$2),-1)</f>
        <v>9.72790200413495E-27-1.58803644818056E-10i</v>
      </c>
      <c r="E2554" s="348" t="str">
        <f t="shared" si="120"/>
        <v>1.10833252237244-0.0318311150041047i</v>
      </c>
      <c r="F2554" s="348" t="str">
        <f>IMSUM(import_viscoanalyse_PARAM!$A$2,IMDIV((import_viscoanalyse_PARAM!$B$2-import_viscoanalyse_PARAM!$A$2),E2554))</f>
        <v>22603.9905771537+647.683609047385i</v>
      </c>
      <c r="G2554" s="348">
        <f t="shared" si="121"/>
        <v>22603.990577153701</v>
      </c>
      <c r="H2554" s="348">
        <f t="shared" si="122"/>
        <v>647.68360904738495</v>
      </c>
    </row>
    <row r="2555" spans="1:8" x14ac:dyDescent="0.25">
      <c r="A2555" s="349">
        <v>645637020</v>
      </c>
      <c r="B2555" s="348" t="str">
        <f>IMPRODUCT(IMPOWER(IMPRODUCT("i",A2555,import_viscoanalyse_PARAM!$G$2),-import_viscoanalyse_PARAM!$D$2),import_viscoanalyse_PARAM!$C$2)</f>
        <v>0.10769296563369-0.0315997932740294i</v>
      </c>
      <c r="C2555" s="348" t="str">
        <f>IMPOWER(IMPRODUCT("i",A2555,import_viscoanalyse_PARAM!$G$2),-import_viscoanalyse_PARAM!$E$2)</f>
        <v>0.0000539187335170637-0.0000587997214775265i</v>
      </c>
      <c r="D2555" s="348" t="str">
        <f>IMPOWER(IMPRODUCT("i",A2555,import_viscoanalyse_PARAM!$F$2,import_viscoanalyse_PARAM!$G$2),-1)</f>
        <v>9.4422483557679E-27-1.54140476901996E-10i</v>
      </c>
      <c r="E2555" s="348" t="str">
        <f t="shared" si="120"/>
        <v>1.10774688436721-0.0316585931496474i</v>
      </c>
      <c r="F2555" s="348" t="str">
        <f>IMSUM(import_viscoanalyse_PARAM!$A$2,IMDIV((import_viscoanalyse_PARAM!$B$2-import_viscoanalyse_PARAM!$A$2),E2555))</f>
        <v>22616.094722335+644.859706452241i</v>
      </c>
      <c r="G2555" s="348">
        <f t="shared" si="121"/>
        <v>22616.094722335001</v>
      </c>
      <c r="H2555" s="348">
        <f t="shared" si="122"/>
        <v>644.85970645224097</v>
      </c>
    </row>
    <row r="2556" spans="1:8" x14ac:dyDescent="0.25">
      <c r="A2556" s="349">
        <v>665169300</v>
      </c>
      <c r="B2556" s="348" t="str">
        <f>IMPRODUCT(IMPOWER(IMPRODUCT("i",A2556,import_viscoanalyse_PARAM!$G$2),-import_viscoanalyse_PARAM!$D$2),import_viscoanalyse_PARAM!$C$2)</f>
        <v>0.107111340172615-0.0314291299050269i</v>
      </c>
      <c r="C2556" s="348" t="str">
        <f>IMPOWER(IMPRODUCT("i",A2556,import_viscoanalyse_PARAM!$G$2),-import_viscoanalyse_PARAM!$E$2)</f>
        <v>0.0000530775900100294-0.0000578824335386213i</v>
      </c>
      <c r="D2556" s="348" t="str">
        <f>IMPOWER(IMPRODUCT("i",A2556,import_viscoanalyse_PARAM!$F$2,import_viscoanalyse_PARAM!$G$2),-1)</f>
        <v>9.16498264504673E-27-1.49614238312537E-10i</v>
      </c>
      <c r="E2556" s="348" t="str">
        <f t="shared" si="120"/>
        <v>1.10716441776262-0.0314870124881798i</v>
      </c>
      <c r="F2556" s="348" t="str">
        <f>IMSUM(import_viscoanalyse_PARAM!$A$2,IMDIV((import_viscoanalyse_PARAM!$B$2-import_viscoanalyse_PARAM!$A$2),E2556))</f>
        <v>22628.1453212673+642.044874040365i</v>
      </c>
      <c r="G2556" s="348">
        <f t="shared" si="121"/>
        <v>22628.1453212673</v>
      </c>
      <c r="H2556" s="348">
        <f t="shared" si="122"/>
        <v>642.04487404036502</v>
      </c>
    </row>
    <row r="2557" spans="1:8" x14ac:dyDescent="0.25">
      <c r="A2557" s="349">
        <v>685292470</v>
      </c>
      <c r="B2557" s="348" t="str">
        <f>IMPRODUCT(IMPOWER(IMPRODUCT("i",A2557,import_viscoanalyse_PARAM!$G$2),-import_viscoanalyse_PARAM!$D$2),import_viscoanalyse_PARAM!$C$2)</f>
        <v>0.106532856355469-0.0312593883724524i</v>
      </c>
      <c r="C2557" s="348" t="str">
        <f>IMPOWER(IMPRODUCT("i",A2557,import_viscoanalyse_PARAM!$G$2),-import_viscoanalyse_PARAM!$E$2)</f>
        <v>0.0000522495691094724-0.0000569794561288326i</v>
      </c>
      <c r="D2557" s="348" t="str">
        <f>IMPOWER(IMPRODUCT("i",A2557,import_viscoanalyse_PARAM!$F$2,import_viscoanalyse_PARAM!$G$2),-1)</f>
        <v>8.89585885938289E-27-1.45220913004317E-10i</v>
      </c>
      <c r="E2557" s="348" t="str">
        <f t="shared" si="120"/>
        <v>1.10658510592458-0.0313163679738021i</v>
      </c>
      <c r="F2557" s="348" t="str">
        <f>IMSUM(import_viscoanalyse_PARAM!$A$2,IMDIV((import_viscoanalyse_PARAM!$B$2-import_viscoanalyse_PARAM!$A$2),E2557))</f>
        <v>22640.142539489+639.239117287284i</v>
      </c>
      <c r="G2557" s="348">
        <f t="shared" si="121"/>
        <v>22640.142539488999</v>
      </c>
      <c r="H2557" s="348">
        <f t="shared" si="122"/>
        <v>639.23911728728399</v>
      </c>
    </row>
    <row r="2558" spans="1:8" x14ac:dyDescent="0.25">
      <c r="A2558" s="349">
        <v>706024430</v>
      </c>
      <c r="B2558" s="348" t="str">
        <f>IMPRODUCT(IMPOWER(IMPRODUCT("i",A2558,import_viscoanalyse_PARAM!$G$2),-import_viscoanalyse_PARAM!$D$2),import_viscoanalyse_PARAM!$C$2)</f>
        <v>0.105957496532623-0.0310905634974653i</v>
      </c>
      <c r="C2558" s="348" t="str">
        <f>IMPOWER(IMPRODUCT("i",A2558,import_viscoanalyse_PARAM!$G$2),-import_viscoanalyse_PARAM!$E$2)</f>
        <v>0.0000514344651261951-0.000056090564938969i</v>
      </c>
      <c r="D2558" s="348" t="str">
        <f>IMPOWER(IMPRODUCT("i",A2558,import_viscoanalyse_PARAM!$F$2,import_viscoanalyse_PARAM!$G$2),-1)</f>
        <v>8.63463760102166E-27-1.40956592916173E-10i</v>
      </c>
      <c r="E2558" s="348" t="str">
        <f t="shared" si="120"/>
        <v>1.10600893099775-0.0311466542033609i</v>
      </c>
      <c r="F2558" s="348" t="str">
        <f>IMSUM(import_viscoanalyse_PARAM!$A$2,IMDIV((import_viscoanalyse_PARAM!$B$2-import_viscoanalyse_PARAM!$A$2),E2558))</f>
        <v>22652.0865697788+636.442434932544i</v>
      </c>
      <c r="G2558" s="348">
        <f t="shared" si="121"/>
        <v>22652.086569778799</v>
      </c>
      <c r="H2558" s="348">
        <f t="shared" si="122"/>
        <v>636.44243493254396</v>
      </c>
    </row>
    <row r="2559" spans="1:8" x14ac:dyDescent="0.25">
      <c r="A2559" s="349">
        <v>727383590</v>
      </c>
      <c r="B2559" s="348" t="str">
        <f>IMPRODUCT(IMPOWER(IMPRODUCT("i",A2559,import_viscoanalyse_PARAM!$G$2),-import_viscoanalyse_PARAM!$D$2),import_viscoanalyse_PARAM!$C$2)</f>
        <v>0.105385244048984-0.0309226503930468i</v>
      </c>
      <c r="C2559" s="348" t="str">
        <f>IMPOWER(IMPRODUCT("i",A2559,import_viscoanalyse_PARAM!$G$2),-import_viscoanalyse_PARAM!$E$2)</f>
        <v>0.0000506320768639124-0.0000552155405594715i</v>
      </c>
      <c r="D2559" s="348" t="str">
        <f>IMPOWER(IMPRODUCT("i",A2559,import_viscoanalyse_PARAM!$F$2,import_viscoanalyse_PARAM!$G$2),-1)</f>
        <v>8.38108691800138E-27-1.36817491536183E-10i</v>
      </c>
      <c r="E2559" s="348" t="str">
        <f t="shared" si="120"/>
        <v>1.10543587612585-0.0309778660704238i</v>
      </c>
      <c r="F2559" s="348" t="str">
        <f>IMSUM(import_viscoanalyse_PARAM!$A$2,IMDIV((import_viscoanalyse_PARAM!$B$2-import_viscoanalyse_PARAM!$A$2),E2559))</f>
        <v>22663.9775861781+633.6548297278i</v>
      </c>
      <c r="G2559" s="348">
        <f t="shared" si="121"/>
        <v>22663.977586178102</v>
      </c>
      <c r="H2559" s="348">
        <f t="shared" si="122"/>
        <v>633.65482972780001</v>
      </c>
    </row>
    <row r="2560" spans="1:8" x14ac:dyDescent="0.25">
      <c r="A2560" s="349">
        <v>749388920</v>
      </c>
      <c r="B2560" s="348" t="str">
        <f>IMPRODUCT(IMPOWER(IMPRODUCT("i",A2560,import_viscoanalyse_PARAM!$G$2),-import_viscoanalyse_PARAM!$D$2),import_viscoanalyse_PARAM!$C$2)</f>
        <v>0.104816082240383-0.0307556441695168i</v>
      </c>
      <c r="C2560" s="348" t="str">
        <f>IMPOWER(IMPRODUCT("i",A2560,import_viscoanalyse_PARAM!$G$2),-import_viscoanalyse_PARAM!$E$2)</f>
        <v>0.0000498422061189029-0.0000543541668442467i</v>
      </c>
      <c r="D2560" s="348" t="str">
        <f>IMPOWER(IMPRODUCT("i",A2560,import_viscoanalyse_PARAM!$F$2,import_viscoanalyse_PARAM!$G$2),-1)</f>
        <v>8.13498162011507E-27-1.32799932735039E-10i</v>
      </c>
      <c r="E2560" s="348" t="str">
        <f t="shared" si="120"/>
        <v>1.1048659244465-0.030809998469161i</v>
      </c>
      <c r="F2560" s="348" t="str">
        <f>IMSUM(import_viscoanalyse_PARAM!$A$2,IMDIV((import_viscoanalyse_PARAM!$B$2-import_viscoanalyse_PARAM!$A$2),E2560))</f>
        <v>22675.8157647681+630.876303585499i</v>
      </c>
      <c r="G2560" s="348">
        <f t="shared" si="121"/>
        <v>22675.8157647681</v>
      </c>
      <c r="H2560" s="348">
        <f t="shared" si="122"/>
        <v>630.87630358549904</v>
      </c>
    </row>
    <row r="2561" spans="1:8" x14ac:dyDescent="0.25">
      <c r="A2561" s="349">
        <v>772059980</v>
      </c>
      <c r="B2561" s="348" t="str">
        <f>IMPRODUCT(IMPOWER(IMPRODUCT("i",A2561,import_viscoanalyse_PARAM!$G$2),-import_viscoanalyse_PARAM!$D$2),import_viscoanalyse_PARAM!$C$2)</f>
        <v>0.10424999412544-0.0305895398441151i</v>
      </c>
      <c r="C2561" s="348" t="str">
        <f>IMPOWER(IMPRODUCT("i",A2561,import_viscoanalyse_PARAM!$G$2),-import_viscoanalyse_PARAM!$E$2)</f>
        <v>0.0000490646572179864-0.0000535062304068195i</v>
      </c>
      <c r="D2561" s="348" t="str">
        <f>IMPOWER(IMPRODUCT("i",A2561,import_viscoanalyse_PARAM!$F$2,import_viscoanalyse_PARAM!$G$2),-1)</f>
        <v>7.89610295629866E-27-1.2890034549956E-10i</v>
      </c>
      <c r="E2561" s="348" t="str">
        <f t="shared" si="120"/>
        <v>1.10429905878266-0.0306430462034223i</v>
      </c>
      <c r="F2561" s="348" t="str">
        <f>IMSUM(import_viscoanalyse_PARAM!$A$2,IMDIV((import_viscoanalyse_PARAM!$B$2-import_viscoanalyse_PARAM!$A$2),E2561))</f>
        <v>22687.6012900805+628.106856070046i</v>
      </c>
      <c r="G2561" s="348">
        <f t="shared" si="121"/>
        <v>22687.6012900805</v>
      </c>
      <c r="H2561" s="348">
        <f t="shared" si="122"/>
        <v>628.10685607004598</v>
      </c>
    </row>
    <row r="2562" spans="1:8" x14ac:dyDescent="0.25">
      <c r="A2562" s="349">
        <v>795416890</v>
      </c>
      <c r="B2562" s="348" t="str">
        <f>IMPRODUCT(IMPOWER(IMPRODUCT("i",A2562,import_viscoanalyse_PARAM!$G$2),-import_viscoanalyse_PARAM!$D$2),import_viscoanalyse_PARAM!$C$2)</f>
        <v>0.103686963596135-0.0304243326903487i</v>
      </c>
      <c r="C2562" s="348" t="str">
        <f>IMPOWER(IMPRODUCT("i",A2562,import_viscoanalyse_PARAM!$G$2),-import_viscoanalyse_PARAM!$E$2)</f>
        <v>0.00004829923860987-0.0000526715223557352i</v>
      </c>
      <c r="D2562" s="348" t="str">
        <f>IMPOWER(IMPRODUCT("i",A2562,import_viscoanalyse_PARAM!$F$2,import_viscoanalyse_PARAM!$G$2),-1)</f>
        <v>7.66423892572596E-27-1.25115269011176E-10i</v>
      </c>
      <c r="E2562" s="348" t="str">
        <f t="shared" si="120"/>
        <v>1.10373526283474-0.0304770043378197i</v>
      </c>
      <c r="F2562" s="348" t="str">
        <f>IMSUM(import_viscoanalyse_PARAM!$A$2,IMDIV((import_viscoanalyse_PARAM!$B$2-import_viscoanalyse_PARAM!$A$2),E2562))</f>
        <v>22699.3343303005+625.346490225547i</v>
      </c>
      <c r="G2562" s="348">
        <f t="shared" si="121"/>
        <v>22699.334330300499</v>
      </c>
      <c r="H2562" s="348">
        <f t="shared" si="122"/>
        <v>625.34649022554697</v>
      </c>
    </row>
    <row r="2563" spans="1:8" x14ac:dyDescent="0.25">
      <c r="A2563" s="349">
        <v>819480410</v>
      </c>
      <c r="B2563" s="348" t="str">
        <f>IMPRODUCT(IMPOWER(IMPRODUCT("i",A2563,import_viscoanalyse_PARAM!$G$2),-import_viscoanalyse_PARAM!$D$2),import_viscoanalyse_PARAM!$C$2)</f>
        <v>0.103126973865071-0.0302600177823777i</v>
      </c>
      <c r="C2563" s="348" t="str">
        <f>IMPOWER(IMPRODUCT("i",A2563,import_viscoanalyse_PARAM!$G$2),-import_viscoanalyse_PARAM!$E$2)</f>
        <v>0.0000475457606850599-0.0000518498359171196i</v>
      </c>
      <c r="D2563" s="348" t="str">
        <f>IMPOWER(IMPRODUCT("i",A2563,import_viscoanalyse_PARAM!$F$2,import_viscoanalyse_PARAM!$G$2),-1)</f>
        <v>7.43918343394918E-27-1.21441338870301E-10i</v>
      </c>
      <c r="E2563" s="348" t="str">
        <f t="shared" ref="E2563:E2626" si="123">IMSUM(1,B2563,C2563,D2563)</f>
        <v>1.10317451962576-0.0303118677397362i</v>
      </c>
      <c r="F2563" s="348" t="str">
        <f>IMSUM(import_viscoanalyse_PARAM!$A$2,IMDIV((import_viscoanalyse_PARAM!$B$2-import_viscoanalyse_PARAM!$A$2),E2563))</f>
        <v>22711.0150695739+622.595204985305i</v>
      </c>
      <c r="G2563" s="348">
        <f t="shared" ref="G2563:G2626" si="124">IMREAL(F2563)</f>
        <v>22711.015069573899</v>
      </c>
      <c r="H2563" s="348">
        <f t="shared" ref="H2563:H2626" si="125">IMAGINARY(F2563)</f>
        <v>622.59520498530503</v>
      </c>
    </row>
    <row r="2564" spans="1:8" x14ac:dyDescent="0.25">
      <c r="A2564" s="349">
        <v>844271920</v>
      </c>
      <c r="B2564" s="348" t="str">
        <f>IMPRODUCT(IMPOWER(IMPRODUCT("i",A2564,import_viscoanalyse_PARAM!$G$2),-import_viscoanalyse_PARAM!$D$2),import_viscoanalyse_PARAM!$C$2)</f>
        <v>0.102570008440621-0.0300965902811494i</v>
      </c>
      <c r="C2564" s="348" t="str">
        <f>IMPOWER(IMPRODUCT("i",A2564,import_viscoanalyse_PARAM!$G$2),-import_viscoanalyse_PARAM!$E$2)</f>
        <v>0.0000468040370751512-0.0000510409678515867i</v>
      </c>
      <c r="D2564" s="348" t="str">
        <f>IMPOWER(IMPRODUCT("i",A2564,import_viscoanalyse_PARAM!$F$2,import_viscoanalyse_PARAM!$G$2),-1)</f>
        <v>7.22073652587887E-27-1.17875290899623E-10i</v>
      </c>
      <c r="E2564" s="348" t="str">
        <f t="shared" si="123"/>
        <v>1.1026168124777-0.0301476313668763i</v>
      </c>
      <c r="F2564" s="348" t="str">
        <f>IMSUM(import_viscoanalyse_PARAM!$A$2,IMDIV((import_viscoanalyse_PARAM!$B$2-import_viscoanalyse_PARAM!$A$2),E2564))</f>
        <v>22722.6436877+619.852999943782i</v>
      </c>
      <c r="G2564" s="348">
        <f t="shared" si="124"/>
        <v>22722.643687700001</v>
      </c>
      <c r="H2564" s="348">
        <f t="shared" si="125"/>
        <v>619.85299994378204</v>
      </c>
    </row>
    <row r="2565" spans="1:8" x14ac:dyDescent="0.25">
      <c r="A2565" s="349">
        <v>869813440</v>
      </c>
      <c r="B2565" s="348" t="str">
        <f>IMPRODUCT(IMPOWER(IMPRODUCT("i",A2565,import_viscoanalyse_PARAM!$G$2),-import_viscoanalyse_PARAM!$D$2),import_viscoanalyse_PARAM!$C$2)</f>
        <v>0.102016051072372-0.0299340454183879i</v>
      </c>
      <c r="C2565" s="348" t="str">
        <f>IMPOWER(IMPRODUCT("i",A2565,import_viscoanalyse_PARAM!$G$2),-import_viscoanalyse_PARAM!$E$2)</f>
        <v>0.0000460738845214363-0.0000502447183109524i</v>
      </c>
      <c r="D2565" s="348" t="str">
        <f>IMPOWER(IMPRODUCT("i",A2565,import_viscoanalyse_PARAM!$F$2,import_viscoanalyse_PARAM!$G$2),-1)</f>
        <v>7.00870417743589E-27-1.14413957742919E-10i</v>
      </c>
      <c r="E2565" s="348" t="str">
        <f t="shared" si="123"/>
        <v>1.10206212495689-0.0299842902511128i</v>
      </c>
      <c r="F2565" s="348" t="str">
        <f>IMSUM(import_viscoanalyse_PARAM!$A$2,IMDIV((import_viscoanalyse_PARAM!$B$2-import_viscoanalyse_PARAM!$A$2),E2565))</f>
        <v>22734.220361233+617.119875103415i</v>
      </c>
      <c r="G2565" s="348">
        <f t="shared" si="124"/>
        <v>22734.220361233001</v>
      </c>
      <c r="H2565" s="348">
        <f t="shared" si="125"/>
        <v>617.11987510341498</v>
      </c>
    </row>
    <row r="2566" spans="1:8" x14ac:dyDescent="0.25">
      <c r="A2566" s="349">
        <v>896127660</v>
      </c>
      <c r="B2566" s="348" t="str">
        <f>IMPRODUCT(IMPOWER(IMPRODUCT("i",A2566,import_viscoanalyse_PARAM!$G$2),-import_viscoanalyse_PARAM!$D$2),import_viscoanalyse_PARAM!$C$2)</f>
        <v>0.101465085510389-0.0297723784259587i</v>
      </c>
      <c r="C2566" s="348" t="str">
        <f>IMPOWER(IMPRODUCT("i",A2566,import_viscoanalyse_PARAM!$G$2),-import_viscoanalyse_PARAM!$E$2)</f>
        <v>0.0000453551225074151-0.0000494608904374788i</v>
      </c>
      <c r="D2566" s="348" t="str">
        <f>IMPOWER(IMPRODUCT("i",A2566,import_viscoanalyse_PARAM!$F$2,import_viscoanalyse_PARAM!$G$2),-1)</f>
        <v>6.80289802740592E-27-1.110542644877E-10i</v>
      </c>
      <c r="E2566" s="348" t="str">
        <f t="shared" si="123"/>
        <v>1.1015104406329-0.0298218394274504i</v>
      </c>
      <c r="F2566" s="348" t="str">
        <f>IMSUM(import_viscoanalyse_PARAM!$A$2,IMDIV((import_viscoanalyse_PARAM!$B$2-import_viscoanalyse_PARAM!$A$2),E2566))</f>
        <v>22745.7452684895+614.395829696693i</v>
      </c>
      <c r="G2566" s="348">
        <f t="shared" si="124"/>
        <v>22745.7452684895</v>
      </c>
      <c r="H2566" s="348">
        <f t="shared" si="125"/>
        <v>614.395829696693</v>
      </c>
    </row>
    <row r="2567" spans="1:8" x14ac:dyDescent="0.25">
      <c r="A2567" s="349">
        <v>923237960</v>
      </c>
      <c r="B2567" s="348" t="str">
        <f>IMPRODUCT(IMPOWER(IMPRODUCT("i",A2567,import_viscoanalyse_PARAM!$G$2),-import_viscoanalyse_PARAM!$D$2),import_viscoanalyse_PARAM!$C$2)</f>
        <v>0.100917095522061-0.0296115845408105i</v>
      </c>
      <c r="C2567" s="348" t="str">
        <f>IMPOWER(IMPRODUCT("i",A2567,import_viscoanalyse_PARAM!$G$2),-import_viscoanalyse_PARAM!$E$2)</f>
        <v>0.0000446475732423701-0.0000486892903459612i</v>
      </c>
      <c r="D2567" s="348" t="str">
        <f>IMPOWER(IMPRODUCT("i",A2567,import_viscoanalyse_PARAM!$F$2,import_viscoanalyse_PARAM!$G$2),-1)</f>
        <v>6.60313522043427E-27-1.07793226102167E-10i</v>
      </c>
      <c r="E2567" s="348" t="str">
        <f t="shared" si="123"/>
        <v>1.1009617430953-0.0296602739389497i</v>
      </c>
      <c r="F2567" s="348" t="str">
        <f>IMSUM(import_viscoanalyse_PARAM!$A$2,IMDIV((import_viscoanalyse_PARAM!$B$2-import_viscoanalyse_PARAM!$A$2),E2567))</f>
        <v>22757.2185891889+611.68086227084i</v>
      </c>
      <c r="G2567" s="348">
        <f t="shared" si="124"/>
        <v>22757.218589188898</v>
      </c>
      <c r="H2567" s="348">
        <f t="shared" si="125"/>
        <v>611.68086227083995</v>
      </c>
    </row>
    <row r="2568" spans="1:8" x14ac:dyDescent="0.25">
      <c r="A2568" s="349">
        <v>951168420</v>
      </c>
      <c r="B2568" s="348" t="str">
        <f>IMPRODUCT(IMPOWER(IMPRODUCT("i",A2568,import_viscoanalyse_PARAM!$G$2),-import_viscoanalyse_PARAM!$D$2),import_viscoanalyse_PARAM!$C$2)</f>
        <v>0.100372065110289-0.0294516590689958i</v>
      </c>
      <c r="C2568" s="348" t="str">
        <f>IMPOWER(IMPRODUCT("i",A2568,import_viscoanalyse_PARAM!$G$2),-import_viscoanalyse_PARAM!$E$2)</f>
        <v>0.0000439510619000651-0.0000479297273840362i</v>
      </c>
      <c r="D2568" s="348" t="str">
        <f>IMPOWER(IMPRODUCT("i",A2568,import_viscoanalyse_PARAM!$F$2,import_viscoanalyse_PARAM!$G$2),-1)</f>
        <v>6.40923832449976E-27-1.04627946088016E-10i</v>
      </c>
      <c r="E2568" s="348" t="str">
        <f t="shared" si="123"/>
        <v>1.10041601617219-0.0294995889010078i</v>
      </c>
      <c r="F2568" s="348" t="str">
        <f>IMSUM(import_viscoanalyse_PARAM!$A$2,IMDIV((import_viscoanalyse_PARAM!$B$2-import_viscoanalyse_PARAM!$A$2),E2568))</f>
        <v>22768.6404998674+608.974971773999i</v>
      </c>
      <c r="G2568" s="348">
        <f t="shared" si="124"/>
        <v>22768.640499867401</v>
      </c>
      <c r="H2568" s="348">
        <f t="shared" si="125"/>
        <v>608.97497177399896</v>
      </c>
    </row>
    <row r="2569" spans="1:8" x14ac:dyDescent="0.25">
      <c r="A2569" s="349">
        <v>979943850</v>
      </c>
      <c r="B2569" s="348" t="str">
        <f>IMPRODUCT(IMPOWER(IMPRODUCT("i",A2569,import_viscoanalyse_PARAM!$G$2),-import_viscoanalyse_PARAM!$D$2),import_viscoanalyse_PARAM!$C$2)</f>
        <v>0.0998299783289631-0.0292925973315308i</v>
      </c>
      <c r="C2569" s="348" t="str">
        <f>IMPOWER(IMPRODUCT("i",A2569,import_viscoanalyse_PARAM!$G$2),-import_viscoanalyse_PARAM!$E$2)</f>
        <v>0.0000432654163341427-0.0000471820138218143i</v>
      </c>
      <c r="D2569" s="348" t="str">
        <f>IMPOWER(IMPRODUCT("i",A2569,import_viscoanalyse_PARAM!$F$2,import_viscoanalyse_PARAM!$G$2),-1)</f>
        <v>6.22103510371322E-27-1.0155561277147E-10i</v>
      </c>
      <c r="E2569" s="348" t="str">
        <f t="shared" si="123"/>
        <v>1.0998732437453-0.0293397794469082i</v>
      </c>
      <c r="F2569" s="348" t="str">
        <f>IMSUM(import_viscoanalyse_PARAM!$A$2,IMDIV((import_viscoanalyse_PARAM!$B$2-import_viscoanalyse_PARAM!$A$2),E2569))</f>
        <v>22780.0111777224+606.278156649659i</v>
      </c>
      <c r="G2569" s="348">
        <f t="shared" si="124"/>
        <v>22780.011177722401</v>
      </c>
      <c r="H2569" s="348">
        <f t="shared" si="125"/>
        <v>606.27815664965897</v>
      </c>
    </row>
    <row r="2570" spans="1:8" x14ac:dyDescent="0.25">
      <c r="A2570" s="349">
        <v>1009589800</v>
      </c>
      <c r="B2570" s="348" t="str">
        <f>IMPRODUCT(IMPOWER(IMPRODUCT("i",A2570,import_viscoanalyse_PARAM!$G$2),-import_viscoanalyse_PARAM!$D$2),import_viscoanalyse_PARAM!$C$2)</f>
        <v>0.0992908195030221-0.0291343947289618i</v>
      </c>
      <c r="C2570" s="348" t="str">
        <f>IMPOWER(IMPRODUCT("i",A2570,import_viscoanalyse_PARAM!$G$2),-import_viscoanalyse_PARAM!$E$2)</f>
        <v>0.0000425904673126084-0.0000464459651075916i</v>
      </c>
      <c r="D2570" s="348" t="str">
        <f>IMPOWER(IMPRODUCT("i",A2570,import_viscoanalyse_PARAM!$F$2,import_viscoanalyse_PARAM!$G$2),-1)</f>
        <v>6.03835844074288E-27-9.85734980369095E-11i</v>
      </c>
      <c r="E2570" s="348" t="str">
        <f t="shared" si="123"/>
        <v>1.09933340997033-0.0291808407926429i</v>
      </c>
      <c r="F2570" s="348" t="str">
        <f>IMSUM(import_viscoanalyse_PARAM!$A$2,IMDIV((import_viscoanalyse_PARAM!$B$2-import_viscoanalyse_PARAM!$A$2),E2570))</f>
        <v>22791.3307959758+603.590415938345i</v>
      </c>
      <c r="G2570" s="348">
        <f t="shared" si="124"/>
        <v>22791.330795975799</v>
      </c>
      <c r="H2570" s="348">
        <f t="shared" si="125"/>
        <v>603.59041593834502</v>
      </c>
    </row>
    <row r="2571" spans="1:8" x14ac:dyDescent="0.25">
      <c r="A2571" s="349">
        <v>1040132600</v>
      </c>
      <c r="B2571" s="348" t="str">
        <f>IMPRODUCT(IMPOWER(IMPRODUCT("i",A2571,import_viscoanalyse_PARAM!$G$2),-import_viscoanalyse_PARAM!$D$2),import_viscoanalyse_PARAM!$C$2)</f>
        <v>0.098754572897268-0.0289770466441912i</v>
      </c>
      <c r="C2571" s="348" t="str">
        <f>IMPOWER(IMPRODUCT("i",A2571,import_viscoanalyse_PARAM!$G$2),-import_viscoanalyse_PARAM!$E$2)</f>
        <v>0.0000419260480565232-0.0000457213993647826i</v>
      </c>
      <c r="D2571" s="348" t="str">
        <f>IMPOWER(IMPRODUCT("i",A2571,import_viscoanalyse_PARAM!$F$2,import_viscoanalyse_PARAM!$G$2),-1)</f>
        <v>5.86104607289288E-27-9.56789530184739E-11i</v>
      </c>
      <c r="E2571" s="348" t="str">
        <f t="shared" si="123"/>
        <v>1.09879649894532-0.0290227681392349i</v>
      </c>
      <c r="F2571" s="348" t="str">
        <f>IMSUM(import_viscoanalyse_PARAM!$A$2,IMDIV((import_viscoanalyse_PARAM!$B$2-import_viscoanalyse_PARAM!$A$2),E2571))</f>
        <v>22802.5995308041+600.911747636551i</v>
      </c>
      <c r="G2571" s="348">
        <f t="shared" si="124"/>
        <v>22802.599530804098</v>
      </c>
      <c r="H2571" s="348">
        <f t="shared" si="125"/>
        <v>600.91174763655101</v>
      </c>
    </row>
    <row r="2572" spans="1:8" x14ac:dyDescent="0.25">
      <c r="A2572" s="349">
        <v>1071599500</v>
      </c>
      <c r="B2572" s="348" t="str">
        <f>IMPRODUCT(IMPOWER(IMPRODUCT("i",A2572,import_viscoanalyse_PARAM!$G$2),-import_viscoanalyse_PARAM!$D$2),import_viscoanalyse_PARAM!$C$2)</f>
        <v>0.0982212207965106-0.0288205478791416i</v>
      </c>
      <c r="C2572" s="348" t="str">
        <f>IMPOWER(IMPRODUCT("i",A2572,import_viscoanalyse_PARAM!$G$2),-import_viscoanalyse_PARAM!$E$2)</f>
        <v>0.0000412719918666181-0.0000450081348036834i</v>
      </c>
      <c r="D2572" s="348" t="str">
        <f>IMPOWER(IMPRODUCT("i",A2572,import_viscoanalyse_PARAM!$F$2,import_viscoanalyse_PARAM!$G$2),-1)</f>
        <v>5.6889398422805E-27-9.28693958595381E-11i</v>
      </c>
      <c r="E2572" s="348" t="str">
        <f t="shared" si="123"/>
        <v>1.09826249278838-0.0288655561068147i</v>
      </c>
      <c r="F2572" s="348" t="str">
        <f>IMSUM(import_viscoanalyse_PARAM!$A$2,IMDIV((import_viscoanalyse_PARAM!$B$2-import_viscoanalyse_PARAM!$A$2),E2572))</f>
        <v>22813.8176017354+598.242139075584i</v>
      </c>
      <c r="G2572" s="348">
        <f t="shared" si="124"/>
        <v>22813.817601735402</v>
      </c>
      <c r="H2572" s="348">
        <f t="shared" si="125"/>
        <v>598.24213907558396</v>
      </c>
    </row>
    <row r="2573" spans="1:8" x14ac:dyDescent="0.25">
      <c r="A2573" s="349">
        <v>1104018300</v>
      </c>
      <c r="B2573" s="348" t="str">
        <f>IMPRODUCT(IMPOWER(IMPRODUCT("i",A2573,import_viscoanalyse_PARAM!$G$2),-import_viscoanalyse_PARAM!$D$2),import_viscoanalyse_PARAM!$C$2)</f>
        <v>0.0976907501978555-0.0286648946184406i</v>
      </c>
      <c r="C2573" s="348" t="str">
        <f>IMPOWER(IMPRODUCT("i",A2573,import_viscoanalyse_PARAM!$G$2),-import_viscoanalyse_PARAM!$E$2)</f>
        <v>0.0000406281402933813-0.0000443059986311561i</v>
      </c>
      <c r="D2573" s="348" t="str">
        <f>IMPOWER(IMPRODUCT("i",A2573,import_viscoanalyse_PARAM!$F$2,import_viscoanalyse_PARAM!$G$2),-1)</f>
        <v>5.52188771736654E-27-9.01423447132927E-11i</v>
      </c>
      <c r="E2573" s="348" t="str">
        <f t="shared" si="123"/>
        <v>1.09773137833815-0.0287092007072141i</v>
      </c>
      <c r="F2573" s="348" t="str">
        <f>IMSUM(import_viscoanalyse_PARAM!$A$2,IMDIV((import_viscoanalyse_PARAM!$B$2-import_viscoanalyse_PARAM!$A$2),E2573))</f>
        <v>22824.9851308802+595.581600421437i</v>
      </c>
      <c r="G2573" s="348">
        <f t="shared" si="124"/>
        <v>22824.985130880199</v>
      </c>
      <c r="H2573" s="348">
        <f t="shared" si="125"/>
        <v>595.58160042143697</v>
      </c>
    </row>
    <row r="2574" spans="1:8" x14ac:dyDescent="0.25">
      <c r="A2574" s="349">
        <v>1137417800</v>
      </c>
      <c r="B2574" s="348" t="str">
        <f>IMPRODUCT(IMPOWER(IMPRODUCT("i",A2574,import_viscoanalyse_PARAM!$G$2),-import_viscoanalyse_PARAM!$D$2),import_viscoanalyse_PARAM!$C$2)</f>
        <v>0.0971631454339574-0.0285100822648995i</v>
      </c>
      <c r="C2574" s="348" t="str">
        <f>IMPOWER(IMPRODUCT("i",A2574,import_viscoanalyse_PARAM!$G$2),-import_viscoanalyse_PARAM!$E$2)</f>
        <v>0.0000399943339926042-0.0000436148170783735i</v>
      </c>
      <c r="D2574" s="348" t="str">
        <f>IMPOWER(IMPRODUCT("i",A2574,import_viscoanalyse_PARAM!$F$2,import_viscoanalyse_PARAM!$G$2),-1)</f>
        <v>5.35974124065745E-27-8.74953760776235E-11i</v>
      </c>
      <c r="E2574" s="348" t="str">
        <f t="shared" si="123"/>
        <v>1.09720313976795-0.0285536971694733i</v>
      </c>
      <c r="F2574" s="348" t="str">
        <f>IMSUM(import_viscoanalyse_PARAM!$A$2,IMDIV((import_viscoanalyse_PARAM!$B$2-import_viscoanalyse_PARAM!$A$2),E2574))</f>
        <v>22836.1022979814+592.93012780442i</v>
      </c>
      <c r="G2574" s="348">
        <f t="shared" si="124"/>
        <v>22836.102297981401</v>
      </c>
      <c r="H2574" s="348">
        <f t="shared" si="125"/>
        <v>592.93012780441995</v>
      </c>
    </row>
    <row r="2575" spans="1:8" x14ac:dyDescent="0.25">
      <c r="A2575" s="349">
        <v>1171827800</v>
      </c>
      <c r="B2575" s="348" t="str">
        <f>IMPRODUCT(IMPOWER(IMPRODUCT("i",A2575,import_viscoanalyse_PARAM!$G$2),-import_viscoanalyse_PARAM!$D$2),import_viscoanalyse_PARAM!$C$2)</f>
        <v>0.0966383890006555-0.0283561056823624i</v>
      </c>
      <c r="C2575" s="348" t="str">
        <f>IMPOWER(IMPRODUCT("i",A2575,import_viscoanalyse_PARAM!$G$2),-import_viscoanalyse_PARAM!$E$2)</f>
        <v>0.0000393704138373583-0.0000429344166134578i</v>
      </c>
      <c r="D2575" s="348" t="str">
        <f>IMPOWER(IMPRODUCT("i",A2575,import_viscoanalyse_PARAM!$F$2,import_viscoanalyse_PARAM!$G$2),-1)</f>
        <v>5.2023557475918E-27-8.49261283683345E-11i</v>
      </c>
      <c r="E2575" s="348" t="str">
        <f t="shared" si="123"/>
        <v>1.09667775941449-0.028399040183902i</v>
      </c>
      <c r="F2575" s="348" t="str">
        <f>IMSUM(import_viscoanalyse_PARAM!$A$2,IMDIV((import_viscoanalyse_PARAM!$B$2-import_viscoanalyse_PARAM!$A$2),E2575))</f>
        <v>22847.1693231977+590.287707357938i</v>
      </c>
      <c r="G2575" s="348">
        <f t="shared" si="124"/>
        <v>22847.169323197701</v>
      </c>
      <c r="H2575" s="348">
        <f t="shared" si="125"/>
        <v>590.28770735793796</v>
      </c>
    </row>
    <row r="2576" spans="1:8" x14ac:dyDescent="0.25">
      <c r="A2576" s="349">
        <v>1207278800</v>
      </c>
      <c r="B2576" s="348" t="str">
        <f>IMPRODUCT(IMPOWER(IMPRODUCT("i",A2576,import_viscoanalyse_PARAM!$G$2),-import_viscoanalyse_PARAM!$D$2),import_viscoanalyse_PARAM!$C$2)</f>
        <v>0.0961164666108629-0.028202960678643i</v>
      </c>
      <c r="C2576" s="348" t="str">
        <f>IMPOWER(IMPRODUCT("i",A2576,import_viscoanalyse_PARAM!$G$2),-import_viscoanalyse_PARAM!$E$2)</f>
        <v>0.000038756226912814-0.0000422646304789798i</v>
      </c>
      <c r="D2576" s="348" t="str">
        <f>IMPOWER(IMPRODUCT("i",A2576,import_viscoanalyse_PARAM!$F$2,import_viscoanalyse_PARAM!$G$2),-1)</f>
        <v>5.04959176829568E-27-8.24323248021778E-11i</v>
      </c>
      <c r="E2576" s="348" t="str">
        <f t="shared" si="123"/>
        <v>1.09615522283778-0.0282452253915543i</v>
      </c>
      <c r="F2576" s="348" t="str">
        <f>IMSUM(import_viscoanalyse_PARAM!$A$2,IMDIV((import_viscoanalyse_PARAM!$B$2-import_viscoanalyse_PARAM!$A$2),E2576))</f>
        <v>22858.1863605401+587.654340652805i</v>
      </c>
      <c r="G2576" s="348">
        <f t="shared" si="124"/>
        <v>22858.186360540101</v>
      </c>
      <c r="H2576" s="348">
        <f t="shared" si="125"/>
        <v>587.65434065280499</v>
      </c>
    </row>
    <row r="2577" spans="1:8" x14ac:dyDescent="0.25">
      <c r="A2577" s="349">
        <v>1243802300</v>
      </c>
      <c r="B2577" s="348" t="str">
        <f>IMPRODUCT(IMPOWER(IMPRODUCT("i",A2577,import_viscoanalyse_PARAM!$G$2),-import_viscoanalyse_PARAM!$D$2),import_viscoanalyse_PARAM!$C$2)</f>
        <v>0.095597362865524-0.0280506427352753i</v>
      </c>
      <c r="C2577" s="348" t="str">
        <f>IMPOWER(IMPRODUCT("i",A2577,import_viscoanalyse_PARAM!$G$2),-import_viscoanalyse_PARAM!$E$2)</f>
        <v>0.0000381516212718788-0.0000416052929728517i</v>
      </c>
      <c r="D2577" s="348" t="str">
        <f>IMPOWER(IMPRODUCT("i",A2577,import_viscoanalyse_PARAM!$F$2,import_viscoanalyse_PARAM!$G$2),-1)</f>
        <v>4.90131356930106E-27-8.00117495910589E-11i</v>
      </c>
      <c r="E2577" s="348" t="str">
        <f t="shared" si="123"/>
        <v>1.0956355144868-0.0280922481082599i</v>
      </c>
      <c r="F2577" s="348" t="str">
        <f>IMSUM(import_viscoanalyse_PARAM!$A$2,IMDIV((import_viscoanalyse_PARAM!$B$2-import_viscoanalyse_PARAM!$A$2),E2577))</f>
        <v>22869.1535890646+585.030022952301i</v>
      </c>
      <c r="G2577" s="348">
        <f t="shared" si="124"/>
        <v>22869.153589064601</v>
      </c>
      <c r="H2577" s="348">
        <f t="shared" si="125"/>
        <v>585.03002295230101</v>
      </c>
    </row>
    <row r="2578" spans="1:8" x14ac:dyDescent="0.25">
      <c r="A2578" s="349">
        <v>1281430700</v>
      </c>
      <c r="B2578" s="348" t="str">
        <f>IMPRODUCT(IMPOWER(IMPRODUCT("i",A2578,import_viscoanalyse_PARAM!$G$2),-import_viscoanalyse_PARAM!$D$2),import_viscoanalyse_PARAM!$C$2)</f>
        <v>0.0950810631726042-0.0278991475705938i</v>
      </c>
      <c r="C2578" s="348" t="str">
        <f>IMPOWER(IMPRODUCT("i",A2578,import_viscoanalyse_PARAM!$G$2),-import_viscoanalyse_PARAM!$E$2)</f>
        <v>0.000037556448171303-0.0000409562418868558i</v>
      </c>
      <c r="D2578" s="348" t="str">
        <f>IMPOWER(IMPRODUCT("i",A2578,import_viscoanalyse_PARAM!$F$2,import_viscoanalyse_PARAM!$G$2),-1)</f>
        <v>4.75738960407137E-27-7.76622552966646E-11i</v>
      </c>
      <c r="E2578" s="348" t="str">
        <f t="shared" si="123"/>
        <v>1.09511861962078-0.0279401038901429i</v>
      </c>
      <c r="F2578" s="348" t="str">
        <f>IMSUM(import_viscoanalyse_PARAM!$A$2,IMDIV((import_viscoanalyse_PARAM!$B$2-import_viscoanalyse_PARAM!$A$2),E2578))</f>
        <v>22880.0711723715+582.414752887931i</v>
      </c>
      <c r="G2578" s="348">
        <f t="shared" si="124"/>
        <v>22880.071172371499</v>
      </c>
      <c r="H2578" s="348">
        <f t="shared" si="125"/>
        <v>582.41475288793094</v>
      </c>
    </row>
    <row r="2579" spans="1:8" x14ac:dyDescent="0.25">
      <c r="A2579" s="349">
        <v>1320197400</v>
      </c>
      <c r="B2579" s="348" t="str">
        <f>IMPRODUCT(IMPOWER(IMPRODUCT("i",A2579,import_viscoanalyse_PARAM!$G$2),-import_viscoanalyse_PARAM!$D$2),import_viscoanalyse_PARAM!$C$2)</f>
        <v>0.0945675526960414-0.0277484708313291i</v>
      </c>
      <c r="C2579" s="348" t="str">
        <f>IMPOWER(IMPRODUCT("i",A2579,import_viscoanalyse_PARAM!$G$2),-import_viscoanalyse_PARAM!$E$2)</f>
        <v>0.0000369705607995146-0.0000403173171193173i</v>
      </c>
      <c r="D2579" s="348" t="str">
        <f>IMPOWER(IMPRODUCT("i",A2579,import_viscoanalyse_PARAM!$F$2,import_viscoanalyse_PARAM!$G$2),-1)</f>
        <v>4.61769208946925E-27-7.53817559164888E-11i</v>
      </c>
      <c r="E2579" s="348" t="str">
        <f t="shared" si="123"/>
        <v>1.09460452325684-0.0277887882238302i</v>
      </c>
      <c r="F2579" s="348" t="str">
        <f>IMSUM(import_viscoanalyse_PARAM!$A$2,IMDIV((import_viscoanalyse_PARAM!$B$2-import_viscoanalyse_PARAM!$A$2),E2579))</f>
        <v>22890.939280779+579.808527161092i</v>
      </c>
      <c r="G2579" s="348">
        <f t="shared" si="124"/>
        <v>22890.939280778999</v>
      </c>
      <c r="H2579" s="348">
        <f t="shared" si="125"/>
        <v>579.808527161092</v>
      </c>
    </row>
    <row r="2580" spans="1:8" x14ac:dyDescent="0.25">
      <c r="A2580" s="349">
        <v>1360137000</v>
      </c>
      <c r="B2580" s="348" t="str">
        <f>IMPRODUCT(IMPOWER(IMPRODUCT("i",A2580,import_viscoanalyse_PARAM!$G$2),-import_viscoanalyse_PARAM!$D$2),import_viscoanalyse_PARAM!$C$2)</f>
        <v>0.0940568142643706-0.0275986074789465i</v>
      </c>
      <c r="C2580" s="348" t="str">
        <f>IMPOWER(IMPRODUCT("i",A2580,import_viscoanalyse_PARAM!$G$2),-import_viscoanalyse_PARAM!$E$2)</f>
        <v>0.0000363938119109765-0.0000396883580953117i</v>
      </c>
      <c r="D2580" s="348" t="str">
        <f>IMPOWER(IMPRODUCT("i",A2580,import_viscoanalyse_PARAM!$F$2,import_viscoanalyse_PARAM!$G$2),-1)</f>
        <v>4.48209635538031E-27-7.31682162667317E-11i</v>
      </c>
      <c r="E2580" s="348" t="str">
        <f t="shared" si="123"/>
        <v>1.09409320807628-0.02763829591021i</v>
      </c>
      <c r="F2580" s="348" t="str">
        <f>IMSUM(import_viscoanalyse_PARAM!$A$2,IMDIV((import_viscoanalyse_PARAM!$B$2-import_viscoanalyse_PARAM!$A$2),E2580))</f>
        <v>22901.7581356583+577.211329886813i</v>
      </c>
      <c r="G2580" s="348">
        <f t="shared" si="124"/>
        <v>22901.7581356583</v>
      </c>
      <c r="H2580" s="348">
        <f t="shared" si="125"/>
        <v>577.21132988681302</v>
      </c>
    </row>
    <row r="2581" spans="1:8" x14ac:dyDescent="0.25">
      <c r="A2581" s="349">
        <v>1401284800</v>
      </c>
      <c r="B2581" s="348" t="str">
        <f>IMPRODUCT(IMPOWER(IMPRODUCT("i",A2581,import_viscoanalyse_PARAM!$G$2),-import_viscoanalyse_PARAM!$D$2),import_viscoanalyse_PARAM!$C$2)</f>
        <v>0.0935488352208645-0.0274495537996474i</v>
      </c>
      <c r="C2581" s="348" t="str">
        <f>IMPOWER(IMPRODUCT("i",A2581,import_viscoanalyse_PARAM!$G$2),-import_viscoanalyse_PARAM!$E$2)</f>
        <v>0.0000358260615472-0.0000390692121866219i</v>
      </c>
      <c r="D2581" s="348" t="str">
        <f>IMPOWER(IMPRODUCT("i",A2581,import_viscoanalyse_PARAM!$F$2,import_viscoanalyse_PARAM!$G$2),-1)</f>
        <v>4.35048256465628E-27-7.10196800596018E-11i</v>
      </c>
      <c r="E2581" s="348" t="str">
        <f t="shared" si="123"/>
        <v>1.09358466128241-0.0274886230828537i</v>
      </c>
      <c r="F2581" s="348" t="str">
        <f>IMSUM(import_viscoanalyse_PARAM!$A$2,IMDIV((import_viscoanalyse_PARAM!$B$2-import_viscoanalyse_PARAM!$A$2),E2581))</f>
        <v>22912.5278643477+574.6231674156i</v>
      </c>
      <c r="G2581" s="348">
        <f t="shared" si="124"/>
        <v>22912.5278643477</v>
      </c>
      <c r="H2581" s="348">
        <f t="shared" si="125"/>
        <v>574.62316741560005</v>
      </c>
    </row>
    <row r="2582" spans="1:8" x14ac:dyDescent="0.25">
      <c r="A2582" s="349">
        <v>1443677500</v>
      </c>
      <c r="B2582" s="348" t="str">
        <f>IMPRODUCT(IMPOWER(IMPRODUCT("i",A2582,import_viscoanalyse_PARAM!$G$2),-import_viscoanalyse_PARAM!$D$2),import_viscoanalyse_PARAM!$C$2)</f>
        <v>0.0930435988527601-0.0273013048894917i</v>
      </c>
      <c r="C2582" s="348" t="str">
        <f>IMPOWER(IMPRODUCT("i",A2582,import_viscoanalyse_PARAM!$G$2),-import_viscoanalyse_PARAM!$E$2)</f>
        <v>0.0000352671673145198-0.0000384597241094104i</v>
      </c>
      <c r="D2582" s="348" t="str">
        <f>IMPOWER(IMPRODUCT("i",A2582,import_viscoanalyse_PARAM!$F$2,import_viscoanalyse_PARAM!$G$2),-1)</f>
        <v>4.2227333254954E-27-6.89342309264938E-11i</v>
      </c>
      <c r="E2582" s="348" t="str">
        <f t="shared" si="123"/>
        <v>1.09307886602007-0.0273397646825353i</v>
      </c>
      <c r="F2582" s="348" t="str">
        <f>IMSUM(import_viscoanalyse_PARAM!$A$2,IMDIV((import_viscoanalyse_PARAM!$B$2-import_viscoanalyse_PARAM!$A$2),E2582))</f>
        <v>22923.2486816767+572.044024762182i</v>
      </c>
      <c r="G2582" s="348">
        <f t="shared" si="124"/>
        <v>22923.248681676701</v>
      </c>
      <c r="H2582" s="348">
        <f t="shared" si="125"/>
        <v>572.04402476218195</v>
      </c>
    </row>
    <row r="2583" spans="1:8" x14ac:dyDescent="0.25">
      <c r="A2583" s="349">
        <v>1487352700</v>
      </c>
      <c r="B2583" s="348" t="str">
        <f>IMPRODUCT(IMPOWER(IMPRODUCT("i",A2583,import_viscoanalyse_PARAM!$G$2),-import_viscoanalyse_PARAM!$D$2),import_viscoanalyse_PARAM!$C$2)</f>
        <v>0.0925410910990542-0.0271538566226317i</v>
      </c>
      <c r="C2583" s="348" t="str">
        <f>IMPOWER(IMPRODUCT("i",A2583,import_viscoanalyse_PARAM!$G$2),-import_viscoanalyse_PARAM!$E$2)</f>
        <v>0.0000347169918923111-0.0000378597441121167i</v>
      </c>
      <c r="D2583" s="348" t="str">
        <f>IMPOWER(IMPRODUCT("i",A2583,import_viscoanalyse_PARAM!$F$2,import_viscoanalyse_PARAM!$G$2),-1)</f>
        <v>4.09873535074625E-27-6.69100195053826E-11i</v>
      </c>
      <c r="E2583" s="348" t="str">
        <f t="shared" si="123"/>
        <v>1.09257580809095-0.0271917164336538i</v>
      </c>
      <c r="F2583" s="348" t="str">
        <f>IMSUM(import_viscoanalyse_PARAM!$A$2,IMDIV((import_viscoanalyse_PARAM!$B$2-import_viscoanalyse_PARAM!$A$2),E2583))</f>
        <v>22933.9207478099+569.47389974866i</v>
      </c>
      <c r="G2583" s="348">
        <f t="shared" si="124"/>
        <v>22933.920747809902</v>
      </c>
      <c r="H2583" s="348">
        <f t="shared" si="125"/>
        <v>569.47389974865996</v>
      </c>
    </row>
    <row r="2584" spans="1:8" x14ac:dyDescent="0.25">
      <c r="A2584" s="349">
        <v>1532349100</v>
      </c>
      <c r="B2584" s="348" t="str">
        <f>IMPRODUCT(IMPOWER(IMPRODUCT("i",A2584,import_viscoanalyse_PARAM!$G$2),-import_viscoanalyse_PARAM!$D$2),import_viscoanalyse_PARAM!$C$2)</f>
        <v>0.0920412983088219-0.0270072049935466i</v>
      </c>
      <c r="C2584" s="348" t="str">
        <f>IMPOWER(IMPRODUCT("i",A2584,import_viscoanalyse_PARAM!$G$2),-import_viscoanalyse_PARAM!$E$2)</f>
        <v>0.0000341754004369318-0.0000372691251443912i</v>
      </c>
      <c r="D2584" s="348" t="str">
        <f>IMPOWER(IMPRODUCT("i",A2584,import_viscoanalyse_PARAM!$F$2,import_viscoanalyse_PARAM!$G$2),-1)</f>
        <v>3.97837874575571E-27-6.49452518152577E-11i</v>
      </c>
      <c r="E2584" s="348" t="str">
        <f t="shared" si="123"/>
        <v>1.09207547370926-0.0270444741836362i</v>
      </c>
      <c r="F2584" s="348" t="str">
        <f>IMSUM(import_viscoanalyse_PARAM!$A$2,IMDIV((import_viscoanalyse_PARAM!$B$2-import_viscoanalyse_PARAM!$A$2),E2584))</f>
        <v>22944.544215669+566.912791637432i</v>
      </c>
      <c r="G2584" s="348">
        <f t="shared" si="124"/>
        <v>22944.544215669001</v>
      </c>
      <c r="H2584" s="348">
        <f t="shared" si="125"/>
        <v>566.91279163743195</v>
      </c>
    </row>
    <row r="2585" spans="1:8" x14ac:dyDescent="0.25">
      <c r="A2585" s="349">
        <v>1578706800</v>
      </c>
      <c r="B2585" s="348" t="str">
        <f>IMPRODUCT(IMPOWER(IMPRODUCT("i",A2585,import_viscoanalyse_PARAM!$G$2),-import_viscoanalyse_PARAM!$D$2),import_viscoanalyse_PARAM!$C$2)</f>
        <v>0.0915442043772405-0.0268613452766809i</v>
      </c>
      <c r="C2585" s="348" t="str">
        <f>IMPOWER(IMPRODUCT("i",A2585,import_viscoanalyse_PARAM!$G$2),-import_viscoanalyse_PARAM!$E$2)</f>
        <v>0.000033642257475338-0.0000366877194695064i</v>
      </c>
      <c r="D2585" s="348" t="str">
        <f>IMPOWER(IMPRODUCT("i",A2585,import_viscoanalyse_PARAM!$F$2,import_viscoanalyse_PARAM!$G$2),-1)</f>
        <v>3.86155623736966E-27-6.3038176669907E-11i</v>
      </c>
      <c r="E2585" s="348" t="str">
        <f t="shared" si="123"/>
        <v>1.09157784663472-0.0268980330591886i</v>
      </c>
      <c r="F2585" s="348" t="str">
        <f>IMSUM(import_viscoanalyse_PARAM!$A$2,IMDIV((import_viscoanalyse_PARAM!$B$2-import_viscoanalyse_PARAM!$A$2),E2585))</f>
        <v>22955.1192918408+564.360686434476i</v>
      </c>
      <c r="G2585" s="348">
        <f t="shared" si="124"/>
        <v>22955.119291840801</v>
      </c>
      <c r="H2585" s="348">
        <f t="shared" si="125"/>
        <v>564.36068643447595</v>
      </c>
    </row>
    <row r="2586" spans="1:8" x14ac:dyDescent="0.25">
      <c r="A2586" s="349">
        <v>1626467000</v>
      </c>
      <c r="B2586" s="348" t="str">
        <f>IMPRODUCT(IMPOWER(IMPRODUCT("i",A2586,import_viscoanalyse_PARAM!$G$2),-import_viscoanalyse_PARAM!$D$2),import_viscoanalyse_PARAM!$C$2)</f>
        <v>0.0910497945832211-0.0267162731525015i</v>
      </c>
      <c r="C2586" s="348" t="str">
        <f>IMPOWER(IMPRODUCT("i",A2586,import_viscoanalyse_PARAM!$G$2),-import_viscoanalyse_PARAM!$E$2)</f>
        <v>0.0000331174310650209-0.0000361153832008713i</v>
      </c>
      <c r="D2586" s="348" t="str">
        <f>IMPOWER(IMPRODUCT("i",A2586,import_viscoanalyse_PARAM!$F$2,import_viscoanalyse_PARAM!$G$2),-1)</f>
        <v>3.74816402086109E-27-6.11870995036378E-11i</v>
      </c>
      <c r="E2586" s="348" t="str">
        <f t="shared" si="123"/>
        <v>1.09108291201429-0.0267523885968895i</v>
      </c>
      <c r="F2586" s="348" t="str">
        <f>IMSUM(import_viscoanalyse_PARAM!$A$2,IMDIV((import_viscoanalyse_PARAM!$B$2-import_viscoanalyse_PARAM!$A$2),E2586))</f>
        <v>22965.6461550482+561.817576530229i</v>
      </c>
      <c r="G2586" s="348">
        <f t="shared" si="124"/>
        <v>22965.646155048202</v>
      </c>
      <c r="H2586" s="348">
        <f t="shared" si="125"/>
        <v>561.81757653022896</v>
      </c>
    </row>
    <row r="2587" spans="1:8" x14ac:dyDescent="0.25">
      <c r="A2587" s="349">
        <v>1675672100</v>
      </c>
      <c r="B2587" s="348" t="str">
        <f>IMPRODUCT(IMPOWER(IMPRODUCT("i",A2587,import_viscoanalyse_PARAM!$G$2),-import_viscoanalyse_PARAM!$D$2),import_viscoanalyse_PARAM!$C$2)</f>
        <v>0.0905580547574393-0.0265719844633761i</v>
      </c>
      <c r="C2587" s="348" t="str">
        <f>IMPOWER(IMPRODUCT("i",A2587,import_viscoanalyse_PARAM!$G$2),-import_viscoanalyse_PARAM!$E$2)</f>
        <v>0.0000326007918199966-0.0000355519752398483i</v>
      </c>
      <c r="D2587" s="348" t="str">
        <f>IMPOWER(IMPRODUCT("i",A2587,import_viscoanalyse_PARAM!$F$2,import_viscoanalyse_PARAM!$G$2),-1)</f>
        <v>3.63810144629004E-27-5.93903772512433E-11i</v>
      </c>
      <c r="E2587" s="348" t="str">
        <f t="shared" si="123"/>
        <v>1.09059065554926-0.0266075364980063i</v>
      </c>
      <c r="F2587" s="348" t="str">
        <f>IMSUM(import_viscoanalyse_PARAM!$A$2,IMDIV((import_viscoanalyse_PARAM!$B$2-import_viscoanalyse_PARAM!$A$2),E2587))</f>
        <v>22976.1249737542+559.283456476595i</v>
      </c>
      <c r="G2587" s="348">
        <f t="shared" si="124"/>
        <v>22976.124973754198</v>
      </c>
      <c r="H2587" s="348">
        <f t="shared" si="125"/>
        <v>559.28345647659501</v>
      </c>
    </row>
    <row r="2588" spans="1:8" x14ac:dyDescent="0.25">
      <c r="A2588" s="349">
        <v>1726365700</v>
      </c>
      <c r="B2588" s="348" t="str">
        <f>IMPRODUCT(IMPOWER(IMPRODUCT("i",A2588,import_viscoanalyse_PARAM!$G$2),-import_viscoanalyse_PARAM!$D$2),import_viscoanalyse_PARAM!$C$2)</f>
        <v>0.0900689715592372-0.0264284752948241i</v>
      </c>
      <c r="C2588" s="348" t="str">
        <f>IMPOWER(IMPRODUCT("i",A2588,import_viscoanalyse_PARAM!$G$2),-import_viscoanalyse_PARAM!$E$2)</f>
        <v>0.0000320922131401207-0.0000349973575258279i</v>
      </c>
      <c r="D2588" s="348" t="str">
        <f>IMPOWER(IMPRODUCT("i",A2588,import_viscoanalyse_PARAM!$F$2,import_viscoanalyse_PARAM!$G$2),-1)</f>
        <v>3.53127097608454E-27-5.7646417655531E-11i</v>
      </c>
      <c r="E2588" s="348" t="str">
        <f t="shared" si="123"/>
        <v>1.09010106377238-0.0264634727099963i</v>
      </c>
      <c r="F2588" s="348" t="str">
        <f>IMSUM(import_viscoanalyse_PARAM!$A$2,IMDIV((import_viscoanalyse_PARAM!$B$2-import_viscoanalyse_PARAM!$A$2),E2588))</f>
        <v>22986.5559001972+556.758324445912i</v>
      </c>
      <c r="G2588" s="348">
        <f t="shared" si="124"/>
        <v>22986.5559001972</v>
      </c>
      <c r="H2588" s="348">
        <f t="shared" si="125"/>
        <v>556.75832444591197</v>
      </c>
    </row>
    <row r="2589" spans="1:8" x14ac:dyDescent="0.25">
      <c r="A2589" s="349">
        <v>1778593000</v>
      </c>
      <c r="B2589" s="348" t="str">
        <f>IMPRODUCT(IMPOWER(IMPRODUCT("i",A2589,import_viscoanalyse_PARAM!$G$2),-import_viscoanalyse_PARAM!$D$2),import_viscoanalyse_PARAM!$C$2)</f>
        <v>0.0895825290373307-0.0262857409663423i</v>
      </c>
      <c r="C2589" s="348" t="str">
        <f>IMPOWER(IMPRODUCT("i",A2589,import_viscoanalyse_PARAM!$G$2),-import_viscoanalyse_PARAM!$E$2)</f>
        <v>0.0000315915676190298-0.0000344513911189982i</v>
      </c>
      <c r="D2589" s="348" t="str">
        <f>IMPOWER(IMPRODUCT("i",A2589,import_viscoanalyse_PARAM!$F$2,import_viscoanalyse_PARAM!$G$2),-1)</f>
        <v>3.42757735497547E-27-5.59536657168803E-11i</v>
      </c>
      <c r="E2589" s="348" t="str">
        <f t="shared" si="123"/>
        <v>1.08961412060495-0.026320192413415i</v>
      </c>
      <c r="F2589" s="348" t="str">
        <f>IMSUM(import_viscoanalyse_PARAM!$A$2,IMDIV((import_viscoanalyse_PARAM!$B$2-import_viscoanalyse_PARAM!$A$2),E2589))</f>
        <v>22996.9391437552+554.242164465511i</v>
      </c>
      <c r="G2589" s="348">
        <f t="shared" si="124"/>
        <v>22996.9391437552</v>
      </c>
      <c r="H2589" s="348">
        <f t="shared" si="125"/>
        <v>554.242164465511</v>
      </c>
    </row>
    <row r="2590" spans="1:8" x14ac:dyDescent="0.25">
      <c r="A2590" s="349">
        <v>1832400200</v>
      </c>
      <c r="B2590" s="348" t="str">
        <f>IMPRODUCT(IMPOWER(IMPRODUCT("i",A2590,import_viscoanalyse_PARAM!$G$2),-import_viscoanalyse_PARAM!$D$2),import_viscoanalyse_PARAM!$C$2)</f>
        <v>0.0890987147361906-0.0261437778231686i</v>
      </c>
      <c r="C2590" s="348" t="str">
        <f>IMPOWER(IMPRODUCT("i",A2590,import_viscoanalyse_PARAM!$G$2),-import_viscoanalyse_PARAM!$E$2)</f>
        <v>0.0000310987333439981-0.0000339139430704962i</v>
      </c>
      <c r="D2590" s="348" t="str">
        <f>IMPOWER(IMPRODUCT("i",A2590,import_viscoanalyse_PARAM!$F$2,import_viscoanalyse_PARAM!$G$2),-1)</f>
        <v>3.32692885021398E-27-5.43106239392373E-11i</v>
      </c>
      <c r="E2590" s="348" t="str">
        <f t="shared" si="123"/>
        <v>1.08912981346953-0.0261776918205497i</v>
      </c>
      <c r="F2590" s="348" t="str">
        <f>IMSUM(import_viscoanalyse_PARAM!$A$2,IMDIV((import_viscoanalyse_PARAM!$B$2-import_viscoanalyse_PARAM!$A$2),E2590))</f>
        <v>23007.2748406646+551.734977967482i</v>
      </c>
      <c r="G2590" s="348">
        <f t="shared" si="124"/>
        <v>23007.274840664599</v>
      </c>
      <c r="H2590" s="348">
        <f t="shared" si="125"/>
        <v>551.734977967482</v>
      </c>
    </row>
    <row r="2591" spans="1:8" x14ac:dyDescent="0.25">
      <c r="A2591" s="349">
        <v>1887835300</v>
      </c>
      <c r="B2591" s="348" t="str">
        <f>IMPRODUCT(IMPOWER(IMPRODUCT("i",A2591,import_viscoanalyse_PARAM!$G$2),-import_viscoanalyse_PARAM!$D$2),import_viscoanalyse_PARAM!$C$2)</f>
        <v>0.0886175126512045-0.0260025811691521i</v>
      </c>
      <c r="C2591" s="348" t="str">
        <f>IMPOWER(IMPRODUCT("i",A2591,import_viscoanalyse_PARAM!$G$2),-import_viscoanalyse_PARAM!$E$2)</f>
        <v>0.0000306135866203889-0.0000333848784882407i</v>
      </c>
      <c r="D2591" s="348" t="str">
        <f>IMPOWER(IMPRODUCT("i",A2591,import_viscoanalyse_PARAM!$F$2,import_viscoanalyse_PARAM!$G$2),-1)</f>
        <v>3.22923567035635E-27-5.27158265174845E-11i</v>
      </c>
      <c r="E2591" s="348" t="str">
        <f t="shared" si="123"/>
        <v>1.08864812623782-0.0260359661003562i</v>
      </c>
      <c r="F2591" s="348" t="str">
        <f>IMSUM(import_viscoanalyse_PARAM!$A$2,IMDIV((import_viscoanalyse_PARAM!$B$2-import_viscoanalyse_PARAM!$A$2),E2591))</f>
        <v>23017.5632043897+549.236747349033i</v>
      </c>
      <c r="G2591" s="348">
        <f t="shared" si="124"/>
        <v>23017.563204389699</v>
      </c>
      <c r="H2591" s="348">
        <f t="shared" si="125"/>
        <v>549.23674734903295</v>
      </c>
    </row>
    <row r="2592" spans="1:8" x14ac:dyDescent="0.25">
      <c r="A2592" s="349">
        <v>1944947500</v>
      </c>
      <c r="B2592" s="348" t="str">
        <f>IMPRODUCT(IMPOWER(IMPRODUCT("i",A2592,import_viscoanalyse_PARAM!$G$2),-import_viscoanalyse_PARAM!$D$2),import_viscoanalyse_PARAM!$C$2)</f>
        <v>0.0881389091244183-0.0258621469967094i</v>
      </c>
      <c r="C2592" s="348" t="str">
        <f>IMPOWER(IMPRODUCT("i",A2592,import_viscoanalyse_PARAM!$G$2),-import_viscoanalyse_PARAM!$E$2)</f>
        <v>0.000030136007983188-0.0000328640670926588i</v>
      </c>
      <c r="D2592" s="348" t="str">
        <f>IMPOWER(IMPRODUCT("i",A2592,import_viscoanalyse_PARAM!$F$2,import_viscoanalyse_PARAM!$G$2),-1)</f>
        <v>3.13441112961551E-27-5.11678583449595E-11i</v>
      </c>
      <c r="E2592" s="348" t="str">
        <f t="shared" si="123"/>
        <v>1.0881690451324-0.0258950111149699i</v>
      </c>
      <c r="F2592" s="348" t="str">
        <f>IMSUM(import_viscoanalyse_PARAM!$A$2,IMDIV((import_viscoanalyse_PARAM!$B$2-import_viscoanalyse_PARAM!$A$2),E2592))</f>
        <v>23027.804399719+546.747466497767i</v>
      </c>
      <c r="G2592" s="348">
        <f t="shared" si="124"/>
        <v>23027.804399719</v>
      </c>
      <c r="H2592" s="348">
        <f t="shared" si="125"/>
        <v>546.74746649776705</v>
      </c>
    </row>
    <row r="2593" spans="1:8" x14ac:dyDescent="0.25">
      <c r="A2593" s="349">
        <v>2003787400</v>
      </c>
      <c r="B2593" s="348" t="str">
        <f>IMPRODUCT(IMPOWER(IMPRODUCT("i",A2593,import_viscoanalyse_PARAM!$G$2),-import_viscoanalyse_PARAM!$D$2),import_viscoanalyse_PARAM!$C$2)</f>
        <v>0.0876628912305762-0.0257224715132493i</v>
      </c>
      <c r="C2593" s="348" t="str">
        <f>IMPOWER(IMPRODUCT("i",A2593,import_viscoanalyse_PARAM!$G$2),-import_viscoanalyse_PARAM!$E$2)</f>
        <v>0.0000296658804645057-0.0000323513813273544i</v>
      </c>
      <c r="D2593" s="348" t="str">
        <f>IMPOWER(IMPRODUCT("i",A2593,import_viscoanalyse_PARAM!$F$2,import_viscoanalyse_PARAM!$G$2),-1)</f>
        <v>3.04237120690443E-27-4.96653478150343E-11i</v>
      </c>
      <c r="E2593" s="348" t="str">
        <f t="shared" si="123"/>
        <v>1.08769255711104-0.025754822944242i</v>
      </c>
      <c r="F2593" s="348" t="str">
        <f>IMSUM(import_viscoanalyse_PARAM!$A$2,IMDIV((import_viscoanalyse_PARAM!$B$2-import_viscoanalyse_PARAM!$A$2),E2593))</f>
        <v>23037.99857713+544.267132487255i</v>
      </c>
      <c r="G2593" s="348">
        <f t="shared" si="124"/>
        <v>23037.998577130002</v>
      </c>
      <c r="H2593" s="348">
        <f t="shared" si="125"/>
        <v>544.26713248725503</v>
      </c>
    </row>
    <row r="2594" spans="1:8" x14ac:dyDescent="0.25">
      <c r="A2594" s="349">
        <v>2064407400</v>
      </c>
      <c r="B2594" s="348" t="str">
        <f>IMPRODUCT(IMPOWER(IMPRODUCT("i",A2594,import_viscoanalyse_PARAM!$G$2),-import_viscoanalyse_PARAM!$D$2),import_viscoanalyse_PARAM!$C$2)</f>
        <v>0.0871894439342539-0.0255835503070042i</v>
      </c>
      <c r="C2594" s="348" t="str">
        <f>IMPOWER(IMPRODUCT("i",A2594,import_viscoanalyse_PARAM!$G$2),-import_viscoanalyse_PARAM!$E$2)</f>
        <v>0.0000292030867676109-0.0000318466932773215i</v>
      </c>
      <c r="D2594" s="348" t="str">
        <f>IMPOWER(IMPRODUCT("i",A2594,import_viscoanalyse_PARAM!$F$2,import_viscoanalyse_PARAM!$G$2),-1)</f>
        <v>2.953033926597E-27-4.82069567123154E-11i</v>
      </c>
      <c r="E2594" s="348" t="str">
        <f t="shared" si="123"/>
        <v>1.08721864702102-0.0256153970484885i</v>
      </c>
      <c r="F2594" s="348" t="str">
        <f>IMSUM(import_viscoanalyse_PARAM!$A$2,IMDIV((import_viscoanalyse_PARAM!$B$2-import_viscoanalyse_PARAM!$A$2),E2594))</f>
        <v>23048.1459336749+541.795730759642i</v>
      </c>
      <c r="G2594" s="348">
        <f t="shared" si="124"/>
        <v>23048.145933674899</v>
      </c>
      <c r="H2594" s="348">
        <f t="shared" si="125"/>
        <v>541.79573075964197</v>
      </c>
    </row>
    <row r="2595" spans="1:8" x14ac:dyDescent="0.25">
      <c r="A2595" s="349">
        <v>2126861400</v>
      </c>
      <c r="B2595" s="348" t="str">
        <f>IMPRODUCT(IMPOWER(IMPRODUCT("i",A2595,import_viscoanalyse_PARAM!$G$2),-import_viscoanalyse_PARAM!$D$2),import_viscoanalyse_PARAM!$C$2)</f>
        <v>0.0867185530210648-0.0254453792071201i</v>
      </c>
      <c r="C2595" s="348" t="str">
        <f>IMPOWER(IMPRODUCT("i",A2595,import_viscoanalyse_PARAM!$G$2),-import_viscoanalyse_PARAM!$E$2)</f>
        <v>0.0000287475121700029-0.0000313498778348165i</v>
      </c>
      <c r="D2595" s="348" t="str">
        <f>IMPOWER(IMPRODUCT("i",A2595,import_viscoanalyse_PARAM!$F$2,import_viscoanalyse_PARAM!$G$2),-1)</f>
        <v>2.86631986951189E-27-4.67913885542251E-11i</v>
      </c>
      <c r="E2595" s="348" t="str">
        <f t="shared" si="123"/>
        <v>1.08674730053323-0.0254767291317463i</v>
      </c>
      <c r="F2595" s="348" t="str">
        <f>IMSUM(import_viscoanalyse_PARAM!$A$2,IMDIV((import_viscoanalyse_PARAM!$B$2-import_viscoanalyse_PARAM!$A$2),E2595))</f>
        <v>23058.2466502566+539.333250370147i</v>
      </c>
      <c r="G2595" s="348">
        <f t="shared" si="124"/>
        <v>23058.246650256599</v>
      </c>
      <c r="H2595" s="348">
        <f t="shared" si="125"/>
        <v>539.33325037014697</v>
      </c>
    </row>
    <row r="2596" spans="1:8" x14ac:dyDescent="0.25">
      <c r="A2596" s="349">
        <v>2191204700</v>
      </c>
      <c r="B2596" s="348" t="str">
        <f>IMPRODUCT(IMPOWER(IMPRODUCT("i",A2596,import_viscoanalyse_PARAM!$G$2),-import_viscoanalyse_PARAM!$D$2),import_viscoanalyse_PARAM!$C$2)</f>
        <v>0.0862502060381414-0.0253079545596159i</v>
      </c>
      <c r="C2596" s="348" t="str">
        <f>IMPOWER(IMPRODUCT("i",A2596,import_viscoanalyse_PARAM!$G$2),-import_viscoanalyse_PARAM!$E$2)</f>
        <v>0.0000282990453535272-0.0000308608136046202i</v>
      </c>
      <c r="D2596" s="348" t="str">
        <f>IMPOWER(IMPRODUCT("i",A2596,import_viscoanalyse_PARAM!$F$2,import_viscoanalyse_PARAM!$G$2),-1)</f>
        <v>2.78215225191781E-27-4.54173898807279E-11i</v>
      </c>
      <c r="E2596" s="348" t="str">
        <f t="shared" si="123"/>
        <v>1.08627850508349-0.0253388154186379i</v>
      </c>
      <c r="F2596" s="348" t="str">
        <f>IMSUM(import_viscoanalyse_PARAM!$A$2,IMDIV((import_viscoanalyse_PARAM!$B$2-import_viscoanalyse_PARAM!$A$2),E2596))</f>
        <v>23068.3008713523+536.879688958629i</v>
      </c>
      <c r="G2596" s="348">
        <f t="shared" si="124"/>
        <v>23068.300871352301</v>
      </c>
      <c r="H2596" s="348">
        <f t="shared" si="125"/>
        <v>536.879688958629</v>
      </c>
    </row>
    <row r="2597" spans="1:8" x14ac:dyDescent="0.25">
      <c r="A2597" s="349">
        <v>2257494600</v>
      </c>
      <c r="B2597" s="348" t="str">
        <f>IMPRODUCT(IMPOWER(IMPRODUCT("i",A2597,import_viscoanalyse_PARAM!$G$2),-import_viscoanalyse_PARAM!$D$2),import_viscoanalyse_PARAM!$C$2)</f>
        <v>0.0857843882035241-0.0251712720270971i</v>
      </c>
      <c r="C2597" s="348" t="str">
        <f>IMPOWER(IMPRODUCT("i",A2597,import_viscoanalyse_PARAM!$G$2),-import_viscoanalyse_PARAM!$E$2)</f>
        <v>0.0000278575744373628-0.0000303793785779113i</v>
      </c>
      <c r="D2597" s="348" t="str">
        <f>IMPOWER(IMPRODUCT("i",A2597,import_viscoanalyse_PARAM!$F$2,import_viscoanalyse_PARAM!$G$2),-1)</f>
        <v>2.7004561120624E-27-4.40837369747787E-11i</v>
      </c>
      <c r="E2597" s="348" t="str">
        <f t="shared" si="123"/>
        <v>1.08581224577796-0.0252016514497587i</v>
      </c>
      <c r="F2597" s="348" t="str">
        <f>IMSUM(import_viscoanalyse_PARAM!$A$2,IMDIV((import_viscoanalyse_PARAM!$B$2-import_viscoanalyse_PARAM!$A$2),E2597))</f>
        <v>23078.3087927768+534.435031346297i</v>
      </c>
      <c r="G2597" s="348">
        <f t="shared" si="124"/>
        <v>23078.308792776799</v>
      </c>
      <c r="H2597" s="348">
        <f t="shared" si="125"/>
        <v>534.43503134629702</v>
      </c>
    </row>
    <row r="2598" spans="1:8" x14ac:dyDescent="0.25">
      <c r="A2598" s="349">
        <v>2325790000</v>
      </c>
      <c r="B2598" s="348" t="str">
        <f>IMPRODUCT(IMPOWER(IMPRODUCT("i",A2598,import_viscoanalyse_PARAM!$G$2),-import_viscoanalyse_PARAM!$D$2),import_viscoanalyse_PARAM!$C$2)</f>
        <v>0.0853210858103857-0.0250353275876401i</v>
      </c>
      <c r="C2598" s="348" t="str">
        <f>IMPOWER(IMPRODUCT("i",A2598,import_viscoanalyse_PARAM!$G$2),-import_viscoanalyse_PARAM!$E$2)</f>
        <v>0.0000274229902453239-0.0000299054536953408i</v>
      </c>
      <c r="D2598" s="348" t="str">
        <f>IMPOWER(IMPRODUCT("i",A2598,import_viscoanalyse_PARAM!$F$2,import_viscoanalyse_PARAM!$G$2),-1)</f>
        <v>2.62115887097197E-27-4.27892450171268E-11i</v>
      </c>
      <c r="E2598" s="348" t="str">
        <f t="shared" si="123"/>
        <v>1.08534850880063-0.0250652330841247i</v>
      </c>
      <c r="F2598" s="348" t="str">
        <f>IMSUM(import_viscoanalyse_PARAM!$A$2,IMDIV((import_viscoanalyse_PARAM!$B$2-import_viscoanalyse_PARAM!$A$2),E2598))</f>
        <v>23088.2705886491+531.999267341915i</v>
      </c>
      <c r="G2598" s="348">
        <f t="shared" si="124"/>
        <v>23088.270588649098</v>
      </c>
      <c r="H2598" s="348">
        <f t="shared" si="125"/>
        <v>531.99926734191502</v>
      </c>
    </row>
    <row r="2599" spans="1:8" x14ac:dyDescent="0.25">
      <c r="A2599" s="349">
        <v>2396151400</v>
      </c>
      <c r="B2599" s="348" t="str">
        <f>IMPRODUCT(IMPOWER(IMPRODUCT("i",A2599,import_viscoanalyse_PARAM!$G$2),-import_viscoanalyse_PARAM!$D$2),import_viscoanalyse_PARAM!$C$2)</f>
        <v>0.0848602864022993-0.0249001175862194i</v>
      </c>
      <c r="C2599" s="348" t="str">
        <f>IMPOWER(IMPRODUCT("i",A2599,import_viscoanalyse_PARAM!$G$2),-import_viscoanalyse_PARAM!$E$2)</f>
        <v>0.0000269951863921858-0.0000294389229411722i</v>
      </c>
      <c r="D2599" s="348" t="str">
        <f>IMPOWER(IMPRODUCT("i",A2599,import_viscoanalyse_PARAM!$F$2,import_viscoanalyse_PARAM!$G$2),-1)</f>
        <v>2.54419027550508E-27-4.15327671566928E-11i</v>
      </c>
      <c r="E2599" s="348" t="str">
        <f t="shared" si="123"/>
        <v>1.08488728158869-0.0249295565506933i</v>
      </c>
      <c r="F2599" s="348" t="str">
        <f>IMSUM(import_viscoanalyse_PARAM!$A$2,IMDIV((import_viscoanalyse_PARAM!$B$2-import_viscoanalyse_PARAM!$A$2),E2599))</f>
        <v>23098.1864075211+529.572392717269i</v>
      </c>
      <c r="G2599" s="348">
        <f t="shared" si="124"/>
        <v>23098.186407521102</v>
      </c>
      <c r="H2599" s="348">
        <f t="shared" si="125"/>
        <v>529.57239271726905</v>
      </c>
    </row>
    <row r="2600" spans="1:8" x14ac:dyDescent="0.25">
      <c r="A2600" s="349">
        <v>2468641500</v>
      </c>
      <c r="B2600" s="348" t="str">
        <f>IMPRODUCT(IMPOWER(IMPRODUCT("i",A2600,import_viscoanalyse_PARAM!$G$2),-import_viscoanalyse_PARAM!$D$2),import_viscoanalyse_PARAM!$C$2)</f>
        <v>0.0844019751773767-0.0247656376795932i</v>
      </c>
      <c r="C2600" s="348" t="str">
        <f>IMPOWER(IMPRODUCT("i",A2600,import_viscoanalyse_PARAM!$G$2),-import_viscoanalyse_PARAM!$E$2)</f>
        <v>0.0000265740559145957-0.0000289796696692059i</v>
      </c>
      <c r="D2600" s="348" t="str">
        <f>IMPOWER(IMPRODUCT("i",A2600,import_viscoanalyse_PARAM!$F$2,import_viscoanalyse_PARAM!$G$2),-1)</f>
        <v>2.46948173338165E-27-4.03131836552142E-11i</v>
      </c>
      <c r="E2600" s="348" t="str">
        <f t="shared" si="123"/>
        <v>1.08442854923329-0.0247946173895756i</v>
      </c>
      <c r="F2600" s="348" t="str">
        <f>IMSUM(import_viscoanalyse_PARAM!$A$2,IMDIV((import_viscoanalyse_PARAM!$B$2-import_viscoanalyse_PARAM!$A$2),E2600))</f>
        <v>23108.0564497344+527.154390278447i</v>
      </c>
      <c r="G2600" s="348">
        <f t="shared" si="124"/>
        <v>23108.056449734398</v>
      </c>
      <c r="H2600" s="348">
        <f t="shared" si="125"/>
        <v>527.15439027844695</v>
      </c>
    </row>
    <row r="2601" spans="1:8" x14ac:dyDescent="0.25">
      <c r="A2601" s="349">
        <v>2543324600</v>
      </c>
      <c r="B2601" s="348" t="str">
        <f>IMPRODUCT(IMPOWER(IMPRODUCT("i",A2601,import_viscoanalyse_PARAM!$G$2),-import_viscoanalyse_PARAM!$D$2),import_viscoanalyse_PARAM!$C$2)</f>
        <v>0.0839461393243841-0.0246318841086269i</v>
      </c>
      <c r="C2601" s="348" t="str">
        <f>IMPOWER(IMPRODUCT("i",A2601,import_viscoanalyse_PARAM!$G$2),-import_viscoanalyse_PARAM!$E$2)</f>
        <v>0.00002615949528294-0.0000285275809778202i</v>
      </c>
      <c r="D2601" s="348" t="str">
        <f>IMPOWER(IMPRODUCT("i",A2601,import_viscoanalyse_PARAM!$F$2,import_viscoanalyse_PARAM!$G$2),-1)</f>
        <v>2.39696698192511E-27-3.91294128041632E-11i</v>
      </c>
      <c r="E2601" s="348" t="str">
        <f t="shared" si="123"/>
        <v>1.08397229881967-0.0246604117287341i</v>
      </c>
      <c r="F2601" s="348" t="str">
        <f>IMSUM(import_viscoanalyse_PARAM!$A$2,IMDIV((import_viscoanalyse_PARAM!$B$2-import_viscoanalyse_PARAM!$A$2),E2601))</f>
        <v>23117.8808741217+524.745252696018i</v>
      </c>
      <c r="G2601" s="348">
        <f t="shared" si="124"/>
        <v>23117.8808741217</v>
      </c>
      <c r="H2601" s="348">
        <f t="shared" si="125"/>
        <v>524.74525269601804</v>
      </c>
    </row>
    <row r="2602" spans="1:8" x14ac:dyDescent="0.25">
      <c r="A2602" s="349">
        <v>2620267100</v>
      </c>
      <c r="B2602" s="348" t="str">
        <f>IMPRODUCT(IMPOWER(IMPRODUCT("i",A2602,import_viscoanalyse_PARAM!$G$2),-import_viscoanalyse_PARAM!$D$2),import_viscoanalyse_PARAM!$C$2)</f>
        <v>0.0834927651419764-0.0244988528530053i</v>
      </c>
      <c r="C2602" s="348" t="str">
        <f>IMPOWER(IMPRODUCT("i",A2602,import_viscoanalyse_PARAM!$G$2),-import_viscoanalyse_PARAM!$E$2)</f>
        <v>0.0000257514017060519-0.0000280825447706883i</v>
      </c>
      <c r="D2602" s="348" t="str">
        <f>IMPOWER(IMPRODUCT("i",A2602,import_viscoanalyse_PARAM!$F$2,import_viscoanalyse_PARAM!$G$2),-1)</f>
        <v>2.32658154984195E-27-3.79804021385389E-11i</v>
      </c>
      <c r="E2602" s="348" t="str">
        <f t="shared" si="123"/>
        <v>1.08351851654368-0.0245269354357564i</v>
      </c>
      <c r="F2602" s="348" t="str">
        <f>IMSUM(import_viscoanalyse_PARAM!$A$2,IMDIV((import_viscoanalyse_PARAM!$B$2-import_viscoanalyse_PARAM!$A$2),E2602))</f>
        <v>23127.659859993+522.344967333449i</v>
      </c>
      <c r="G2602" s="348">
        <f t="shared" si="124"/>
        <v>23127.659859993</v>
      </c>
      <c r="H2602" s="348">
        <f t="shared" si="125"/>
        <v>522.34496733344895</v>
      </c>
    </row>
    <row r="2603" spans="1:8" x14ac:dyDescent="0.25">
      <c r="A2603" s="349">
        <v>2699537300</v>
      </c>
      <c r="B2603" s="348" t="str">
        <f>IMPRODUCT(IMPOWER(IMPRODUCT("i",A2603,import_viscoanalyse_PARAM!$G$2),-import_viscoanalyse_PARAM!$D$2),import_viscoanalyse_PARAM!$C$2)</f>
        <v>0.0830418396448422-0.0243665401025152i</v>
      </c>
      <c r="C2603" s="348" t="str">
        <f>IMPOWER(IMPRODUCT("i",A2603,import_viscoanalyse_PARAM!$G$2),-import_viscoanalyse_PARAM!$E$2)</f>
        <v>0.0000253496745745663-0.0000276444513307924i</v>
      </c>
      <c r="D2603" s="348" t="str">
        <f>IMPOWER(IMPRODUCT("i",A2603,import_viscoanalyse_PARAM!$F$2,import_viscoanalyse_PARAM!$G$2),-1)</f>
        <v>2.25826295881071E-27-3.68651317277162E-11i</v>
      </c>
      <c r="E2603" s="348" t="str">
        <f t="shared" si="123"/>
        <v>1.08306718931942-0.0243941845907111i</v>
      </c>
      <c r="F2603" s="348" t="str">
        <f>IMSUM(import_viscoanalyse_PARAM!$A$2,IMDIV((import_viscoanalyse_PARAM!$B$2-import_viscoanalyse_PARAM!$A$2),E2603))</f>
        <v>23137.3935725191+519.953524733194i</v>
      </c>
      <c r="G2603" s="348">
        <f t="shared" si="124"/>
        <v>23137.3935725191</v>
      </c>
      <c r="H2603" s="348">
        <f t="shared" si="125"/>
        <v>519.95352473319394</v>
      </c>
    </row>
    <row r="2604" spans="1:8" x14ac:dyDescent="0.25">
      <c r="A2604" s="349">
        <v>2781205700</v>
      </c>
      <c r="B2604" s="348" t="str">
        <f>IMPRODUCT(IMPOWER(IMPRODUCT("i",A2604,import_viscoanalyse_PARAM!$G$2),-import_viscoanalyse_PARAM!$D$2),import_viscoanalyse_PARAM!$C$2)</f>
        <v>0.0825933491647067-0.024234941846545i</v>
      </c>
      <c r="C2604" s="348" t="str">
        <f>IMPOWER(IMPRODUCT("i",A2604,import_viscoanalyse_PARAM!$G$2),-import_viscoanalyse_PARAM!$E$2)</f>
        <v>0.0000249542141795191-0.0000272131919230245i</v>
      </c>
      <c r="D2604" s="348" t="str">
        <f>IMPOWER(IMPRODUCT("i",A2604,import_viscoanalyse_PARAM!$F$2,import_viscoanalyse_PARAM!$G$2),-1)</f>
        <v>2.19195045174756E-27-3.57826097395037E-11i</v>
      </c>
      <c r="E2604" s="348" t="str">
        <f t="shared" si="123"/>
        <v>1.08261830337889-0.0242621550742506i</v>
      </c>
      <c r="F2604" s="348" t="str">
        <f>IMSUM(import_viscoanalyse_PARAM!$A$2,IMDIV((import_viscoanalyse_PARAM!$B$2-import_viscoanalyse_PARAM!$A$2),E2604))</f>
        <v>23147.0821929005+517.57091121248i</v>
      </c>
      <c r="G2604" s="348">
        <f t="shared" si="124"/>
        <v>23147.0821929005</v>
      </c>
      <c r="H2604" s="348">
        <f t="shared" si="125"/>
        <v>517.57091121248004</v>
      </c>
    </row>
    <row r="2605" spans="1:8" x14ac:dyDescent="0.25">
      <c r="A2605" s="349">
        <v>2865344700</v>
      </c>
      <c r="B2605" s="348" t="str">
        <f>IMPRODUCT(IMPOWER(IMPRODUCT("i",A2605,import_viscoanalyse_PARAM!$G$2),-import_viscoanalyse_PARAM!$D$2),import_viscoanalyse_PARAM!$C$2)</f>
        <v>0.0821472813655398-0.0241040544653968i</v>
      </c>
      <c r="C2605" s="348" t="str">
        <f>IMPOWER(IMPRODUCT("i",A2605,import_viscoanalyse_PARAM!$G$2),-import_viscoanalyse_PARAM!$E$2)</f>
        <v>0.0000245649234720202-0.0000267886607131532i</v>
      </c>
      <c r="D2605" s="348" t="str">
        <f>IMPOWER(IMPRODUCT("i",A2605,import_viscoanalyse_PARAM!$F$2,import_viscoanalyse_PARAM!$G$2),-1)</f>
        <v>2.12758523975069E-27-3.47318764714009E-11i</v>
      </c>
      <c r="E2605" s="348" t="str">
        <f t="shared" si="123"/>
        <v>1.08217184628901-0.0241308431608418i</v>
      </c>
      <c r="F2605" s="348" t="str">
        <f>IMSUM(import_viscoanalyse_PARAM!$A$2,IMDIV((import_viscoanalyse_PARAM!$B$2-import_viscoanalyse_PARAM!$A$2),E2605))</f>
        <v>23156.7258748328+515.197119567065i</v>
      </c>
      <c r="G2605" s="348">
        <f t="shared" si="124"/>
        <v>23156.725874832799</v>
      </c>
      <c r="H2605" s="348">
        <f t="shared" si="125"/>
        <v>515.19711956706499</v>
      </c>
    </row>
    <row r="2606" spans="1:8" x14ac:dyDescent="0.25">
      <c r="A2606" s="349">
        <v>2952029100</v>
      </c>
      <c r="B2606" s="348" t="str">
        <f>IMPRODUCT(IMPOWER(IMPRODUCT("i",A2606,import_viscoanalyse_PARAM!$G$2),-import_viscoanalyse_PARAM!$D$2),import_viscoanalyse_PARAM!$C$2)</f>
        <v>0.0817036228399287-0.0239738740250024i</v>
      </c>
      <c r="C2606" s="348" t="str">
        <f>IMPOWER(IMPRODUCT("i",A2606,import_viscoanalyse_PARAM!$G$2),-import_viscoanalyse_PARAM!$E$2)</f>
        <v>0.0000241817059173922-0.0000263707524277092i</v>
      </c>
      <c r="D2606" s="348" t="str">
        <f>IMPOWER(IMPRODUCT("i",A2606,import_viscoanalyse_PARAM!$F$2,import_viscoanalyse_PARAM!$G$2),-1)</f>
        <v>2.06511009343298E-27-3.37119976792855E-11i</v>
      </c>
      <c r="E2606" s="348" t="str">
        <f t="shared" si="123"/>
        <v>1.08172780454585-0.0240002448111421i</v>
      </c>
      <c r="F2606" s="348" t="str">
        <f>IMSUM(import_viscoanalyse_PARAM!$A$2,IMDIV((import_viscoanalyse_PARAM!$B$2-import_viscoanalyse_PARAM!$A$2),E2606))</f>
        <v>23166.3247964144+512.832136309408i</v>
      </c>
      <c r="G2606" s="348">
        <f t="shared" si="124"/>
        <v>23166.324796414399</v>
      </c>
      <c r="H2606" s="348">
        <f t="shared" si="125"/>
        <v>512.83213630940804</v>
      </c>
    </row>
    <row r="2607" spans="1:8" x14ac:dyDescent="0.25">
      <c r="A2607" s="349">
        <v>3041336100</v>
      </c>
      <c r="B2607" s="348" t="str">
        <f>IMPRODUCT(IMPOWER(IMPRODUCT("i",A2607,import_viscoanalyse_PARAM!$G$2),-import_viscoanalyse_PARAM!$D$2),import_viscoanalyse_PARAM!$C$2)</f>
        <v>0.0812623596190897-0.0238443964265735i</v>
      </c>
      <c r="C2607" s="348" t="str">
        <f>IMPOWER(IMPRODUCT("i",A2607,import_viscoanalyse_PARAM!$G$2),-import_viscoanalyse_PARAM!$E$2)</f>
        <v>0.0000238044659565576-0.0000259593628571391i</v>
      </c>
      <c r="D2607" s="348" t="str">
        <f>IMPOWER(IMPRODUCT("i",A2607,import_viscoanalyse_PARAM!$F$2,import_viscoanalyse_PARAM!$G$2),-1)</f>
        <v>2.00446938124263E-27-3.27220652029821E-11i</v>
      </c>
      <c r="E2607" s="348" t="str">
        <f t="shared" si="123"/>
        <v>1.08128616408505-0.0238703558221527i</v>
      </c>
      <c r="F2607" s="348" t="str">
        <f>IMSUM(import_viscoanalyse_PARAM!$A$2,IMDIV((import_viscoanalyse_PARAM!$B$2-import_viscoanalyse_PARAM!$A$2),E2607))</f>
        <v>23175.8791491826+510.475944347469i</v>
      </c>
      <c r="G2607" s="348">
        <f t="shared" si="124"/>
        <v>23175.879149182601</v>
      </c>
      <c r="H2607" s="348">
        <f t="shared" si="125"/>
        <v>510.47594434746901</v>
      </c>
    </row>
    <row r="2608" spans="1:8" x14ac:dyDescent="0.25">
      <c r="A2608" s="349">
        <v>3133344700</v>
      </c>
      <c r="B2608" s="348" t="str">
        <f>IMPRODUCT(IMPOWER(IMPRODUCT("i",A2608,import_viscoanalyse_PARAM!$G$2),-import_viscoanalyse_PARAM!$D$2),import_viscoanalyse_PARAM!$C$2)</f>
        <v>0.0808234804183031-0.0237156183588926i</v>
      </c>
      <c r="C2608" s="348" t="str">
        <f>IMPOWER(IMPRODUCT("i",A2608,import_viscoanalyse_PARAM!$G$2),-import_viscoanalyse_PARAM!$E$2)</f>
        <v>0.0000234331117421581-0.0000255543918396117i</v>
      </c>
      <c r="D2608" s="348" t="str">
        <f>IMPOWER(IMPRODUCT("i",A2608,import_viscoanalyse_PARAM!$F$2,import_viscoanalyse_PARAM!$G$2),-1)</f>
        <v>1.9456094602416E-27-3.17612033455442E-11i</v>
      </c>
      <c r="E2608" s="348" t="str">
        <f t="shared" si="123"/>
        <v>1.08084691353005-0.0237411727824934i</v>
      </c>
      <c r="F2608" s="348" t="str">
        <f>IMSUM(import_viscoanalyse_PARAM!$A$2,IMDIV((import_viscoanalyse_PARAM!$B$2-import_viscoanalyse_PARAM!$A$2),E2608))</f>
        <v>23185.3890678008+508.128540334396i</v>
      </c>
      <c r="G2608" s="348">
        <f t="shared" si="124"/>
        <v>23185.389067800799</v>
      </c>
      <c r="H2608" s="348">
        <f t="shared" si="125"/>
        <v>508.12854033439601</v>
      </c>
    </row>
    <row r="2609" spans="1:8" x14ac:dyDescent="0.25">
      <c r="A2609" s="349">
        <v>3228136900</v>
      </c>
      <c r="B2609" s="348" t="str">
        <f>IMPRODUCT(IMPOWER(IMPRODUCT("i",A2609,import_viscoanalyse_PARAM!$G$2),-import_viscoanalyse_PARAM!$D$2),import_viscoanalyse_PARAM!$C$2)</f>
        <v>0.0803869710849296-0.0235875356692236i</v>
      </c>
      <c r="C2609" s="348" t="str">
        <f>IMPOWER(IMPRODUCT("i",A2609,import_viscoanalyse_PARAM!$G$2),-import_viscoanalyse_PARAM!$E$2)</f>
        <v>0.0000230675503764916-0.0000251557380678696i</v>
      </c>
      <c r="D2609" s="348" t="str">
        <f>IMPOWER(IMPRODUCT("i",A2609,import_viscoanalyse_PARAM!$F$2,import_viscoanalyse_PARAM!$G$2),-1)</f>
        <v>1.88847786799806E-27-3.0828555681261E-11i</v>
      </c>
      <c r="E2609" s="348" t="str">
        <f t="shared" si="123"/>
        <v>1.08041003863531-0.02361269143812i</v>
      </c>
      <c r="F2609" s="348" t="str">
        <f>IMSUM(import_viscoanalyse_PARAM!$A$2,IMDIV((import_viscoanalyse_PARAM!$B$2-import_viscoanalyse_PARAM!$A$2),E2609))</f>
        <v>23194.8547502739+505.789905020385i</v>
      </c>
      <c r="G2609" s="348">
        <f t="shared" si="124"/>
        <v>23194.854750273898</v>
      </c>
      <c r="H2609" s="348">
        <f t="shared" si="125"/>
        <v>505.78990502038499</v>
      </c>
    </row>
    <row r="2610" spans="1:8" x14ac:dyDescent="0.25">
      <c r="A2610" s="349">
        <v>3325796800</v>
      </c>
      <c r="B2610" s="348" t="str">
        <f>IMPRODUCT(IMPOWER(IMPRODUCT("i",A2610,import_viscoanalyse_PARAM!$G$2),-import_viscoanalyse_PARAM!$D$2),import_viscoanalyse_PARAM!$C$2)</f>
        <v>0.0799528193353274-0.0234601447532408i</v>
      </c>
      <c r="C2610" s="348" t="str">
        <f>IMPOWER(IMPRODUCT("i",A2610,import_viscoanalyse_PARAM!$G$2),-import_viscoanalyse_PARAM!$E$2)</f>
        <v>0.0000227076919222036-0.0000247633034629884i</v>
      </c>
      <c r="D2610" s="348" t="str">
        <f>IMPOWER(IMPRODUCT("i",A2610,import_viscoanalyse_PARAM!$F$2,import_viscoanalyse_PARAM!$G$2),-1)</f>
        <v>1.8330239209196E-27-2.99232948231784E-11i</v>
      </c>
      <c r="E2610" s="348" t="str">
        <f t="shared" si="123"/>
        <v>1.07997552702725-0.0234849080866271i</v>
      </c>
      <c r="F2610" s="348" t="str">
        <f>IMSUM(import_viscoanalyse_PARAM!$A$2,IMDIV((import_viscoanalyse_PARAM!$B$2-import_viscoanalyse_PARAM!$A$2),E2610))</f>
        <v>23204.27635534+503.460028567876i</v>
      </c>
      <c r="G2610" s="348">
        <f t="shared" si="124"/>
        <v>23204.27635534</v>
      </c>
      <c r="H2610" s="348">
        <f t="shared" si="125"/>
        <v>503.46002856787601</v>
      </c>
    </row>
    <row r="2611" spans="1:8" x14ac:dyDescent="0.25">
      <c r="A2611" s="349">
        <v>3426411200</v>
      </c>
      <c r="B2611" s="348" t="str">
        <f>IMPRODUCT(IMPOWER(IMPRODUCT("i",A2611,import_viscoanalyse_PARAM!$G$2),-import_viscoanalyse_PARAM!$D$2),import_viscoanalyse_PARAM!$C$2)</f>
        <v>0.0795210122433992-0.0233334418181057i</v>
      </c>
      <c r="C2611" s="348" t="str">
        <f>IMPOWER(IMPRODUCT("i",A2611,import_viscoanalyse_PARAM!$G$2),-import_viscoanalyse_PARAM!$E$2)</f>
        <v>0.0000223534472533063-0.0000243769908308589i</v>
      </c>
      <c r="D2611" s="348" t="str">
        <f>IMPOWER(IMPRODUCT("i",A2611,import_viscoanalyse_PARAM!$F$2,import_viscoanalyse_PARAM!$G$2),-1)</f>
        <v>1.77919833162987E-27-2.90446161769444E-11i</v>
      </c>
      <c r="E2611" s="348" t="str">
        <f t="shared" si="123"/>
        <v>1.07954336569065-0.0233578188379812i</v>
      </c>
      <c r="F2611" s="348" t="str">
        <f>IMSUM(import_viscoanalyse_PARAM!$A$2,IMDIV((import_viscoanalyse_PARAM!$B$2-import_viscoanalyse_PARAM!$A$2),E2611))</f>
        <v>23213.6540568752+501.138897125309i</v>
      </c>
      <c r="G2611" s="348">
        <f t="shared" si="124"/>
        <v>23213.654056875199</v>
      </c>
      <c r="H2611" s="348">
        <f t="shared" si="125"/>
        <v>501.13889712530897</v>
      </c>
    </row>
    <row r="2612" spans="1:8" x14ac:dyDescent="0.25">
      <c r="A2612" s="349">
        <v>3530069500</v>
      </c>
      <c r="B2612" s="348" t="str">
        <f>IMPRODUCT(IMPOWER(IMPRODUCT("i",A2612,import_viscoanalyse_PARAM!$G$2),-import_viscoanalyse_PARAM!$D$2),import_viscoanalyse_PARAM!$C$2)</f>
        <v>0.0790915370781702-0.023207423128234i</v>
      </c>
      <c r="C2612" s="348" t="str">
        <f>IMPOWER(IMPRODUCT("i",A2612,import_viscoanalyse_PARAM!$G$2),-import_viscoanalyse_PARAM!$E$2)</f>
        <v>0.0000220047287403-0.0000239967046093301i</v>
      </c>
      <c r="D2612" s="348" t="str">
        <f>IMPOWER(IMPRODUCT("i",A2612,import_viscoanalyse_PARAM!$F$2,import_viscoanalyse_PARAM!$G$2),-1)</f>
        <v>1.72695327684565E-27-2.81917390488724E-11i</v>
      </c>
      <c r="E2612" s="348" t="str">
        <f t="shared" si="123"/>
        <v>1.07911354180691-0.0232314198610351i</v>
      </c>
      <c r="F2612" s="348" t="str">
        <f>IMSUM(import_viscoanalyse_PARAM!$A$2,IMDIV((import_viscoanalyse_PARAM!$B$2-import_viscoanalyse_PARAM!$A$2),E2612))</f>
        <v>23222.9880257288+498.826497313657i</v>
      </c>
      <c r="G2612" s="348">
        <f t="shared" si="124"/>
        <v>23222.988025728799</v>
      </c>
      <c r="H2612" s="348">
        <f t="shared" si="125"/>
        <v>498.826497313657</v>
      </c>
    </row>
    <row r="2613" spans="1:8" x14ac:dyDescent="0.25">
      <c r="A2613" s="349">
        <v>3636863700</v>
      </c>
      <c r="B2613" s="348" t="str">
        <f>IMPRODUCT(IMPOWER(IMPRODUCT("i",A2613,import_viscoanalyse_PARAM!$G$2),-import_viscoanalyse_PARAM!$D$2),import_viscoanalyse_PARAM!$C$2)</f>
        <v>0.0786643815958957-0.0230820850910064i</v>
      </c>
      <c r="C2613" s="348" t="str">
        <f>IMPOWER(IMPRODUCT("i",A2613,import_viscoanalyse_PARAM!$G$2),-import_viscoanalyse_PARAM!$E$2)</f>
        <v>0.0000216614504569559-0.0000236223510937096i</v>
      </c>
      <c r="D2613" s="348" t="str">
        <f>IMPOWER(IMPRODUCT("i",A2613,import_viscoanalyse_PARAM!$F$2,import_viscoanalyse_PARAM!$G$2),-1)</f>
        <v>1.67624238722993E-27-2.7363906480296E-11i</v>
      </c>
      <c r="E2613" s="348" t="str">
        <f t="shared" si="123"/>
        <v>1.07868604304635-0.023105707469464i</v>
      </c>
      <c r="F2613" s="348" t="str">
        <f>IMSUM(import_viscoanalyse_PARAM!$A$2,IMDIV((import_viscoanalyse_PARAM!$B$2-import_viscoanalyse_PARAM!$A$2),E2613))</f>
        <v>23232.2784233465+496.522817813369i</v>
      </c>
      <c r="G2613" s="348">
        <f t="shared" si="124"/>
        <v>23232.278423346499</v>
      </c>
      <c r="H2613" s="348">
        <f t="shared" si="125"/>
        <v>496.52281781336899</v>
      </c>
    </row>
    <row r="2614" spans="1:8" x14ac:dyDescent="0.25">
      <c r="A2614" s="349">
        <v>3746888700</v>
      </c>
      <c r="B2614" s="348" t="str">
        <f>IMPRODUCT(IMPOWER(IMPRODUCT("i",A2614,import_viscoanalyse_PARAM!$G$2),-import_viscoanalyse_PARAM!$D$2),import_viscoanalyse_PARAM!$C$2)</f>
        <v>0.0782395331402042-0.022957423992729i</v>
      </c>
      <c r="C2614" s="348" t="str">
        <f>IMPOWER(IMPRODUCT("i",A2614,import_viscoanalyse_PARAM!$G$2),-import_viscoanalyse_PARAM!$E$2)</f>
        <v>0.0000213235274300136-0.0000232538376185412i</v>
      </c>
      <c r="D2614" s="348" t="str">
        <f>IMPOWER(IMPRODUCT("i",A2614,import_viscoanalyse_PARAM!$F$2,import_viscoanalyse_PARAM!$G$2),-1)</f>
        <v>1.6270205972539E-27-2.65603827966343E-11i</v>
      </c>
      <c r="E2614" s="348" t="str">
        <f t="shared" si="123"/>
        <v>1.07826085666763-0.0229806778569079i</v>
      </c>
      <c r="F2614" s="348" t="str">
        <f>IMSUM(import_viscoanalyse_PARAM!$A$2,IMDIV((import_viscoanalyse_PARAM!$B$2-import_viscoanalyse_PARAM!$A$2),E2614))</f>
        <v>23241.5254213178+494.227844522569i</v>
      </c>
      <c r="G2614" s="348">
        <f t="shared" si="124"/>
        <v>23241.525421317801</v>
      </c>
      <c r="H2614" s="348">
        <f t="shared" si="125"/>
        <v>494.227844522569</v>
      </c>
    </row>
    <row r="2615" spans="1:8" x14ac:dyDescent="0.25">
      <c r="A2615" s="349">
        <v>3860242300</v>
      </c>
      <c r="B2615" s="348" t="str">
        <f>IMPRODUCT(IMPOWER(IMPRODUCT("i",A2615,import_viscoanalyse_PARAM!$G$2),-import_viscoanalyse_PARAM!$D$2),import_viscoanalyse_PARAM!$C$2)</f>
        <v>0.0778169790294575-0.022833436112294i</v>
      </c>
      <c r="C2615" s="348" t="str">
        <f>IMPOWER(IMPRODUCT("i",A2615,import_viscoanalyse_PARAM!$G$2),-import_viscoanalyse_PARAM!$E$2)</f>
        <v>0.00002099087594166-0.0000228910728874652i</v>
      </c>
      <c r="D2615" s="348" t="str">
        <f>IMPOWER(IMPRODUCT("i",A2615,import_viscoanalyse_PARAM!$F$2,import_viscoanalyse_PARAM!$G$2),-1)</f>
        <v>1.57924415535208E-27-2.57804537731695E-11i</v>
      </c>
      <c r="E2615" s="348" t="str">
        <f t="shared" si="123"/>
        <v>1.0778379699054-0.0228563272109619i</v>
      </c>
      <c r="F2615" s="348" t="str">
        <f>IMSUM(import_viscoanalyse_PARAM!$A$2,IMDIV((import_viscoanalyse_PARAM!$B$2-import_viscoanalyse_PARAM!$A$2),E2615))</f>
        <v>23250.729192963+491.941562638109i</v>
      </c>
      <c r="G2615" s="348">
        <f t="shared" si="124"/>
        <v>23250.729192963001</v>
      </c>
      <c r="H2615" s="348">
        <f t="shared" si="125"/>
        <v>491.94156263810902</v>
      </c>
    </row>
    <row r="2616" spans="1:8" x14ac:dyDescent="0.25">
      <c r="A2616" s="349">
        <v>3977025100</v>
      </c>
      <c r="B2616" s="348" t="str">
        <f>IMPRODUCT(IMPOWER(IMPRODUCT("i",A2616,import_viscoanalyse_PARAM!$G$2),-import_viscoanalyse_PARAM!$D$2),import_viscoanalyse_PARAM!$C$2)</f>
        <v>0.0773967072345721-0.0227101179200691i</v>
      </c>
      <c r="C2616" s="348" t="str">
        <f>IMPOWER(IMPRODUCT("i",A2616,import_viscoanalyse_PARAM!$G$2),-import_viscoanalyse_PARAM!$E$2)</f>
        <v>0.0000206634140381973-0.0000225339675279335i</v>
      </c>
      <c r="D2616" s="348" t="str">
        <f>IMPOWER(IMPRODUCT("i",A2616,import_viscoanalyse_PARAM!$F$2,import_viscoanalyse_PARAM!$G$2),-1)</f>
        <v>1.53287066016201E-27-2.50234272266432E-11i</v>
      </c>
      <c r="E2616" s="348" t="str">
        <f t="shared" si="123"/>
        <v>1.07741737064861-0.0227326519126205i</v>
      </c>
      <c r="F2616" s="348" t="str">
        <f>IMSUM(import_viscoanalyse_PARAM!$A$2,IMDIV((import_viscoanalyse_PARAM!$B$2-import_viscoanalyse_PARAM!$A$2),E2616))</f>
        <v>23259.8898985495+489.663960332494i</v>
      </c>
      <c r="G2616" s="348">
        <f t="shared" si="124"/>
        <v>23259.8898985495</v>
      </c>
      <c r="H2616" s="348">
        <f t="shared" si="125"/>
        <v>489.66396033249401</v>
      </c>
    </row>
    <row r="2617" spans="1:8" x14ac:dyDescent="0.25">
      <c r="A2617" s="349">
        <v>4097340900</v>
      </c>
      <c r="B2617" s="348" t="str">
        <f>IMPRODUCT(IMPOWER(IMPRODUCT("i",A2617,import_viscoanalyse_PARAM!$G$2),-import_viscoanalyse_PARAM!$D$2),import_viscoanalyse_PARAM!$C$2)</f>
        <v>0.0769787052199207-0.0225874657377897i</v>
      </c>
      <c r="C2617" s="348" t="str">
        <f>IMPOWER(IMPRODUCT("i",A2617,import_viscoanalyse_PARAM!$G$2),-import_viscoanalyse_PARAM!$E$2)</f>
        <v>0.0000203410605972799-0.0000221824330740082i</v>
      </c>
      <c r="D2617" s="348" t="str">
        <f>IMPOWER(IMPRODUCT("i",A2617,import_viscoanalyse_PARAM!$F$2,import_viscoanalyse_PARAM!$G$2),-1)</f>
        <v>1.48785889173095E-27-2.42886302597822E-11i</v>
      </c>
      <c r="E2617" s="348" t="str">
        <f t="shared" si="123"/>
        <v>1.07699904628052-0.0226096481951523i</v>
      </c>
      <c r="F2617" s="348" t="str">
        <f>IMSUM(import_viscoanalyse_PARAM!$A$2,IMDIV((import_viscoanalyse_PARAM!$B$2-import_viscoanalyse_PARAM!$A$2),E2617))</f>
        <v>23269.0077105258+487.395022487234i</v>
      </c>
      <c r="G2617" s="348">
        <f t="shared" si="124"/>
        <v>23269.007710525799</v>
      </c>
      <c r="H2617" s="348">
        <f t="shared" si="125"/>
        <v>487.39502248723397</v>
      </c>
    </row>
    <row r="2618" spans="1:8" x14ac:dyDescent="0.25">
      <c r="A2618" s="349">
        <v>4221296600</v>
      </c>
      <c r="B2618" s="348" t="str">
        <f>IMPRODUCT(IMPOWER(IMPRODUCT("i",A2618,import_viscoanalyse_PARAM!$G$2),-import_viscoanalyse_PARAM!$D$2),import_viscoanalyse_PARAM!$C$2)</f>
        <v>0.0765629606711981-0.0224654759521325i</v>
      </c>
      <c r="C2618" s="348" t="str">
        <f>IMPOWER(IMPRODUCT("i",A2618,import_viscoanalyse_PARAM!$G$2),-import_viscoanalyse_PARAM!$E$2)</f>
        <v>0.0000200237358837262-0.0000218363825724883i</v>
      </c>
      <c r="D2618" s="348" t="str">
        <f>IMPOWER(IMPRODUCT("i",A2618,import_viscoanalyse_PARAM!$F$2,import_viscoanalyse_PARAM!$G$2),-1)</f>
        <v>1.44416885809869E-27-2.35754100217415E-11i</v>
      </c>
      <c r="E2618" s="348" t="str">
        <f t="shared" si="123"/>
        <v>1.07658298440708-0.0224873123582804i</v>
      </c>
      <c r="F2618" s="348" t="str">
        <f>IMSUM(import_viscoanalyse_PARAM!$A$2,IMDIV((import_viscoanalyse_PARAM!$B$2-import_viscoanalyse_PARAM!$A$2),E2618))</f>
        <v>23278.0827976626+485.134734632882i</v>
      </c>
      <c r="G2618" s="348">
        <f t="shared" si="124"/>
        <v>23278.082797662599</v>
      </c>
      <c r="H2618" s="348">
        <f t="shared" si="125"/>
        <v>485.13473463288199</v>
      </c>
    </row>
    <row r="2619" spans="1:8" x14ac:dyDescent="0.25">
      <c r="A2619" s="349">
        <v>4349002300</v>
      </c>
      <c r="B2619" s="348" t="str">
        <f>IMPRODUCT(IMPOWER(IMPRODUCT("i",A2619,import_viscoanalyse_PARAM!$G$2),-import_viscoanalyse_PARAM!$D$2),import_viscoanalyse_PARAM!$C$2)</f>
        <v>0.0761494614546549-0.0223441450027539i</v>
      </c>
      <c r="C2619" s="348" t="str">
        <f>IMPOWER(IMPRODUCT("i",A2619,import_viscoanalyse_PARAM!$G$2),-import_viscoanalyse_PARAM!$E$2)</f>
        <v>0.0000197113614932523-0.0000214957305215502i</v>
      </c>
      <c r="D2619" s="348" t="str">
        <f>IMPOWER(IMPRODUCT("i",A2619,import_viscoanalyse_PARAM!$F$2,import_viscoanalyse_PARAM!$G$2),-1)</f>
        <v>1.40176175361367E-27-2.28831330276333E-11i</v>
      </c>
      <c r="E2619" s="348" t="str">
        <f t="shared" si="123"/>
        <v>1.07616917281615-0.0223656407561586i</v>
      </c>
      <c r="F2619" s="348" t="str">
        <f>IMSUM(import_viscoanalyse_PARAM!$A$2,IMDIV((import_viscoanalyse_PARAM!$B$2-import_viscoanalyse_PARAM!$A$2),E2619))</f>
        <v>23287.1153259191+482.883082738093i</v>
      </c>
      <c r="G2619" s="348">
        <f t="shared" si="124"/>
        <v>23287.115325919101</v>
      </c>
      <c r="H2619" s="348">
        <f t="shared" si="125"/>
        <v>482.88308273809298</v>
      </c>
    </row>
    <row r="2620" spans="1:8" x14ac:dyDescent="0.25">
      <c r="A2620" s="349">
        <v>4480571400</v>
      </c>
      <c r="B2620" s="348" t="str">
        <f>IMPRODUCT(IMPOWER(IMPRODUCT("i",A2620,import_viscoanalyse_PARAM!$G$2),-import_viscoanalyse_PARAM!$D$2),import_viscoanalyse_PARAM!$C$2)</f>
        <v>0.0757381955909355-0.022223469374613i</v>
      </c>
      <c r="C2620" s="348" t="str">
        <f>IMPOWER(IMPRODUCT("i",A2620,import_viscoanalyse_PARAM!$G$2),-import_viscoanalyse_PARAM!$E$2)</f>
        <v>0.0000194038603094323-0.000021160392823811i</v>
      </c>
      <c r="D2620" s="348" t="str">
        <f>IMPOWER(IMPRODUCT("i",A2620,import_viscoanalyse_PARAM!$F$2,import_viscoanalyse_PARAM!$G$2),-1)</f>
        <v>1.36059992047396E-27-2.22111845307014E-11i</v>
      </c>
      <c r="E2620" s="348" t="str">
        <f t="shared" si="123"/>
        <v>1.07575759945124-0.022244629789648i</v>
      </c>
      <c r="F2620" s="348" t="str">
        <f>IMSUM(import_viscoanalyse_PARAM!$A$2,IMDIV((import_viscoanalyse_PARAM!$B$2-import_viscoanalyse_PARAM!$A$2),E2620))</f>
        <v>23296.1054589968+480.640053076321i</v>
      </c>
      <c r="G2620" s="348">
        <f t="shared" si="124"/>
        <v>23296.105458996801</v>
      </c>
      <c r="H2620" s="348">
        <f t="shared" si="125"/>
        <v>480.64005307632101</v>
      </c>
    </row>
    <row r="2621" spans="1:8" x14ac:dyDescent="0.25">
      <c r="A2621" s="349">
        <v>4616120900</v>
      </c>
      <c r="B2621" s="348" t="str">
        <f>IMPRODUCT(IMPOWER(IMPRODUCT("i",A2621,import_viscoanalyse_PARAM!$G$2),-import_viscoanalyse_PARAM!$D$2),import_viscoanalyse_PARAM!$C$2)</f>
        <v>0.0753291506480211-0.0221034454198465i</v>
      </c>
      <c r="C2621" s="348" t="str">
        <f>IMPOWER(IMPRODUCT("i",A2621,import_viscoanalyse_PARAM!$G$2),-import_viscoanalyse_PARAM!$E$2)</f>
        <v>0.0000191011560346124-0.0000208302862747795i</v>
      </c>
      <c r="D2621" s="348" t="str">
        <f>IMPOWER(IMPRODUCT("i",A2621,import_viscoanalyse_PARAM!$F$2,import_viscoanalyse_PARAM!$G$2),-1)</f>
        <v>1.32064675570302E-27-2.15589670037419E-11i</v>
      </c>
      <c r="E2621" s="348" t="str">
        <f t="shared" si="123"/>
        <v>1.07534825180406-0.0221242757276802i</v>
      </c>
      <c r="F2621" s="348" t="str">
        <f>IMSUM(import_viscoanalyse_PARAM!$A$2,IMDIV((import_viscoanalyse_PARAM!$B$2-import_viscoanalyse_PARAM!$A$2),E2621))</f>
        <v>23305.053371604+478.405628915352i</v>
      </c>
      <c r="G2621" s="348">
        <f t="shared" si="124"/>
        <v>23305.053371604001</v>
      </c>
      <c r="H2621" s="348">
        <f t="shared" si="125"/>
        <v>478.405628915352</v>
      </c>
    </row>
    <row r="2622" spans="1:8" x14ac:dyDescent="0.25">
      <c r="A2622" s="349">
        <v>4755771100</v>
      </c>
      <c r="B2622" s="348" t="str">
        <f>IMPRODUCT(IMPOWER(IMPRODUCT("i",A2622,import_viscoanalyse_PARAM!$G$2),-import_viscoanalyse_PARAM!$D$2),import_viscoanalyse_PARAM!$C$2)</f>
        <v>0.0749223149847381-0.0219840697226448i</v>
      </c>
      <c r="C2622" s="348" t="str">
        <f>IMPOWER(IMPRODUCT("i",A2622,import_viscoanalyse_PARAM!$G$2),-import_viscoanalyse_PARAM!$E$2)</f>
        <v>0.0000188031740971527-0.0000205053295522255i</v>
      </c>
      <c r="D2622" s="348" t="str">
        <f>IMPOWER(IMPRODUCT("i",A2622,import_viscoanalyse_PARAM!$F$2,import_viscoanalyse_PARAM!$G$2),-1)</f>
        <v>1.28186680189841E-27-2.0925901620535E-11i</v>
      </c>
      <c r="E2622" s="348" t="str">
        <f t="shared" si="123"/>
        <v>1.07494111815884-0.0220045750731229i</v>
      </c>
      <c r="F2622" s="348" t="str">
        <f>IMSUM(import_viscoanalyse_PARAM!$A$2,IMDIV((import_viscoanalyse_PARAM!$B$2-import_viscoanalyse_PARAM!$A$2),E2622))</f>
        <v>23313.9592222563+476.179797308358i</v>
      </c>
      <c r="G2622" s="348">
        <f t="shared" si="124"/>
        <v>23313.959222256301</v>
      </c>
      <c r="H2622" s="348">
        <f t="shared" si="125"/>
        <v>476.17979730835799</v>
      </c>
    </row>
    <row r="2623" spans="1:8" x14ac:dyDescent="0.25">
      <c r="A2623" s="349">
        <v>4899646100</v>
      </c>
      <c r="B2623" s="348" t="str">
        <f>IMPRODUCT(IMPOWER(IMPRODUCT("i",A2623,import_viscoanalyse_PARAM!$G$2),-import_viscoanalyse_PARAM!$D$2),import_viscoanalyse_PARAM!$C$2)</f>
        <v>0.0745176765431124-0.0218653387448983i</v>
      </c>
      <c r="C2623" s="348" t="str">
        <f>IMPOWER(IMPRODUCT("i",A2623,import_viscoanalyse_PARAM!$G$2),-import_viscoanalyse_PARAM!$E$2)</f>
        <v>0.00001850984073483-0.0000201854422166081i</v>
      </c>
      <c r="D2623" s="348" t="str">
        <f>IMPOWER(IMPRODUCT("i",A2623,import_viscoanalyse_PARAM!$F$2,import_viscoanalyse_PARAM!$G$2),-1)</f>
        <v>1.24422559631764E-27-2.0311425792239E-11i</v>
      </c>
      <c r="E2623" s="348" t="str">
        <f t="shared" si="123"/>
        <v>1.07453618638385-0.0218855242074263i</v>
      </c>
      <c r="F2623" s="348" t="str">
        <f>IMSUM(import_viscoanalyse_PARAM!$A$2,IMDIV((import_viscoanalyse_PARAM!$B$2-import_viscoanalyse_PARAM!$A$2),E2623))</f>
        <v>23322.8231796724+473.962542506654i</v>
      </c>
      <c r="G2623" s="348">
        <f t="shared" si="124"/>
        <v>23322.823179672399</v>
      </c>
      <c r="H2623" s="348">
        <f t="shared" si="125"/>
        <v>473.96254250665402</v>
      </c>
    </row>
    <row r="2624" spans="1:8" x14ac:dyDescent="0.25">
      <c r="A2624" s="349">
        <v>5047873700</v>
      </c>
      <c r="B2624" s="348" t="str">
        <f>IMPRODUCT(IMPOWER(IMPRODUCT("i",A2624,import_viscoanalyse_PARAM!$G$2),-import_viscoanalyse_PARAM!$D$2),import_viscoanalyse_PARAM!$C$2)</f>
        <v>0.0741152234879881-0.0217472490138784i</v>
      </c>
      <c r="C2624" s="348" t="str">
        <f>IMPOWER(IMPRODUCT("i",A2624,import_viscoanalyse_PARAM!$G$2),-import_viscoanalyse_PARAM!$E$2)</f>
        <v>0.0000182210834515175-0.0000198705452090957i</v>
      </c>
      <c r="D2624" s="348" t="str">
        <f>IMPOWER(IMPRODUCT("i",A2624,import_viscoanalyse_PARAM!$F$2,import_viscoanalyse_PARAM!$G$2),-1)</f>
        <v>1.20768970319481E-27-1.97149936949459E-11i</v>
      </c>
      <c r="E2624" s="348" t="str">
        <f t="shared" si="123"/>
        <v>1.07413344457144-0.0217671195788025i</v>
      </c>
      <c r="F2624" s="348" t="str">
        <f>IMSUM(import_viscoanalyse_PARAM!$A$2,IMDIV((import_viscoanalyse_PARAM!$B$2-import_viscoanalyse_PARAM!$A$2),E2624))</f>
        <v>23331.6454087746+471.753849456675i</v>
      </c>
      <c r="G2624" s="348">
        <f t="shared" si="124"/>
        <v>23331.645408774599</v>
      </c>
      <c r="H2624" s="348">
        <f t="shared" si="125"/>
        <v>471.75384945667503</v>
      </c>
    </row>
    <row r="2625" spans="1:8" x14ac:dyDescent="0.25">
      <c r="A2625" s="349">
        <v>5200585600</v>
      </c>
      <c r="B2625" s="348" t="str">
        <f>IMPRODUCT(IMPOWER(IMPRODUCT("i",A2625,import_viscoanalyse_PARAM!$G$2),-import_viscoanalyse_PARAM!$D$2),import_viscoanalyse_PARAM!$C$2)</f>
        <v>0.0737149439580738-0.021629797049187i</v>
      </c>
      <c r="C2625" s="348" t="str">
        <f>IMPOWER(IMPRODUCT("i",A2625,import_viscoanalyse_PARAM!$G$2),-import_viscoanalyse_PARAM!$E$2)</f>
        <v>0.0000179368308177266-0.0000195605606340524i</v>
      </c>
      <c r="D2625" s="348" t="str">
        <f>IMPOWER(IMPRODUCT("i",A2625,import_viscoanalyse_PARAM!$F$2,import_viscoanalyse_PARAM!$G$2),-1)</f>
        <v>1.17222666049721E-27-1.91360754005056E-11i</v>
      </c>
      <c r="E2625" s="348" t="str">
        <f t="shared" si="123"/>
        <v>1.07373288078889-0.0216493576289571i</v>
      </c>
      <c r="F2625" s="348" t="str">
        <f>IMSUM(import_viscoanalyse_PARAM!$A$2,IMDIV((import_viscoanalyse_PARAM!$B$2-import_viscoanalyse_PARAM!$A$2),E2625))</f>
        <v>23340.4260761296+469.553702441619i</v>
      </c>
      <c r="G2625" s="348">
        <f t="shared" si="124"/>
        <v>23340.426076129599</v>
      </c>
      <c r="H2625" s="348">
        <f t="shared" si="125"/>
        <v>469.55370244161901</v>
      </c>
    </row>
    <row r="2626" spans="1:8" x14ac:dyDescent="0.25">
      <c r="A2626" s="349">
        <v>5357917500</v>
      </c>
      <c r="B2626" s="348" t="str">
        <f>IMPRODUCT(IMPOWER(IMPRODUCT("i",A2626,import_viscoanalyse_PARAM!$G$2),-import_viscoanalyse_PARAM!$D$2),import_viscoanalyse_PARAM!$C$2)</f>
        <v>0.0733168261230406-0.0215129793795117i</v>
      </c>
      <c r="C2626" s="348" t="str">
        <f>IMPOWER(IMPRODUCT("i",A2626,import_viscoanalyse_PARAM!$G$2),-import_viscoanalyse_PARAM!$E$2)</f>
        <v>0.0000176570124964188-0.0000192554117871864i</v>
      </c>
      <c r="D2626" s="348" t="str">
        <f>IMPOWER(IMPRODUCT("i",A2626,import_viscoanalyse_PARAM!$F$2,import_viscoanalyse_PARAM!$G$2),-1)</f>
        <v>1.13780495696656E-27-1.85741565017347E-11i</v>
      </c>
      <c r="E2626" s="348" t="str">
        <f t="shared" si="123"/>
        <v>1.07333448313554-0.021532234809873i</v>
      </c>
      <c r="F2626" s="348" t="str">
        <f>IMSUM(import_viscoanalyse_PARAM!$A$2,IMDIV((import_viscoanalyse_PARAM!$B$2-import_viscoanalyse_PARAM!$A$2),E2626))</f>
        <v>23349.1653486904+467.362085396613i</v>
      </c>
      <c r="G2626" s="348">
        <f t="shared" si="124"/>
        <v>23349.1653486904</v>
      </c>
      <c r="H2626" s="348">
        <f t="shared" si="125"/>
        <v>467.362085396613</v>
      </c>
    </row>
    <row r="2627" spans="1:8" x14ac:dyDescent="0.25">
      <c r="A2627" s="349">
        <v>5520009000</v>
      </c>
      <c r="B2627" s="348" t="str">
        <f>IMPRODUCT(IMPOWER(IMPRODUCT("i",A2627,import_viscoanalyse_PARAM!$G$2),-import_viscoanalyse_PARAM!$D$2),import_viscoanalyse_PARAM!$C$2)</f>
        <v>0.0729208587188483-0.021396792699703i</v>
      </c>
      <c r="C2627" s="348" t="str">
        <f>IMPOWER(IMPRODUCT("i",A2627,import_viscoanalyse_PARAM!$G$2),-import_viscoanalyse_PARAM!$E$2)</f>
        <v>0.00001738155959748-0.0000189550235421129i</v>
      </c>
      <c r="D2627" s="348" t="str">
        <f>IMPOWER(IMPRODUCT("i",A2627,import_viscoanalyse_PARAM!$F$2,import_viscoanalyse_PARAM!$G$2),-1)</f>
        <v>1.10439404908903E-27-1.80287383894453E-11i</v>
      </c>
      <c r="E2627" s="348" t="str">
        <f t="shared" ref="E2627:E2690" si="126">IMSUM(1,B2627,C2627,D2627)</f>
        <v>1.07293824027845-0.0214157477412739i</v>
      </c>
      <c r="F2627" s="348" t="str">
        <f>IMSUM(import_viscoanalyse_PARAM!$A$2,IMDIV((import_viscoanalyse_PARAM!$B$2-import_viscoanalyse_PARAM!$A$2),E2627))</f>
        <v>23357.863382026+465.17898486538i</v>
      </c>
      <c r="G2627" s="348">
        <f t="shared" ref="G2627:G2690" si="127">IMREAL(F2627)</f>
        <v>23357.863382026</v>
      </c>
      <c r="H2627" s="348">
        <f t="shared" ref="H2627:H2690" si="128">IMAGINARY(F2627)</f>
        <v>465.17898486538002</v>
      </c>
    </row>
    <row r="2628" spans="1:8" x14ac:dyDescent="0.25">
      <c r="A2628" s="349">
        <v>5687004300</v>
      </c>
      <c r="B2628" s="348" t="str">
        <f>IMPRODUCT(IMPOWER(IMPRODUCT("i",A2628,import_viscoanalyse_PARAM!$G$2),-import_viscoanalyse_PARAM!$D$2),import_viscoanalyse_PARAM!$C$2)</f>
        <v>0.0725270296271374-0.021281233453933i</v>
      </c>
      <c r="C2628" s="348" t="str">
        <f>IMPOWER(IMPRODUCT("i",A2628,import_viscoanalyse_PARAM!$G$2),-import_viscoanalyse_PARAM!$E$2)</f>
        <v>0.0000171104036698737-0.0000186593212512721i</v>
      </c>
      <c r="D2628" s="348" t="str">
        <f>IMPOWER(IMPRODUCT("i",A2628,import_viscoanalyse_PARAM!$F$2,import_viscoanalyse_PARAM!$G$2),-1)</f>
        <v>1.0719642133061E-27-1.74993358398522E-11i</v>
      </c>
      <c r="E2628" s="348" t="str">
        <f t="shared" si="126"/>
        <v>1.07254414003081-0.0212998927926836i</v>
      </c>
      <c r="F2628" s="348" t="str">
        <f>IMSUM(import_viscoanalyse_PARAM!$A$2,IMDIV((import_viscoanalyse_PARAM!$B$2-import_viscoanalyse_PARAM!$A$2),E2628))</f>
        <v>23366.5203515101+463.004382175462i</v>
      </c>
      <c r="G2628" s="348">
        <f t="shared" si="127"/>
        <v>23366.520351510098</v>
      </c>
      <c r="H2628" s="348">
        <f t="shared" si="128"/>
        <v>463.00438217546201</v>
      </c>
    </row>
    <row r="2629" spans="1:8" x14ac:dyDescent="0.25">
      <c r="A2629" s="349">
        <v>5859051700</v>
      </c>
      <c r="B2629" s="348" t="str">
        <f>IMPRODUCT(IMPOWER(IMPRODUCT("i",A2629,import_viscoanalyse_PARAM!$G$2),-import_viscoanalyse_PARAM!$D$2),import_viscoanalyse_PARAM!$C$2)</f>
        <v>0.0721353274334312-0.0211662982929104i</v>
      </c>
      <c r="C2629" s="348" t="str">
        <f>IMPOWER(IMPRODUCT("i",A2629,import_viscoanalyse_PARAM!$G$2),-import_viscoanalyse_PARAM!$E$2)</f>
        <v>0.0000168434777739261-0.0000183682319152829i</v>
      </c>
      <c r="D2629" s="348" t="str">
        <f>IMPOWER(IMPRODUCT("i",A2629,import_viscoanalyse_PARAM!$F$2,import_viscoanalyse_PARAM!$G$2),-1)</f>
        <v>1.04048665256152E-27-1.69854787539054E-11i</v>
      </c>
      <c r="E2629" s="348" t="str">
        <f t="shared" si="126"/>
        <v>1.07215217091121-0.0211846665418112i</v>
      </c>
      <c r="F2629" s="348" t="str">
        <f>IMSUM(import_viscoanalyse_PARAM!$A$2,IMDIV((import_viscoanalyse_PARAM!$B$2-import_viscoanalyse_PARAM!$A$2),E2629))</f>
        <v>23375.1364180932+460.838262027657i</v>
      </c>
      <c r="G2629" s="348">
        <f t="shared" si="127"/>
        <v>23375.1364180932</v>
      </c>
      <c r="H2629" s="348">
        <f t="shared" si="128"/>
        <v>460.83826202765698</v>
      </c>
    </row>
    <row r="2630" spans="1:8" x14ac:dyDescent="0.25">
      <c r="A2630" s="349">
        <v>6036303900</v>
      </c>
      <c r="B2630" s="348" t="str">
        <f>IMPRODUCT(IMPOWER(IMPRODUCT("i",A2630,import_viscoanalyse_PARAM!$G$2),-import_viscoanalyse_PARAM!$D$2),import_viscoanalyse_PARAM!$C$2)</f>
        <v>0.071745740958518-0.0210519839363768i</v>
      </c>
      <c r="C2630" s="348" t="str">
        <f>IMPOWER(IMPRODUCT("i",A2630,import_viscoanalyse_PARAM!$G$2),-import_viscoanalyse_PARAM!$E$2)</f>
        <v>0.0000165807161278883-0.0000180816837975103i</v>
      </c>
      <c r="D2630" s="348" t="str">
        <f>IMPOWER(IMPRODUCT("i",A2630,import_viscoanalyse_PARAM!$F$2,import_viscoanalyse_PARAM!$G$2),-1)</f>
        <v>1.00993342805651E-27-1.64867110432236E-11i</v>
      </c>
      <c r="E2630" s="348" t="str">
        <f t="shared" si="126"/>
        <v>1.07176232167465-0.021070065636661i</v>
      </c>
      <c r="F2630" s="348" t="str">
        <f>IMSUM(import_viscoanalyse_PARAM!$A$2,IMDIV((import_viscoanalyse_PARAM!$B$2-import_viscoanalyse_PARAM!$A$2),E2630))</f>
        <v>23383.7117385634+458.680609929708i</v>
      </c>
      <c r="G2630" s="348">
        <f t="shared" si="127"/>
        <v>23383.711738563401</v>
      </c>
      <c r="H2630" s="348">
        <f t="shared" si="128"/>
        <v>458.680609929708</v>
      </c>
    </row>
    <row r="2631" spans="1:8" x14ac:dyDescent="0.25">
      <c r="A2631" s="349">
        <v>6218918500</v>
      </c>
      <c r="B2631" s="348" t="str">
        <f>IMPRODUCT(IMPOWER(IMPRODUCT("i",A2631,import_viscoanalyse_PARAM!$G$2),-import_viscoanalyse_PARAM!$D$2),import_viscoanalyse_PARAM!$C$2)</f>
        <v>0.0713582584672968-0.0209382869409617i</v>
      </c>
      <c r="C2631" s="348" t="str">
        <f>IMPOWER(IMPRODUCT("i",A2631,import_viscoanalyse_PARAM!$G$2),-import_viscoanalyse_PARAM!$E$2)</f>
        <v>0.0000163220535605837-0.0000177996058271633i</v>
      </c>
      <c r="D2631" s="348" t="str">
        <f>IMPOWER(IMPRODUCT("i",A2631,import_viscoanalyse_PARAM!$F$2,import_viscoanalyse_PARAM!$G$2),-1)</f>
        <v>9.80277373070234E-28-1.60025892232521E-11i</v>
      </c>
      <c r="E2631" s="348" t="str">
        <f t="shared" si="126"/>
        <v>1.07137458052086-0.0209560865627915i</v>
      </c>
      <c r="F2631" s="348" t="str">
        <f>IMSUM(import_viscoanalyse_PARAM!$A$2,IMDIV((import_viscoanalyse_PARAM!$B$2-import_viscoanalyse_PARAM!$A$2),E2631))</f>
        <v>23392.2464829556+456.531407816176i</v>
      </c>
      <c r="G2631" s="348">
        <f t="shared" si="127"/>
        <v>23392.246482955601</v>
      </c>
      <c r="H2631" s="348">
        <f t="shared" si="128"/>
        <v>456.531407816176</v>
      </c>
    </row>
    <row r="2632" spans="1:8" x14ac:dyDescent="0.25">
      <c r="A2632" s="349">
        <v>6407057700</v>
      </c>
      <c r="B2632" s="348" t="str">
        <f>IMPRODUCT(IMPOWER(IMPRODUCT("i",A2632,import_viscoanalyse_PARAM!$G$2),-import_viscoanalyse_PARAM!$D$2),import_viscoanalyse_PARAM!$C$2)</f>
        <v>0.0709728686570788-0.0208252039901752i</v>
      </c>
      <c r="C2632" s="348" t="str">
        <f>IMPOWER(IMPRODUCT("i",A2632,import_viscoanalyse_PARAM!$G$2),-import_viscoanalyse_PARAM!$E$2)</f>
        <v>0.0000160674261664364-0.0000175219283136203i</v>
      </c>
      <c r="D2632" s="348" t="str">
        <f>IMPOWER(IMPRODUCT("i",A2632,import_viscoanalyse_PARAM!$F$2,import_viscoanalyse_PARAM!$G$2),-1)</f>
        <v>9.51492147560632E-28-1.55326833045976E-11i</v>
      </c>
      <c r="E2632" s="348" t="str">
        <f t="shared" si="126"/>
        <v>1.07098893608325-0.0208427259340215i</v>
      </c>
      <c r="F2632" s="348" t="str">
        <f>IMSUM(import_viscoanalyse_PARAM!$A$2,IMDIV((import_viscoanalyse_PARAM!$B$2-import_viscoanalyse_PARAM!$A$2),E2632))</f>
        <v>23400.7408127954+454.39063952107i</v>
      </c>
      <c r="G2632" s="348">
        <f t="shared" si="127"/>
        <v>23400.7408127954</v>
      </c>
      <c r="H2632" s="348">
        <f t="shared" si="128"/>
        <v>454.39063952107</v>
      </c>
    </row>
    <row r="2633" spans="1:8" x14ac:dyDescent="0.25">
      <c r="A2633" s="349">
        <v>6600888600</v>
      </c>
      <c r="B2633" s="348" t="str">
        <f>IMPRODUCT(IMPOWER(IMPRODUCT("i",A2633,import_viscoanalyse_PARAM!$G$2),-import_viscoanalyse_PARAM!$D$2),import_viscoanalyse_PARAM!$C$2)</f>
        <v>0.0705895602938267-0.0207127317876715i</v>
      </c>
      <c r="C2633" s="348" t="str">
        <f>IMPOWER(IMPRODUCT("i",A2633,import_viscoanalyse_PARAM!$G$2),-import_viscoanalyse_PARAM!$E$2)</f>
        <v>0.0000158167710405206-0.0000172485826574931i</v>
      </c>
      <c r="D2633" s="348" t="str">
        <f>IMPOWER(IMPRODUCT("i",A2633,import_viscoanalyse_PARAM!$F$2,import_viscoanalyse_PARAM!$G$2),-1)</f>
        <v>9.23552185158508E-28-1.50765759277294E-11i</v>
      </c>
      <c r="E2633" s="348" t="str">
        <f t="shared" si="126"/>
        <v>1.07060537706487-0.0207299803854056i</v>
      </c>
      <c r="F2633" s="348" t="str">
        <f>IMSUM(import_viscoanalyse_PARAM!$A$2,IMDIV((import_viscoanalyse_PARAM!$B$2-import_viscoanalyse_PARAM!$A$2),E2633))</f>
        <v>23409.1948890897+452.258288772265i</v>
      </c>
      <c r="G2633" s="348">
        <f t="shared" si="127"/>
        <v>23409.1948890897</v>
      </c>
      <c r="H2633" s="348">
        <f t="shared" si="128"/>
        <v>452.25828877226502</v>
      </c>
    </row>
    <row r="2634" spans="1:8" x14ac:dyDescent="0.25">
      <c r="A2634" s="349">
        <v>6800583400</v>
      </c>
      <c r="B2634" s="348" t="str">
        <f>IMPRODUCT(IMPOWER(IMPRODUCT("i",A2634,import_viscoanalyse_PARAM!$G$2),-import_viscoanalyse_PARAM!$D$2),import_viscoanalyse_PARAM!$C$2)</f>
        <v>0.0702083221132135-0.0206008670282171i</v>
      </c>
      <c r="C2634" s="348" t="str">
        <f>IMPOWER(IMPRODUCT("i",A2634,import_viscoanalyse_PARAM!$G$2),-import_viscoanalyse_PARAM!$E$2)</f>
        <v>0.0000155700261993031-0.0000169795012641956i</v>
      </c>
      <c r="D2634" s="348" t="str">
        <f>IMPOWER(IMPRODUCT("i",A2634,import_viscoanalyse_PARAM!$F$2,import_viscoanalyse_PARAM!$G$2),-1)</f>
        <v>8.96432663485589E-28-1.46338618784358E-11i</v>
      </c>
      <c r="E2634" s="348" t="str">
        <f t="shared" si="126"/>
        <v>1.07022389213941-0.0206178465441152i</v>
      </c>
      <c r="F2634" s="348" t="str">
        <f>IMSUM(import_viscoanalyse_PARAM!$A$2,IMDIV((import_viscoanalyse_PARAM!$B$2-import_viscoanalyse_PARAM!$A$2),E2634))</f>
        <v>23417.6088744989+450.13433864431i</v>
      </c>
      <c r="G2634" s="348">
        <f t="shared" si="127"/>
        <v>23417.608874498899</v>
      </c>
      <c r="H2634" s="348">
        <f t="shared" si="128"/>
        <v>450.13433864430999</v>
      </c>
    </row>
    <row r="2635" spans="1:8" x14ac:dyDescent="0.25">
      <c r="A2635" s="349">
        <v>7006319500</v>
      </c>
      <c r="B2635" s="348" t="str">
        <f>IMPRODUCT(IMPOWER(IMPRODUCT("i",A2635,import_viscoanalyse_PARAM!$G$2),-import_viscoanalyse_PARAM!$D$2),import_viscoanalyse_PARAM!$C$2)</f>
        <v>0.0698291429312056-0.0204896064301385i</v>
      </c>
      <c r="C2635" s="348" t="str">
        <f>IMPOWER(IMPRODUCT("i",A2635,import_viscoanalyse_PARAM!$G$2),-import_viscoanalyse_PARAM!$E$2)</f>
        <v>0.0000153271306390695-0.0000167146176076584i</v>
      </c>
      <c r="D2635" s="348" t="str">
        <f>IMPOWER(IMPRODUCT("i",A2635,import_viscoanalyse_PARAM!$F$2,import_viscoanalyse_PARAM!$G$2),-1)</f>
        <v>8.70109490513227E-28-1.42041478651357E-11i</v>
      </c>
      <c r="E2635" s="348" t="str">
        <f t="shared" si="126"/>
        <v>1.06984447006184-0.0205063210619503i</v>
      </c>
      <c r="F2635" s="348" t="str">
        <f>IMSUM(import_viscoanalyse_PARAM!$A$2,IMDIV((import_viscoanalyse_PARAM!$B$2-import_viscoanalyse_PARAM!$A$2),E2635))</f>
        <v>23425.9829308917+448.018772176291i</v>
      </c>
      <c r="G2635" s="348">
        <f t="shared" si="127"/>
        <v>23425.9829308917</v>
      </c>
      <c r="H2635" s="348">
        <f t="shared" si="128"/>
        <v>448.01877217629101</v>
      </c>
    </row>
    <row r="2636" spans="1:8" x14ac:dyDescent="0.25">
      <c r="A2636" s="349">
        <v>7218279800</v>
      </c>
      <c r="B2636" s="348" t="str">
        <f>IMPRODUCT(IMPOWER(IMPRODUCT("i",A2636,import_viscoanalyse_PARAM!$G$2),-import_viscoanalyse_PARAM!$D$2),import_viscoanalyse_PARAM!$C$2)</f>
        <v>0.0694520113916413-0.0203789466612555i</v>
      </c>
      <c r="C2636" s="348" t="str">
        <f>IMPOWER(IMPRODUCT("i",A2636,import_viscoanalyse_PARAM!$G$2),-import_viscoanalyse_PARAM!$E$2)</f>
        <v>0.0000150880241611796-0.000016453866039765i</v>
      </c>
      <c r="D2636" s="348" t="str">
        <f>IMPOWER(IMPRODUCT("i",A2636,import_viscoanalyse_PARAM!$F$2,import_viscoanalyse_PARAM!$G$2),-1)</f>
        <v>8.44559266117376E-28-1.37870518912807E-11i</v>
      </c>
      <c r="E2636" s="348" t="str">
        <f t="shared" si="126"/>
        <v>1.0694670994158-0.0203954005410823i</v>
      </c>
      <c r="F2636" s="348" t="str">
        <f>IMSUM(import_viscoanalyse_PARAM!$A$2,IMDIV((import_viscoanalyse_PARAM!$B$2-import_viscoanalyse_PARAM!$A$2),E2636))</f>
        <v>23434.3172249137+445.91157096537i</v>
      </c>
      <c r="G2636" s="348">
        <f t="shared" si="127"/>
        <v>23434.317224913699</v>
      </c>
      <c r="H2636" s="348">
        <f t="shared" si="128"/>
        <v>445.91157096537</v>
      </c>
    </row>
    <row r="2637" spans="1:8" x14ac:dyDescent="0.25">
      <c r="A2637" s="349">
        <v>7436652300</v>
      </c>
      <c r="B2637" s="348" t="str">
        <f>IMPRODUCT(IMPOWER(IMPRODUCT("i",A2637,import_viscoanalyse_PARAM!$G$2),-import_viscoanalyse_PARAM!$D$2),import_viscoanalyse_PARAM!$C$2)</f>
        <v>0.0690769169553004-0.0202688846290989i</v>
      </c>
      <c r="C2637" s="348" t="str">
        <f>IMPOWER(IMPRODUCT("i",A2637,import_viscoanalyse_PARAM!$G$2),-import_viscoanalyse_PARAM!$E$2)</f>
        <v>0.000014852647982398-0.0000161971824559337i</v>
      </c>
      <c r="D2637" s="348" t="str">
        <f>IMPOWER(IMPRODUCT("i",A2637,import_viscoanalyse_PARAM!$F$2,import_viscoanalyse_PARAM!$G$2),-1)</f>
        <v>8.19759327798327E-28-1.33822040017097E-11i</v>
      </c>
      <c r="E2637" s="348" t="str">
        <f t="shared" si="126"/>
        <v>1.06909176960328-0.020285081824937i</v>
      </c>
      <c r="F2637" s="348" t="str">
        <f>IMSUM(import_viscoanalyse_PARAM!$A$2,IMDIV((import_viscoanalyse_PARAM!$B$2-import_viscoanalyse_PARAM!$A$2),E2637))</f>
        <v>23442.6119061161+443.812720699878i</v>
      </c>
      <c r="G2637" s="348">
        <f t="shared" si="127"/>
        <v>23442.611906116101</v>
      </c>
      <c r="H2637" s="348">
        <f t="shared" si="128"/>
        <v>443.81272069987801</v>
      </c>
    </row>
    <row r="2638" spans="1:8" x14ac:dyDescent="0.25">
      <c r="A2638" s="349">
        <v>7661631300</v>
      </c>
      <c r="B2638" s="348" t="str">
        <f>IMPRODUCT(IMPOWER(IMPRODUCT("i",A2638,import_viscoanalyse_PARAM!$G$2),-import_viscoanalyse_PARAM!$D$2),import_viscoanalyse_PARAM!$C$2)</f>
        <v>0.0687038480887561-0.0201594169494747i</v>
      </c>
      <c r="C2638" s="348" t="str">
        <f>IMPOWER(IMPRODUCT("i",A2638,import_viscoanalyse_PARAM!$G$2),-import_viscoanalyse_PARAM!$E$2)</f>
        <v>0.000014620943577029-0.0000159445030324361i</v>
      </c>
      <c r="D2638" s="348" t="str">
        <f>IMPOWER(IMPRODUCT("i",A2638,import_viscoanalyse_PARAM!$F$2,import_viscoanalyse_PARAM!$G$2),-1)</f>
        <v>7.9568760904977E-28-1.29892439705867E-11i</v>
      </c>
      <c r="E2638" s="348" t="str">
        <f t="shared" si="126"/>
        <v>1.06871846903233-0.0201753614654964i</v>
      </c>
      <c r="F2638" s="348" t="str">
        <f>IMSUM(import_viscoanalyse_PARAM!$A$2,IMDIV((import_viscoanalyse_PARAM!$B$2-import_viscoanalyse_PARAM!$A$2),E2638))</f>
        <v>23450.8671469812+441.722201037696i</v>
      </c>
      <c r="G2638" s="348">
        <f t="shared" si="127"/>
        <v>23450.8671469812</v>
      </c>
      <c r="H2638" s="348">
        <f t="shared" si="128"/>
        <v>441.72220103769598</v>
      </c>
    </row>
    <row r="2639" spans="1:8" x14ac:dyDescent="0.25">
      <c r="A2639" s="349">
        <v>7893416500</v>
      </c>
      <c r="B2639" s="348" t="str">
        <f>IMPRODUCT(IMPOWER(IMPRODUCT("i",A2639,import_viscoanalyse_PARAM!$G$2),-import_viscoanalyse_PARAM!$D$2),import_viscoanalyse_PARAM!$C$2)</f>
        <v>0.0683327941270152-0.0200505404930085i</v>
      </c>
      <c r="C2639" s="348" t="str">
        <f>IMPOWER(IMPRODUCT("i",A2639,import_viscoanalyse_PARAM!$G$2),-import_viscoanalyse_PARAM!$E$2)</f>
        <v>0.0000143928538355427-0.0000156957654899078i</v>
      </c>
      <c r="D2639" s="348" t="str">
        <f>IMPOWER(IMPRODUCT("i",A2639,import_viscoanalyse_PARAM!$F$2,import_viscoanalyse_PARAM!$G$2),-1)</f>
        <v>7.72322743962374E-28-1.2607823009008E-11i</v>
      </c>
      <c r="E2639" s="348" t="str">
        <f t="shared" si="126"/>
        <v>1.06834718698085-0.0200662362711062i</v>
      </c>
      <c r="F2639" s="348" t="str">
        <f>IMSUM(import_viscoanalyse_PARAM!$A$2,IMDIV((import_viscoanalyse_PARAM!$B$2-import_viscoanalyse_PARAM!$A$2),E2639))</f>
        <v>23459.0831017324+439.639996027805i</v>
      </c>
      <c r="G2639" s="348">
        <f t="shared" si="127"/>
        <v>23459.083101732402</v>
      </c>
      <c r="H2639" s="348">
        <f t="shared" si="128"/>
        <v>439.63999602780501</v>
      </c>
    </row>
    <row r="2640" spans="1:8" x14ac:dyDescent="0.25">
      <c r="A2640" s="349">
        <v>8132213800</v>
      </c>
      <c r="B2640" s="348" t="str">
        <f>IMPRODUCT(IMPOWER(IMPRODUCT("i",A2640,import_viscoanalyse_PARAM!$G$2),-import_viscoanalyse_PARAM!$D$2),import_viscoanalyse_PARAM!$C$2)</f>
        <v>0.0679637441942543-0.0199422520684636i</v>
      </c>
      <c r="C2640" s="348" t="str">
        <f>IMPOWER(IMPRODUCT("i",A2640,import_viscoanalyse_PARAM!$G$2),-import_viscoanalyse_PARAM!$E$2)</f>
        <v>0.0000141683223716455-0.0000154509083376915i</v>
      </c>
      <c r="D2640" s="348" t="str">
        <f>IMPOWER(IMPRODUCT("i",A2640,import_viscoanalyse_PARAM!$F$2,import_viscoanalyse_PARAM!$G$2),-1)</f>
        <v>7.49643976467747E-28-1.223760228345E-11i</v>
      </c>
      <c r="E2640" s="348" t="str">
        <f t="shared" si="126"/>
        <v>1.06797791251663-0.0199577029890389i</v>
      </c>
      <c r="F2640" s="348" t="str">
        <f>IMSUM(import_viscoanalyse_PARAM!$A$2,IMDIV((import_viscoanalyse_PARAM!$B$2-import_viscoanalyse_PARAM!$A$2),E2640))</f>
        <v>23467.2599301872+437.566088077474i</v>
      </c>
      <c r="G2640" s="348">
        <f t="shared" si="127"/>
        <v>23467.2599301872</v>
      </c>
      <c r="H2640" s="348">
        <f t="shared" si="128"/>
        <v>437.56608807747398</v>
      </c>
    </row>
    <row r="2641" spans="1:8" x14ac:dyDescent="0.25">
      <c r="A2641" s="349">
        <v>8378235300</v>
      </c>
      <c r="B2641" s="348" t="str">
        <f>IMPRODUCT(IMPOWER(IMPRODUCT("i",A2641,import_viscoanalyse_PARAM!$G$2),-import_viscoanalyse_PARAM!$D$2),import_viscoanalyse_PARAM!$C$2)</f>
        <v>0.067596687515151-0.0198345485140925i</v>
      </c>
      <c r="C2641" s="348" t="str">
        <f>IMPOWER(IMPRODUCT("i",A2641,import_viscoanalyse_PARAM!$G$2),-import_viscoanalyse_PARAM!$E$2)</f>
        <v>0.0000139472937035927-0.0000152098710715631i</v>
      </c>
      <c r="D2641" s="348" t="str">
        <f>IMPOWER(IMPRODUCT("i",A2641,import_viscoanalyse_PARAM!$F$2,import_viscoanalyse_PARAM!$G$2),-1)</f>
        <v>7.27631162437976E-28-1.18782529500435E-11i</v>
      </c>
      <c r="E2641" s="348" t="str">
        <f t="shared" si="126"/>
        <v>1.06761063480885-0.0198497583970423i</v>
      </c>
      <c r="F2641" s="348" t="str">
        <f>IMSUM(import_viscoanalyse_PARAM!$A$2,IMDIV((import_viscoanalyse_PARAM!$B$2-import_viscoanalyse_PARAM!$A$2),E2641))</f>
        <v>23475.3977908633+435.500459698715i</v>
      </c>
      <c r="G2641" s="348">
        <f t="shared" si="127"/>
        <v>23475.397790863299</v>
      </c>
      <c r="H2641" s="348">
        <f t="shared" si="128"/>
        <v>435.50045969871502</v>
      </c>
    </row>
    <row r="2642" spans="1:8" x14ac:dyDescent="0.25">
      <c r="A2642" s="349">
        <v>8631699700</v>
      </c>
      <c r="B2642" s="348" t="str">
        <f>IMPRODUCT(IMPOWER(IMPRODUCT("i",A2642,import_viscoanalyse_PARAM!$G$2),-import_viscoanalyse_PARAM!$D$2),import_viscoanalyse_PARAM!$C$2)</f>
        <v>0.0672316131078622-0.0197274266075494i</v>
      </c>
      <c r="C2642" s="348" t="str">
        <f>IMPOWER(IMPRODUCT("i",A2642,import_viscoanalyse_PARAM!$G$2),-import_viscoanalyse_PARAM!$E$2)</f>
        <v>0.0000137297130573358-0.0000149725939590591i</v>
      </c>
      <c r="D2642" s="348" t="str">
        <f>IMPOWER(IMPRODUCT("i",A2642,import_viscoanalyse_PARAM!$F$2,import_viscoanalyse_PARAM!$G$2),-1)</f>
        <v>7.06264733760129E-28-1.15294555681059E-11i</v>
      </c>
      <c r="E2642" s="348" t="str">
        <f t="shared" si="126"/>
        <v>1.06724534282092-0.0197423992130379i</v>
      </c>
      <c r="F2642" s="348" t="str">
        <f>IMSUM(import_viscoanalyse_PARAM!$A$2,IMDIV((import_viscoanalyse_PARAM!$B$2-import_viscoanalyse_PARAM!$A$2),E2642))</f>
        <v>23483.496847778+433.443091782474i</v>
      </c>
      <c r="G2642" s="348">
        <f t="shared" si="127"/>
        <v>23483.496847777998</v>
      </c>
      <c r="H2642" s="348">
        <f t="shared" si="128"/>
        <v>433.44309178247403</v>
      </c>
    </row>
    <row r="2643" spans="1:8" x14ac:dyDescent="0.25">
      <c r="A2643" s="349">
        <v>8892832100</v>
      </c>
      <c r="B2643" s="348" t="str">
        <f>IMPRODUCT(IMPOWER(IMPRODUCT("i",A2643,import_viscoanalyse_PARAM!$G$2),-import_viscoanalyse_PARAM!$D$2),import_viscoanalyse_PARAM!$C$2)</f>
        <v>0.066868510367484-0.0196208832370919i</v>
      </c>
      <c r="C2643" s="348" t="str">
        <f>IMPOWER(IMPRODUCT("i",A2643,import_viscoanalyse_PARAM!$G$2),-import_viscoanalyse_PARAM!$E$2)</f>
        <v>0.0000135155267036826-0.0000147390184071573i</v>
      </c>
      <c r="D2643" s="348" t="str">
        <f>IMPOWER(IMPRODUCT("i",A2643,import_viscoanalyse_PARAM!$F$2,import_viscoanalyse_PARAM!$G$2),-1)</f>
        <v>6.85525715763585E-28-1.11909003846349E-11i</v>
      </c>
      <c r="E2643" s="348" t="str">
        <f t="shared" si="126"/>
        <v>1.06688202589419-0.01963562226669i</v>
      </c>
      <c r="F2643" s="348" t="str">
        <f>IMSUM(import_viscoanalyse_PARAM!$A$2,IMDIV((import_viscoanalyse_PARAM!$B$2-import_viscoanalyse_PARAM!$A$2),E2643))</f>
        <v>23491.5572575038+431.393966887195i</v>
      </c>
      <c r="G2643" s="348">
        <f t="shared" si="127"/>
        <v>23491.557257503799</v>
      </c>
      <c r="H2643" s="348">
        <f t="shared" si="128"/>
        <v>431.39396688719501</v>
      </c>
    </row>
    <row r="2644" spans="1:8" x14ac:dyDescent="0.25">
      <c r="A2644" s="349">
        <v>9161864400</v>
      </c>
      <c r="B2644" s="348" t="str">
        <f>IMPRODUCT(IMPOWER(IMPRODUCT("i",A2644,import_viscoanalyse_PARAM!$G$2),-import_viscoanalyse_PARAM!$D$2),import_viscoanalyse_PARAM!$C$2)</f>
        <v>0.066507368749373-0.0195149153086594i</v>
      </c>
      <c r="C2644" s="348" t="str">
        <f>IMPOWER(IMPRODUCT("i",A2644,import_viscoanalyse_PARAM!$G$2),-import_viscoanalyse_PARAM!$E$2)</f>
        <v>0.0000133046817515176-0.0000145090867367793i</v>
      </c>
      <c r="D2644" s="348" t="str">
        <f>IMPOWER(IMPRODUCT("i",A2644,import_viscoanalyse_PARAM!$F$2,import_viscoanalyse_PARAM!$G$2),-1)</f>
        <v>6.65395690697833E-28-1.08622867380992E-11i</v>
      </c>
      <c r="E2644" s="348" t="str">
        <f t="shared" si="126"/>
        <v>1.06652067343112-0.0195294244062585i</v>
      </c>
      <c r="F2644" s="348" t="str">
        <f>IMSUM(import_viscoanalyse_PARAM!$A$2,IMDIV((import_viscoanalyse_PARAM!$B$2-import_viscoanalyse_PARAM!$A$2),E2644))</f>
        <v>23499.579176172+429.353067464429i</v>
      </c>
      <c r="G2644" s="348">
        <f t="shared" si="127"/>
        <v>23499.579176171999</v>
      </c>
      <c r="H2644" s="348">
        <f t="shared" si="128"/>
        <v>429.35306746442899</v>
      </c>
    </row>
    <row r="2645" spans="1:8" x14ac:dyDescent="0.25">
      <c r="A2645" s="349">
        <v>9439035700</v>
      </c>
      <c r="B2645" s="348" t="str">
        <f>IMPRODUCT(IMPOWER(IMPRODUCT("i",A2645,import_viscoanalyse_PARAM!$G$2),-import_viscoanalyse_PARAM!$D$2),import_viscoanalyse_PARAM!$C$2)</f>
        <v>0.0661481775203153-0.0194095196728601i</v>
      </c>
      <c r="C2645" s="348" t="str">
        <f>IMPOWER(IMPRODUCT("i",A2645,import_viscoanalyse_PARAM!$G$2),-import_viscoanalyse_PARAM!$E$2)</f>
        <v>0.0000130971259918367-0.0000142827420127062i</v>
      </c>
      <c r="D2645" s="348" t="str">
        <f>IMPOWER(IMPRODUCT("i",A2645,import_viscoanalyse_PARAM!$F$2,import_viscoanalyse_PARAM!$G$2),-1)</f>
        <v>6.45856768029587E-28-1.05433225735531E-11i</v>
      </c>
      <c r="E2645" s="348" t="str">
        <f t="shared" si="126"/>
        <v>1.06616127464631-0.0194238024254161i</v>
      </c>
      <c r="F2645" s="348" t="str">
        <f>IMSUM(import_viscoanalyse_PARAM!$A$2,IMDIV((import_viscoanalyse_PARAM!$B$2-import_viscoanalyse_PARAM!$A$2),E2645))</f>
        <v>23507.5627649958+427.320374453697i</v>
      </c>
      <c r="G2645" s="348">
        <f t="shared" si="127"/>
        <v>23507.562764995801</v>
      </c>
      <c r="H2645" s="348">
        <f t="shared" si="128"/>
        <v>427.32037445369701</v>
      </c>
    </row>
    <row r="2646" spans="1:8" x14ac:dyDescent="0.25">
      <c r="A2646" s="349">
        <v>9724592200</v>
      </c>
      <c r="B2646" s="348" t="str">
        <f>IMPRODUCT(IMPOWER(IMPRODUCT("i",A2646,import_viscoanalyse_PARAM!$G$2),-import_viscoanalyse_PARAM!$D$2),import_viscoanalyse_PARAM!$C$2)</f>
        <v>0.0657909261834743-0.0193046932496614i</v>
      </c>
      <c r="C2646" s="348" t="str">
        <f>IMPOWER(IMPRODUCT("i",A2646,import_viscoanalyse_PARAM!$G$2),-import_viscoanalyse_PARAM!$E$2)</f>
        <v>0.0000128928081341386-0.000014059928301369i</v>
      </c>
      <c r="D2646" s="348" t="str">
        <f>IMPOWER(IMPRODUCT("i",A2646,import_viscoanalyse_PARAM!$F$2,import_viscoanalyse_PARAM!$G$2),-1)</f>
        <v>6.26891592484247E-28-1.0233724573909E-11i</v>
      </c>
      <c r="E2646" s="348" t="str">
        <f t="shared" si="126"/>
        <v>1.06580381899161-0.0193187531881965i</v>
      </c>
      <c r="F2646" s="348" t="str">
        <f>IMSUM(import_viscoanalyse_PARAM!$A$2,IMDIV((import_viscoanalyse_PARAM!$B$2-import_viscoanalyse_PARAM!$A$2),E2646))</f>
        <v>23515.5081808259+425.295869686621i</v>
      </c>
      <c r="G2646" s="348">
        <f t="shared" si="127"/>
        <v>23515.508180825898</v>
      </c>
      <c r="H2646" s="348">
        <f t="shared" si="128"/>
        <v>425.29586968662102</v>
      </c>
    </row>
    <row r="2647" spans="1:8" x14ac:dyDescent="0.25">
      <c r="A2647" s="349">
        <v>10018788000</v>
      </c>
      <c r="B2647" s="348" t="str">
        <f>IMPRODUCT(IMPOWER(IMPRODUCT("i",A2647,import_viscoanalyse_PARAM!$G$2),-import_viscoanalyse_PARAM!$D$2),import_viscoanalyse_PARAM!$C$2)</f>
        <v>0.065435603758939-0.0192004328172842i</v>
      </c>
      <c r="C2647" s="348" t="str">
        <f>IMPOWER(IMPRODUCT("i",A2647,import_viscoanalyse_PARAM!$G$2),-import_viscoanalyse_PARAM!$E$2)</f>
        <v>0.000012691677383448-0.0000138405902095827i</v>
      </c>
      <c r="D2647" s="348" t="str">
        <f>IMPOWER(IMPRODUCT("i",A2647,import_viscoanalyse_PARAM!$F$2,import_viscoanalyse_PARAM!$G$2),-1)</f>
        <v>6.08483290645325E-28-9.93321728819728E-12i</v>
      </c>
      <c r="E2647" s="348" t="str">
        <f t="shared" si="126"/>
        <v>1.06544829543632-0.019214273417427i</v>
      </c>
      <c r="F2647" s="348" t="str">
        <f>IMSUM(import_viscoanalyse_PARAM!$A$2,IMDIV((import_viscoanalyse_PARAM!$B$2-import_viscoanalyse_PARAM!$A$2),E2647))</f>
        <v>23523.4155921436+423.279531812275i</v>
      </c>
      <c r="G2647" s="348">
        <f t="shared" si="127"/>
        <v>23523.415592143599</v>
      </c>
      <c r="H2647" s="348">
        <f t="shared" si="128"/>
        <v>423.27953181227502</v>
      </c>
    </row>
    <row r="2648" spans="1:8" x14ac:dyDescent="0.25">
      <c r="A2648" s="349">
        <v>10321883000</v>
      </c>
      <c r="B2648" s="348" t="str">
        <f>IMPRODUCT(IMPOWER(IMPRODUCT("i",A2648,import_viscoanalyse_PARAM!$G$2),-import_viscoanalyse_PARAM!$D$2),import_viscoanalyse_PARAM!$C$2)</f>
        <v>0.065082201540503-0.0190967358211114i</v>
      </c>
      <c r="C2648" s="348" t="str">
        <f>IMPOWER(IMPRODUCT("i",A2648,import_viscoanalyse_PARAM!$G$2),-import_viscoanalyse_PARAM!$E$2)</f>
        <v>0.0000124936849801375-0.0000136246745637591i</v>
      </c>
      <c r="D2648" s="348" t="str">
        <f>IMPOWER(IMPRODUCT("i",A2648,import_viscoanalyse_PARAM!$F$2,import_viscoanalyse_PARAM!$G$2),-1)</f>
        <v>5.90615597029908E-28-9.64153518969194E-12i</v>
      </c>
      <c r="E2648" s="348" t="str">
        <f t="shared" si="126"/>
        <v>1.06509469522548-0.0191103605053167i</v>
      </c>
      <c r="F2648" s="348" t="str">
        <f>IMSUM(import_viscoanalyse_PARAM!$A$2,IMDIV((import_viscoanalyse_PARAM!$B$2-import_viscoanalyse_PARAM!$A$2),E2648))</f>
        <v>23531.285117683+421.271351956044i</v>
      </c>
      <c r="G2648" s="348">
        <f t="shared" si="127"/>
        <v>23531.285117683001</v>
      </c>
      <c r="H2648" s="348">
        <f t="shared" si="128"/>
        <v>421.27135195604399</v>
      </c>
    </row>
    <row r="2649" spans="1:8" x14ac:dyDescent="0.25">
      <c r="A2649" s="349">
        <v>10634148000</v>
      </c>
      <c r="B2649" s="348" t="str">
        <f>IMPRODUCT(IMPOWER(IMPRODUCT("i",A2649,import_viscoanalyse_PARAM!$G$2),-import_viscoanalyse_PARAM!$D$2),import_viscoanalyse_PARAM!$C$2)</f>
        <v>0.0647307073338449-0.0189935986830257i</v>
      </c>
      <c r="C2649" s="348" t="str">
        <f>IMPOWER(IMPRODUCT("i",A2649,import_viscoanalyse_PARAM!$G$2),-import_viscoanalyse_PARAM!$E$2)</f>
        <v>0.0000122987809456579-0.0000134121268610461i</v>
      </c>
      <c r="D2649" s="348" t="str">
        <f>IMPOWER(IMPRODUCT("i",A2649,import_viscoanalyse_PARAM!$F$2,import_viscoanalyse_PARAM!$G$2),-1)</f>
        <v>5.73272545249312E-28-9.35841763424614E-12i</v>
      </c>
      <c r="E2649" s="348" t="str">
        <f t="shared" si="126"/>
        <v>1.06474300611479-0.0190070108192452i</v>
      </c>
      <c r="F2649" s="348" t="str">
        <f>IMSUM(import_viscoanalyse_PARAM!$A$2,IMDIV((import_viscoanalyse_PARAM!$B$2-import_viscoanalyse_PARAM!$A$2),E2649))</f>
        <v>23539.1169546925+419.271301001233i</v>
      </c>
      <c r="G2649" s="348">
        <f t="shared" si="127"/>
        <v>23539.116954692501</v>
      </c>
      <c r="H2649" s="348">
        <f t="shared" si="128"/>
        <v>419.27130100123298</v>
      </c>
    </row>
    <row r="2650" spans="1:8" x14ac:dyDescent="0.25">
      <c r="A2650" s="349">
        <v>10955860000</v>
      </c>
      <c r="B2650" s="348" t="str">
        <f>IMPRODUCT(IMPOWER(IMPRODUCT("i",A2650,import_viscoanalyse_PARAM!$G$2),-import_viscoanalyse_PARAM!$D$2),import_viscoanalyse_PARAM!$C$2)</f>
        <v>0.0643811113229956-0.0188910185227779i</v>
      </c>
      <c r="C2650" s="348" t="str">
        <f>IMPOWER(IMPRODUCT("i",A2650,import_viscoanalyse_PARAM!$G$2),-import_viscoanalyse_PARAM!$E$2)</f>
        <v>0.0000121069173748924-0.0000132028948597209i</v>
      </c>
      <c r="D2650" s="348" t="str">
        <f>IMPOWER(IMPRODUCT("i",A2650,import_viscoanalyse_PARAM!$F$2,import_viscoanalyse_PARAM!$G$2),-1)</f>
        <v>5.56438754284728E-28-9.08361353361427E-12i</v>
      </c>
      <c r="E2650" s="348" t="str">
        <f t="shared" si="126"/>
        <v>1.06439321824037-0.0189042214267212i</v>
      </c>
      <c r="F2650" s="348" t="str">
        <f>IMSUM(import_viscoanalyse_PARAM!$A$2,IMDIV((import_viscoanalyse_PARAM!$B$2-import_viscoanalyse_PARAM!$A$2),E2650))</f>
        <v>23546.9112483343+417.279362905018i</v>
      </c>
      <c r="G2650" s="348">
        <f t="shared" si="127"/>
        <v>23546.911248334301</v>
      </c>
      <c r="H2650" s="348">
        <f t="shared" si="128"/>
        <v>417.27936290501799</v>
      </c>
    </row>
    <row r="2651" spans="1:8" x14ac:dyDescent="0.25">
      <c r="A2651" s="349">
        <v>11287305000</v>
      </c>
      <c r="B2651" s="348" t="str">
        <f>IMPRODUCT(IMPOWER(IMPRODUCT("i",A2651,import_viscoanalyse_PARAM!$G$2),-import_viscoanalyse_PARAM!$D$2),import_viscoanalyse_PARAM!$C$2)</f>
        <v>0.0640334030574176-0.0187889922739205i</v>
      </c>
      <c r="C2651" s="348" t="str">
        <f>IMPOWER(IMPRODUCT("i",A2651,import_viscoanalyse_PARAM!$G$2),-import_viscoanalyse_PARAM!$E$2)</f>
        <v>0.0000119180467301703-0.0000129969267187699i</v>
      </c>
      <c r="D2651" s="348" t="str">
        <f>IMPOWER(IMPRODUCT("i",A2651,import_viscoanalyse_PARAM!$F$2,import_viscoanalyse_PARAM!$G$2),-1)</f>
        <v>5.40099261118386E-28-8.81687862323053E-12i</v>
      </c>
      <c r="E2651" s="348" t="str">
        <f t="shared" si="126"/>
        <v>1.06404532110415-0.0188019892094561i</v>
      </c>
      <c r="F2651" s="348" t="str">
        <f>IMSUM(import_viscoanalyse_PARAM!$A$2,IMDIV((import_viscoanalyse_PARAM!$B$2-import_viscoanalyse_PARAM!$A$2),E2651))</f>
        <v>23554.668158752+415.295517589829i</v>
      </c>
      <c r="G2651" s="348">
        <f t="shared" si="127"/>
        <v>23554.668158752</v>
      </c>
      <c r="H2651" s="348">
        <f t="shared" si="128"/>
        <v>415.29551758982899</v>
      </c>
    </row>
    <row r="2652" spans="1:8" x14ac:dyDescent="0.25">
      <c r="A2652" s="349">
        <v>11628776000</v>
      </c>
      <c r="B2652" s="348" t="str">
        <f>IMPRODUCT(IMPOWER(IMPRODUCT("i",A2652,import_viscoanalyse_PARAM!$G$2),-import_viscoanalyse_PARAM!$D$2),import_viscoanalyse_PARAM!$C$2)</f>
        <v>0.0636875738083889-0.0186875173752294i</v>
      </c>
      <c r="C2652" s="348" t="str">
        <f>IMPOWER(IMPRODUCT("i",A2652,import_viscoanalyse_PARAM!$G$2),-import_viscoanalyse_PARAM!$E$2)</f>
        <v>0.0000117321231094215-0.0000127941723808428i</v>
      </c>
      <c r="D2652" s="348" t="str">
        <f>IMPOWER(IMPRODUCT("i",A2652,import_viscoanalyse_PARAM!$F$2,import_viscoanalyse_PARAM!$G$2),-1)</f>
        <v>5.2423961821243E-28-8.55797705350788E-12i</v>
      </c>
      <c r="E2652" s="348" t="str">
        <f t="shared" si="126"/>
        <v>1.0636993059315-0.0187003115561682i</v>
      </c>
      <c r="F2652" s="348" t="str">
        <f>IMSUM(import_viscoanalyse_PARAM!$A$2,IMDIV((import_viscoanalyse_PARAM!$B$2-import_viscoanalyse_PARAM!$A$2),E2652))</f>
        <v>23562.387808494+413.319754391969i</v>
      </c>
      <c r="G2652" s="348">
        <f t="shared" si="127"/>
        <v>23562.387808494001</v>
      </c>
      <c r="H2652" s="348">
        <f t="shared" si="128"/>
        <v>413.31975439196901</v>
      </c>
    </row>
    <row r="2653" spans="1:8" x14ac:dyDescent="0.25">
      <c r="A2653" s="349">
        <v>11980578000</v>
      </c>
      <c r="B2653" s="348" t="str">
        <f>IMPRODUCT(IMPOWER(IMPRODUCT("i",A2653,import_viscoanalyse_PARAM!$G$2),-import_viscoanalyse_PARAM!$D$2),import_viscoanalyse_PARAM!$C$2)</f>
        <v>0.0633436117306547-0.0185865903510125i</v>
      </c>
      <c r="C2653" s="348" t="str">
        <f>IMPOWER(IMPRODUCT("i",A2653,import_viscoanalyse_PARAM!$G$2),-import_viscoanalyse_PARAM!$E$2)</f>
        <v>0.0000115490996277338-0.0000125945807167753i</v>
      </c>
      <c r="D2653" s="348" t="str">
        <f>IMPOWER(IMPRODUCT("i",A2653,import_viscoanalyse_PARAM!$F$2,import_viscoanalyse_PARAM!$G$2),-1)</f>
        <v>5.08845657573272E-28-8.30667753829434E-12i</v>
      </c>
      <c r="E2653" s="348" t="str">
        <f t="shared" si="126"/>
        <v>1.06335516083028-0.018599184940036i</v>
      </c>
      <c r="F2653" s="348" t="str">
        <f>IMSUM(import_viscoanalyse_PARAM!$A$2,IMDIV((import_viscoanalyse_PARAM!$B$2-import_viscoanalyse_PARAM!$A$2),E2653))</f>
        <v>23570.0703904925+411.352044431429i</v>
      </c>
      <c r="G2653" s="348">
        <f t="shared" si="127"/>
        <v>23570.070390492499</v>
      </c>
      <c r="H2653" s="348">
        <f t="shared" si="128"/>
        <v>411.35204443142902</v>
      </c>
    </row>
    <row r="2654" spans="1:8" x14ac:dyDescent="0.25">
      <c r="A2654" s="349">
        <v>12343023000</v>
      </c>
      <c r="B2654" s="348" t="str">
        <f>IMPRODUCT(IMPOWER(IMPRODUCT("i",A2654,import_viscoanalyse_PARAM!$G$2),-import_viscoanalyse_PARAM!$D$2),import_viscoanalyse_PARAM!$C$2)</f>
        <v>0.063001507280587-0.018486208400932i</v>
      </c>
      <c r="C2654" s="348" t="str">
        <f>IMPOWER(IMPRODUCT("i",A2654,import_viscoanalyse_PARAM!$G$2),-import_viscoanalyse_PARAM!$E$2)</f>
        <v>0.0000113689313318223-0.0000123981027038909i</v>
      </c>
      <c r="D2654" s="348" t="str">
        <f>IMPOWER(IMPRODUCT("i",A2654,import_viscoanalyse_PARAM!$F$2,import_viscoanalyse_PARAM!$G$2),-1)</f>
        <v>4.93903729298558E-28-8.06275724904532E-12i</v>
      </c>
      <c r="E2654" s="348" t="str">
        <f t="shared" si="126"/>
        <v>1.06301287621192-0.0184986065116986i</v>
      </c>
      <c r="F2654" s="348" t="str">
        <f>IMSUM(import_viscoanalyse_PARAM!$A$2,IMDIV((import_viscoanalyse_PARAM!$B$2-import_viscoanalyse_PARAM!$A$2),E2654))</f>
        <v>23577.7160471415+409.392371552588i</v>
      </c>
      <c r="G2654" s="348">
        <f t="shared" si="127"/>
        <v>23577.716047141501</v>
      </c>
      <c r="H2654" s="348">
        <f t="shared" si="128"/>
        <v>409.39237155258797</v>
      </c>
    </row>
    <row r="2655" spans="1:8" x14ac:dyDescent="0.25">
      <c r="A2655" s="349">
        <v>12716433000</v>
      </c>
      <c r="B2655" s="348" t="str">
        <f>IMPRODUCT(IMPOWER(IMPRODUCT("i",A2655,import_viscoanalyse_PARAM!$G$2),-import_viscoanalyse_PARAM!$D$2),import_viscoanalyse_PARAM!$C$2)</f>
        <v>0.0626612504095953-0.0183863685764816i</v>
      </c>
      <c r="C2655" s="348" t="str">
        <f>IMPOWER(IMPRODUCT("i",A2655,import_viscoanalyse_PARAM!$G$2),-import_viscoanalyse_PARAM!$E$2)</f>
        <v>0.0000111915736722909-0.0000122046897599638i</v>
      </c>
      <c r="D2655" s="348" t="str">
        <f>IMPOWER(IMPRODUCT("i",A2655,import_viscoanalyse_PARAM!$F$2,import_viscoanalyse_PARAM!$G$2),-1)</f>
        <v>4.79400559144051E-28-7.82599948966687E-12i</v>
      </c>
      <c r="E2655" s="348" t="str">
        <f t="shared" si="126"/>
        <v>1.06267244198327-0.0183985732740676i</v>
      </c>
      <c r="F2655" s="348" t="str">
        <f>IMSUM(import_viscoanalyse_PARAM!$A$2,IMDIV((import_viscoanalyse_PARAM!$B$2-import_viscoanalyse_PARAM!$A$2),E2655))</f>
        <v>23585.3249329189+407.440716304329i</v>
      </c>
      <c r="G2655" s="348">
        <f t="shared" si="127"/>
        <v>23585.324932918898</v>
      </c>
      <c r="H2655" s="348">
        <f t="shared" si="128"/>
        <v>407.44071630432899</v>
      </c>
    </row>
    <row r="2656" spans="1:8" x14ac:dyDescent="0.25">
      <c r="A2656" s="349">
        <v>13101140000</v>
      </c>
      <c r="B2656" s="348" t="str">
        <f>IMPRODUCT(IMPOWER(IMPRODUCT("i",A2656,import_viscoanalyse_PARAM!$G$2),-import_viscoanalyse_PARAM!$D$2),import_viscoanalyse_PARAM!$C$2)</f>
        <v>0.0623228309015898-0.0182870678800067i</v>
      </c>
      <c r="C2656" s="348" t="str">
        <f>IMPOWER(IMPRODUCT("i",A2656,import_viscoanalyse_PARAM!$G$2),-import_viscoanalyse_PARAM!$E$2)</f>
        <v>0.0000110169826811503-0.000012014293936807i</v>
      </c>
      <c r="D2656" s="348" t="str">
        <f>IMPOWER(IMPRODUCT("i",A2656,import_viscoanalyse_PARAM!$F$2,import_viscoanalyse_PARAM!$G$2),-1)</f>
        <v>4.65323253588458E-28-7.59619377919658E-12i</v>
      </c>
      <c r="E2656" s="348" t="str">
        <f t="shared" si="126"/>
        <v>1.06233384788427-0.0182990821815397i</v>
      </c>
      <c r="F2656" s="348" t="str">
        <f>IMSUM(import_viscoanalyse_PARAM!$A$2,IMDIV((import_viscoanalyse_PARAM!$B$2-import_viscoanalyse_PARAM!$A$2),E2656))</f>
        <v>23592.8972068622+405.497057861963i</v>
      </c>
      <c r="G2656" s="348">
        <f t="shared" si="127"/>
        <v>23592.897206862199</v>
      </c>
      <c r="H2656" s="348">
        <f t="shared" si="128"/>
        <v>405.49705786196301</v>
      </c>
    </row>
    <row r="2657" spans="1:8" x14ac:dyDescent="0.25">
      <c r="A2657" s="349">
        <v>13497485000</v>
      </c>
      <c r="B2657" s="348" t="str">
        <f>IMPRODUCT(IMPOWER(IMPRODUCT("i",A2657,import_viscoanalyse_PARAM!$G$2),-import_viscoanalyse_PARAM!$D$2),import_viscoanalyse_PARAM!$C$2)</f>
        <v>0.0619862394915916-0.0181883035929322i</v>
      </c>
      <c r="C2657" s="348" t="str">
        <f>IMPOWER(IMPRODUCT("i",A2657,import_viscoanalyse_PARAM!$G$2),-import_viscoanalyse_PARAM!$E$2)</f>
        <v>0.0000108451155351851-0.0000118268685346377i</v>
      </c>
      <c r="D2657" s="348" t="str">
        <f>IMPOWER(IMPRODUCT("i",A2657,import_viscoanalyse_PARAM!$F$2,import_viscoanalyse_PARAM!$G$2),-1)</f>
        <v>4.51659334351391E-28-7.37313641529392E-12i</v>
      </c>
      <c r="E2657" s="348" t="str">
        <f t="shared" si="126"/>
        <v>1.06199708460713-0.01820013046884i</v>
      </c>
      <c r="F2657" s="348" t="str">
        <f>IMSUM(import_viscoanalyse_PARAM!$A$2,IMDIV((import_viscoanalyse_PARAM!$B$2-import_viscoanalyse_PARAM!$A$2),E2657))</f>
        <v>23600.4330075231+403.561380459724i</v>
      </c>
      <c r="G2657" s="348">
        <f t="shared" si="127"/>
        <v>23600.433007523101</v>
      </c>
      <c r="H2657" s="348">
        <f t="shared" si="128"/>
        <v>403.56138045972398</v>
      </c>
    </row>
    <row r="2658" spans="1:8" x14ac:dyDescent="0.25">
      <c r="A2658" s="349">
        <v>13905821000</v>
      </c>
      <c r="B2658" s="348" t="str">
        <f>IMPRODUCT(IMPOWER(IMPRODUCT("i",A2658,import_viscoanalyse_PARAM!$G$2),-import_viscoanalyse_PARAM!$D$2),import_viscoanalyse_PARAM!$C$2)</f>
        <v>0.0616514655409255-0.0180900725936061i</v>
      </c>
      <c r="C2658" s="348" t="str">
        <f>IMPOWER(IMPRODUCT("i",A2658,import_viscoanalyse_PARAM!$G$2),-import_viscoanalyse_PARAM!$E$2)</f>
        <v>0.0000106759293530845-0.0000116423667903189i</v>
      </c>
      <c r="D2658" s="348" t="str">
        <f>IMPOWER(IMPRODUCT("i",A2658,import_viscoanalyse_PARAM!$F$2,import_viscoanalyse_PARAM!$G$2),-1)</f>
        <v>4.38396631922553E-28-7.15662873615183E-12i</v>
      </c>
      <c r="E2658" s="348" t="str">
        <f t="shared" si="126"/>
        <v>1.06166214147028-0.018101714967553i</v>
      </c>
      <c r="F2658" s="348" t="str">
        <f>IMSUM(import_viscoanalyse_PARAM!$A$2,IMDIV((import_viscoanalyse_PARAM!$B$2-import_viscoanalyse_PARAM!$A$2),E2658))</f>
        <v>23607.9325049962+401.633660032315i</v>
      </c>
      <c r="G2658" s="348">
        <f t="shared" si="127"/>
        <v>23607.932504996199</v>
      </c>
      <c r="H2658" s="348">
        <f t="shared" si="128"/>
        <v>401.63366003231499</v>
      </c>
    </row>
    <row r="2659" spans="1:8" x14ac:dyDescent="0.25">
      <c r="A2659" s="349">
        <v>14326510000</v>
      </c>
      <c r="B2659" s="348" t="str">
        <f>IMPRODUCT(IMPOWER(IMPRODUCT("i",A2659,import_viscoanalyse_PARAM!$G$2),-import_viscoanalyse_PARAM!$D$2),import_viscoanalyse_PARAM!$C$2)</f>
        <v>0.0613184998524327-0.0179923721833537i</v>
      </c>
      <c r="C2659" s="348" t="str">
        <f>IMPOWER(IMPRODUCT("i",A2659,import_viscoanalyse_PARAM!$G$2),-import_viscoanalyse_PARAM!$E$2)</f>
        <v>0.0000105093826231257-0.0000114607434342831i</v>
      </c>
      <c r="D2659" s="348" t="str">
        <f>IMPOWER(IMPRODUCT("i",A2659,import_viscoanalyse_PARAM!$F$2,import_viscoanalyse_PARAM!$G$2),-1)</f>
        <v>4.2552338919373E-28-6.94647881224269E-12i</v>
      </c>
      <c r="E2659" s="348" t="str">
        <f t="shared" si="126"/>
        <v>1.06132900923506-0.0180038329337345i</v>
      </c>
      <c r="F2659" s="348" t="str">
        <f>IMSUM(import_viscoanalyse_PARAM!$A$2,IMDIV((import_viscoanalyse_PARAM!$B$2-import_viscoanalyse_PARAM!$A$2),E2659))</f>
        <v>23615.3958378829+399.713880407534i</v>
      </c>
      <c r="G2659" s="348">
        <f t="shared" si="127"/>
        <v>23615.395837882901</v>
      </c>
      <c r="H2659" s="348">
        <f t="shared" si="128"/>
        <v>399.71388040753402</v>
      </c>
    </row>
    <row r="2660" spans="1:8" x14ac:dyDescent="0.25">
      <c r="A2660" s="349">
        <v>14759925000</v>
      </c>
      <c r="B2660" s="348" t="str">
        <f>IMPRODUCT(IMPOWER(IMPRODUCT("i",A2660,import_viscoanalyse_PARAM!$G$2),-import_viscoanalyse_PARAM!$D$2),import_viscoanalyse_PARAM!$C$2)</f>
        <v>0.0609873331794012-0.0178951996489595i</v>
      </c>
      <c r="C2660" s="348" t="str">
        <f>IMPOWER(IMPRODUCT("i",A2660,import_viscoanalyse_PARAM!$G$2),-import_viscoanalyse_PARAM!$E$2)</f>
        <v>0.0000103454344227759-0.0000112819538394893i</v>
      </c>
      <c r="D2660" s="348" t="str">
        <f>IMPOWER(IMPRODUCT("i",A2660,import_viscoanalyse_PARAM!$F$2,import_viscoanalyse_PARAM!$G$2),-1)</f>
        <v>4.13028188863959E-28-6.74250026124002E-12i</v>
      </c>
      <c r="E2660" s="348" t="str">
        <f t="shared" si="126"/>
        <v>1.06099767861382-0.0179064816095415i</v>
      </c>
      <c r="F2660" s="348" t="str">
        <f>IMSUM(import_viscoanalyse_PARAM!$A$2,IMDIV((import_viscoanalyse_PARAM!$B$2-import_viscoanalyse_PARAM!$A$2),E2660))</f>
        <v>23622.8231466454+397.802024747704i</v>
      </c>
      <c r="G2660" s="348">
        <f t="shared" si="127"/>
        <v>23622.823146645402</v>
      </c>
      <c r="H2660" s="348">
        <f t="shared" si="128"/>
        <v>397.80202474770402</v>
      </c>
    </row>
    <row r="2661" spans="1:8" x14ac:dyDescent="0.25">
      <c r="A2661" s="349">
        <v>15206453000</v>
      </c>
      <c r="B2661" s="348" t="str">
        <f>IMPRODUCT(IMPOWER(IMPRODUCT("i",A2661,import_viscoanalyse_PARAM!$G$2),-import_viscoanalyse_PARAM!$D$2),import_viscoanalyse_PARAM!$C$2)</f>
        <v>0.0606579543020026-0.0177985516982473i</v>
      </c>
      <c r="C2661" s="348" t="str">
        <f>IMPOWER(IMPRODUCT("i",A2661,import_viscoanalyse_PARAM!$G$2),-import_viscoanalyse_PARAM!$E$2)</f>
        <v>0.0000101840434739054-0.0000111059529911093i</v>
      </c>
      <c r="D2661" s="348" t="str">
        <f>IMPOWER(IMPRODUCT("i",A2661,import_viscoanalyse_PARAM!$F$2,import_viscoanalyse_PARAM!$G$2),-1)</f>
        <v>4.00899873923121E-28-6.54451094994889E-12i</v>
      </c>
      <c r="E2661" s="348" t="str">
        <f t="shared" si="126"/>
        <v>1.06066813834548-0.0178096576577829i</v>
      </c>
      <c r="F2661" s="348" t="str">
        <f>IMSUM(import_viscoanalyse_PARAM!$A$2,IMDIV((import_viscoanalyse_PARAM!$B$2-import_viscoanalyse_PARAM!$A$2),E2661))</f>
        <v>23630.2146167815+395.898064423134i</v>
      </c>
      <c r="G2661" s="348">
        <f t="shared" si="127"/>
        <v>23630.214616781501</v>
      </c>
      <c r="H2661" s="348">
        <f t="shared" si="128"/>
        <v>395.89806442313397</v>
      </c>
    </row>
    <row r="2662" spans="1:8" x14ac:dyDescent="0.25">
      <c r="A2662" s="349">
        <v>15666490000</v>
      </c>
      <c r="B2662" s="348" t="str">
        <f>IMPRODUCT(IMPOWER(IMPRODUCT("i",A2662,import_viscoanalyse_PARAM!$G$2),-import_viscoanalyse_PARAM!$D$2),import_viscoanalyse_PARAM!$C$2)</f>
        <v>0.0603303541091382-0.0177024256577939i</v>
      </c>
      <c r="C2662" s="348" t="str">
        <f>IMPOWER(IMPRODUCT("i",A2662,import_viscoanalyse_PARAM!$G$2),-import_viscoanalyse_PARAM!$E$2)</f>
        <v>0.0000100251701531485-0.0000109326976788761i</v>
      </c>
      <c r="D2662" s="348" t="str">
        <f>IMPOWER(IMPRODUCT("i",A2662,import_viscoanalyse_PARAM!$F$2,import_viscoanalyse_PARAM!$G$2),-1)</f>
        <v>3.89127691685751E-28-6.35233534559328E-12i</v>
      </c>
      <c r="E2662" s="348" t="str">
        <f t="shared" si="126"/>
        <v>1.06034037927929-0.0177133583618251i</v>
      </c>
      <c r="F2662" s="348" t="str">
        <f>IMSUM(import_viscoanalyse_PARAM!$A$2,IMDIV((import_viscoanalyse_PARAM!$B$2-import_viscoanalyse_PARAM!$A$2),E2662))</f>
        <v>23637.5703872727+394.001982581196i</v>
      </c>
      <c r="G2662" s="348">
        <f t="shared" si="127"/>
        <v>23637.570387272699</v>
      </c>
      <c r="H2662" s="348">
        <f t="shared" si="128"/>
        <v>394.00198258119599</v>
      </c>
    </row>
    <row r="2663" spans="1:8" x14ac:dyDescent="0.25">
      <c r="A2663" s="349">
        <v>16140444000</v>
      </c>
      <c r="B2663" s="348" t="str">
        <f>IMPRODUCT(IMPOWER(IMPRODUCT("i",A2663,import_viscoanalyse_PARAM!$G$2),-import_viscoanalyse_PARAM!$D$2),import_viscoanalyse_PARAM!$C$2)</f>
        <v>0.0600045234716455-0.0176068188488763i</v>
      </c>
      <c r="C2663" s="348" t="str">
        <f>IMPOWER(IMPRODUCT("i",A2663,import_viscoanalyse_PARAM!$G$2),-import_viscoanalyse_PARAM!$E$2)</f>
        <v>9.86877541495165E-06-0.0000107621453226415i</v>
      </c>
      <c r="D2663" s="348" t="str">
        <f>IMPOWER(IMPRODUCT("i",A2663,import_viscoanalyse_PARAM!$F$2,import_viscoanalyse_PARAM!$G$2),-1)</f>
        <v>3.77701201436459E-28-6.165803008169E-12i</v>
      </c>
      <c r="E2663" s="348" t="str">
        <f t="shared" si="126"/>
        <v>1.06001439224706-0.0176175810003647i</v>
      </c>
      <c r="F2663" s="348" t="str">
        <f>IMSUM(import_viscoanalyse_PARAM!$A$2,IMDIV((import_viscoanalyse_PARAM!$B$2-import_viscoanalyse_PARAM!$A$2),E2663))</f>
        <v>23644.8905982362+392.113761892463i</v>
      </c>
      <c r="G2663" s="348">
        <f t="shared" si="127"/>
        <v>23644.890598236201</v>
      </c>
      <c r="H2663" s="348">
        <f t="shared" si="128"/>
        <v>392.113761892463</v>
      </c>
    </row>
    <row r="2664" spans="1:8" x14ac:dyDescent="0.25">
      <c r="A2664" s="349">
        <v>16628736000</v>
      </c>
      <c r="B2664" s="348" t="str">
        <f>IMPRODUCT(IMPOWER(IMPRODUCT("i",A2664,import_viscoanalyse_PARAM!$G$2),-import_viscoanalyse_PARAM!$D$2),import_viscoanalyse_PARAM!$C$2)</f>
        <v>0.0596804528325426-0.0175117284672382i</v>
      </c>
      <c r="C2664" s="348" t="str">
        <f>IMPOWER(IMPRODUCT("i",A2664,import_viscoanalyse_PARAM!$G$2),-import_viscoanalyse_PARAM!$E$2)</f>
        <v>9.71482059034041E-06-0.0000105942537529258i</v>
      </c>
      <c r="D2664" s="348" t="str">
        <f>IMPOWER(IMPRODUCT("i",A2664,import_viscoanalyse_PARAM!$F$2,import_viscoanalyse_PARAM!$G$2),-1)</f>
        <v>3.66610251706317E-28-5.98474821949086E-12i</v>
      </c>
      <c r="E2664" s="348" t="str">
        <f t="shared" si="126"/>
        <v>1.05969016765313-0.0175223227269759i</v>
      </c>
      <c r="F2664" s="348" t="str">
        <f>IMSUM(import_viscoanalyse_PARAM!$A$2,IMDIV((import_viscoanalyse_PARAM!$B$2-import_viscoanalyse_PARAM!$A$2),E2664))</f>
        <v>23652.1754001369+390.233382172479i</v>
      </c>
      <c r="G2664" s="348">
        <f t="shared" si="127"/>
        <v>23652.175400136901</v>
      </c>
      <c r="H2664" s="348">
        <f t="shared" si="128"/>
        <v>390.23338217247903</v>
      </c>
    </row>
    <row r="2665" spans="1:8" x14ac:dyDescent="0.25">
      <c r="A2665" s="349">
        <v>17131801000</v>
      </c>
      <c r="B2665" s="348" t="str">
        <f>IMPRODUCT(IMPOWER(IMPRODUCT("i",A2665,import_viscoanalyse_PARAM!$G$2),-import_viscoanalyse_PARAM!$D$2),import_viscoanalyse_PARAM!$C$2)</f>
        <v>0.0593581318900327-0.0174171514900767i</v>
      </c>
      <c r="C2665" s="348" t="str">
        <f>IMPOWER(IMPRODUCT("i",A2665,import_viscoanalyse_PARAM!$G$2),-import_viscoanalyse_PARAM!$E$2)</f>
        <v>9.56326724107602E-06-0.0000104289810518726i</v>
      </c>
      <c r="D2665" s="348" t="str">
        <f>IMPOWER(IMPRODUCT("i",A2665,import_viscoanalyse_PARAM!$F$2,import_viscoanalyse_PARAM!$G$2),-1)</f>
        <v>3.55844962856964E-28-5.80900969888592E-12i</v>
      </c>
      <c r="E2665" s="348" t="str">
        <f t="shared" si="126"/>
        <v>1.05936769515727-0.0174275804769376i</v>
      </c>
      <c r="F2665" s="348" t="str">
        <f>IMSUM(import_viscoanalyse_PARAM!$A$2,IMDIV((import_viscoanalyse_PARAM!$B$2-import_viscoanalyse_PARAM!$A$2),E2665))</f>
        <v>23659.424960942+388.360818524946i</v>
      </c>
      <c r="G2665" s="348">
        <f t="shared" si="127"/>
        <v>23659.424960942</v>
      </c>
      <c r="H2665" s="348">
        <f t="shared" si="128"/>
        <v>388.36081852494601</v>
      </c>
    </row>
    <row r="2666" spans="1:8" x14ac:dyDescent="0.25">
      <c r="A2666" s="349">
        <v>17650084000</v>
      </c>
      <c r="B2666" s="348" t="str">
        <f>IMPRODUCT(IMPOWER(IMPRODUCT("i",A2666,import_viscoanalyse_PARAM!$G$2),-import_viscoanalyse_PARAM!$D$2),import_viscoanalyse_PARAM!$C$2)</f>
        <v>0.0590375524002097-0.0173230854984244i</v>
      </c>
      <c r="C2666" s="348" t="str">
        <f>IMPOWER(IMPRODUCT("i",A2666,import_viscoanalyse_PARAM!$G$2),-import_viscoanalyse_PARAM!$E$2)</f>
        <v>9.41407846705832E-06-0.0000102662869790038i</v>
      </c>
      <c r="D2666" s="348" t="str">
        <f>IMPOWER(IMPRODUCT("i",A2666,import_viscoanalyse_PARAM!$F$2,import_viscoanalyse_PARAM!$G$2),-1)</f>
        <v>3.45395811743326E-28-5.6384319852746E-12i</v>
      </c>
      <c r="E2666" s="348" t="str">
        <f t="shared" si="126"/>
        <v>1.05904696647868-0.0173333517910418i</v>
      </c>
      <c r="F2666" s="348" t="str">
        <f>IMSUM(import_viscoanalyse_PARAM!$A$2,IMDIV((import_viscoanalyse_PARAM!$B$2-import_viscoanalyse_PARAM!$A$2),E2666))</f>
        <v>23666.6394030723+386.496057629467i</v>
      </c>
      <c r="G2666" s="348">
        <f t="shared" si="127"/>
        <v>23666.639403072299</v>
      </c>
      <c r="H2666" s="348">
        <f t="shared" si="128"/>
        <v>386.49605762946697</v>
      </c>
    </row>
    <row r="2667" spans="1:8" x14ac:dyDescent="0.25">
      <c r="A2667" s="349">
        <v>18184047000</v>
      </c>
      <c r="B2667" s="348" t="str">
        <f>IMPRODUCT(IMPOWER(IMPRODUCT("i",A2667,import_viscoanalyse_PARAM!$G$2),-import_viscoanalyse_PARAM!$D$2),import_viscoanalyse_PARAM!$C$2)</f>
        <v>0.0587187039648253-0.0172295274411771i</v>
      </c>
      <c r="C2667" s="348" t="str">
        <f>IMPOWER(IMPRODUCT("i",A2667,import_viscoanalyse_PARAM!$G$2),-import_viscoanalyse_PARAM!$E$2)</f>
        <v>9.26721691900158E-06-0.0000101061308039935i</v>
      </c>
      <c r="D2667" s="348" t="str">
        <f>IMPOWER(IMPRODUCT("i",A2667,import_viscoanalyse_PARAM!$F$2,import_viscoanalyse_PARAM!$G$2),-1)</f>
        <v>3.35253482930279E-28-5.47286300834922E-12i</v>
      </c>
      <c r="E2667" s="348" t="str">
        <f t="shared" si="126"/>
        <v>1.05872797118174-0.017239633577454i</v>
      </c>
      <c r="F2667" s="348" t="str">
        <f>IMSUM(import_viscoanalyse_PARAM!$A$2,IMDIV((import_viscoanalyse_PARAM!$B$2-import_viscoanalyse_PARAM!$A$2),E2667))</f>
        <v>23673.8188981428+384.639073269935i</v>
      </c>
      <c r="G2667" s="348">
        <f t="shared" si="127"/>
        <v>23673.818898142799</v>
      </c>
      <c r="H2667" s="348">
        <f t="shared" si="128"/>
        <v>384.63907326993501</v>
      </c>
    </row>
    <row r="2668" spans="1:8" x14ac:dyDescent="0.25">
      <c r="A2668" s="349">
        <v>18734164000</v>
      </c>
      <c r="B2668" s="348" t="str">
        <f>IMPRODUCT(IMPOWER(IMPRODUCT("i",A2668,import_viscoanalyse_PARAM!$G$2),-import_viscoanalyse_PARAM!$D$2),import_viscoanalyse_PARAM!$C$2)</f>
        <v>0.0584015774621868-0.0171364746418032i</v>
      </c>
      <c r="C2668" s="348" t="str">
        <f>IMPOWER(IMPRODUCT("i",A2668,import_viscoanalyse_PARAM!$G$2),-import_viscoanalyse_PARAM!$E$2)</f>
        <v>9.12264639785858E-06-0.0000099484730508792i</v>
      </c>
      <c r="D2668" s="348" t="str">
        <f>IMPOWER(IMPRODUCT("i",A2668,import_viscoanalyse_PARAM!$F$2,import_viscoanalyse_PARAM!$G$2),-1)</f>
        <v>3.25408974241812E-28-5.31215581161685E-12i</v>
      </c>
      <c r="E2668" s="348" t="str">
        <f t="shared" si="126"/>
        <v>1.05841070010858-0.0171464231201662i</v>
      </c>
      <c r="F2668" s="348" t="str">
        <f>IMSUM(import_viscoanalyse_PARAM!$A$2,IMDIV((import_viscoanalyse_PARAM!$B$2-import_viscoanalyse_PARAM!$A$2),E2668))</f>
        <v>23680.9635897741+382.78984627718i</v>
      </c>
      <c r="G2668" s="348">
        <f t="shared" si="127"/>
        <v>23680.963589774099</v>
      </c>
      <c r="H2668" s="348">
        <f t="shared" si="128"/>
        <v>382.78984627718</v>
      </c>
    </row>
    <row r="2669" spans="1:8" x14ac:dyDescent="0.25">
      <c r="A2669" s="349">
        <v>19300923000</v>
      </c>
      <c r="B2669" s="348" t="str">
        <f>IMPRODUCT(IMPOWER(IMPRODUCT("i",A2669,import_viscoanalyse_PARAM!$G$2),-import_viscoanalyse_PARAM!$D$2),import_viscoanalyse_PARAM!$C$2)</f>
        <v>0.0580861639832133-0.0170439244861569i</v>
      </c>
      <c r="C2669" s="348" t="str">
        <f>IMPOWER(IMPRODUCT("i",A2669,import_viscoanalyse_PARAM!$G$2),-import_viscoanalyse_PARAM!$E$2)</f>
        <v>8.98033133939955E-06-9.79327493598281E-06i</v>
      </c>
      <c r="D2669" s="348" t="str">
        <f>IMPOWER(IMPRODUCT("i",A2669,import_viscoanalyse_PARAM!$F$2,import_viscoanalyse_PARAM!$G$2),-1)</f>
        <v>3.15853552211875E-28-5.15616782515444E-12i</v>
      </c>
      <c r="E2669" s="348" t="str">
        <f t="shared" si="126"/>
        <v>1.05809514431455-0.017053717766249i</v>
      </c>
      <c r="F2669" s="348" t="str">
        <f>IMSUM(import_viscoanalyse_PARAM!$A$2,IMDIV((import_viscoanalyse_PARAM!$B$2-import_viscoanalyse_PARAM!$A$2),E2669))</f>
        <v>23688.0736174996+380.948358360906i</v>
      </c>
      <c r="G2669" s="348">
        <f t="shared" si="127"/>
        <v>23688.073617499598</v>
      </c>
      <c r="H2669" s="348">
        <f t="shared" si="128"/>
        <v>380.94835836090601</v>
      </c>
    </row>
    <row r="2670" spans="1:8" x14ac:dyDescent="0.25">
      <c r="A2670" s="349">
        <v>19884829000</v>
      </c>
      <c r="B2670" s="348" t="str">
        <f>IMPRODUCT(IMPOWER(IMPRODUCT("i",A2670,import_viscoanalyse_PARAM!$G$2),-import_viscoanalyse_PARAM!$D$2),import_viscoanalyse_PARAM!$C$2)</f>
        <v>0.0577724534459759-0.0169518740159497i</v>
      </c>
      <c r="C2670" s="348" t="str">
        <f>IMPOWER(IMPRODUCT("i",A2670,import_viscoanalyse_PARAM!$G$2),-import_viscoanalyse_PARAM!$E$2)</f>
        <v>8.84023618635116E-06-9.64049768321241E-06i</v>
      </c>
      <c r="D2670" s="348" t="str">
        <f>IMPOWER(IMPRODUCT("i",A2670,import_viscoanalyse_PARAM!$F$2,import_viscoanalyse_PARAM!$G$2),-1)</f>
        <v>3.06578703317886E-28-5.00476006951749E-12i</v>
      </c>
      <c r="E2670" s="348" t="str">
        <f t="shared" si="126"/>
        <v>1.05778129368216-0.0169615145186377i</v>
      </c>
      <c r="F2670" s="348" t="str">
        <f>IMSUM(import_viscoanalyse_PARAM!$A$2,IMDIV((import_viscoanalyse_PARAM!$B$2-import_viscoanalyse_PARAM!$A$2),E2670))</f>
        <v>23695.1491480049+379.114584015155i</v>
      </c>
      <c r="G2670" s="348">
        <f t="shared" si="127"/>
        <v>23695.149148004901</v>
      </c>
      <c r="H2670" s="348">
        <f t="shared" si="128"/>
        <v>379.114584015155</v>
      </c>
    </row>
    <row r="2671" spans="1:8" x14ac:dyDescent="0.25">
      <c r="A2671" s="349">
        <v>20486399000</v>
      </c>
      <c r="B2671" s="348" t="str">
        <f>IMPRODUCT(IMPOWER(IMPRODUCT("i",A2671,import_viscoanalyse_PARAM!$G$2),-import_viscoanalyse_PARAM!$D$2),import_viscoanalyse_PARAM!$C$2)</f>
        <v>0.0574604375785246-0.0168603208039859i</v>
      </c>
      <c r="C2671" s="348" t="str">
        <f>IMPOWER(IMPRODUCT("i",A2671,import_viscoanalyse_PARAM!$G$2),-import_viscoanalyse_PARAM!$E$2)</f>
        <v>8.70232671947016E-06-9.49010397563114E-06i</v>
      </c>
      <c r="D2671" s="348" t="str">
        <f>IMPOWER(IMPRODUCT("i",A2671,import_viscoanalyse_PARAM!$F$2,import_viscoanalyse_PARAM!$G$2),-1)</f>
        <v>2.97576215835584E-28-4.85779849198405E-12i</v>
      </c>
      <c r="E2671" s="348" t="str">
        <f t="shared" si="126"/>
        <v>1.05746913990524-0.0168698109128193i</v>
      </c>
      <c r="F2671" s="348" t="str">
        <f>IMSUM(import_viscoanalyse_PARAM!$A$2,IMDIV((import_viscoanalyse_PARAM!$B$2-import_viscoanalyse_PARAM!$A$2),E2671))</f>
        <v>23702.1903078647+377.288507945902i</v>
      </c>
      <c r="G2671" s="348">
        <f t="shared" si="127"/>
        <v>23702.190307864701</v>
      </c>
      <c r="H2671" s="348">
        <f t="shared" si="128"/>
        <v>377.28850794590198</v>
      </c>
    </row>
    <row r="2672" spans="1:8" x14ac:dyDescent="0.25">
      <c r="A2672" s="349">
        <v>21106168000</v>
      </c>
      <c r="B2672" s="348" t="str">
        <f>IMPRODUCT(IMPOWER(IMPRODUCT("i",A2672,import_viscoanalyse_PARAM!$G$2),-import_viscoanalyse_PARAM!$D$2),import_viscoanalyse_PARAM!$C$2)</f>
        <v>0.0571501068986476-0.0167692620679486i</v>
      </c>
      <c r="C2672" s="348" t="str">
        <f>IMPOWER(IMPRODUCT("i",A2672,import_viscoanalyse_PARAM!$G$2),-import_viscoanalyse_PARAM!$E$2)</f>
        <v>0.0000085665686945882-9.34205646912078E-06i</v>
      </c>
      <c r="D2672" s="348" t="str">
        <f>IMPOWER(IMPRODUCT("i",A2672,import_viscoanalyse_PARAM!$F$2,import_viscoanalyse_PARAM!$G$2),-1)</f>
        <v>2.88838082332988E-28-4.71515237481211E-12i</v>
      </c>
      <c r="E2672" s="348" t="str">
        <f t="shared" si="126"/>
        <v>1.05715867346734-0.0167786041291329i</v>
      </c>
      <c r="F2672" s="348" t="str">
        <f>IMSUM(import_viscoanalyse_PARAM!$A$2,IMDIV((import_viscoanalyse_PARAM!$B$2-import_viscoanalyse_PARAM!$A$2),E2672))</f>
        <v>23709.1972516399+375.470107428595i</v>
      </c>
      <c r="G2672" s="348">
        <f t="shared" si="127"/>
        <v>23709.1972516399</v>
      </c>
      <c r="H2672" s="348">
        <f t="shared" si="128"/>
        <v>375.47010742859499</v>
      </c>
    </row>
    <row r="2673" spans="1:8" x14ac:dyDescent="0.25">
      <c r="A2673" s="349">
        <v>21744687000</v>
      </c>
      <c r="B2673" s="348" t="str">
        <f>IMPRODUCT(IMPOWER(IMPRODUCT("i",A2673,import_viscoanalyse_PARAM!$G$2),-import_viscoanalyse_PARAM!$D$2),import_viscoanalyse_PARAM!$C$2)</f>
        <v>0.05684145209615-0.0166786950759955i</v>
      </c>
      <c r="C2673" s="348" t="str">
        <f>IMPOWER(IMPRODUCT("i",A2673,import_viscoanalyse_PARAM!$G$2),-import_viscoanalyse_PARAM!$E$2)</f>
        <v>8.43292845825808E-06-9.19631846375915E-06i</v>
      </c>
      <c r="D2673" s="348" t="str">
        <f>IMPOWER(IMPRODUCT("i",A2673,import_viscoanalyse_PARAM!$F$2,import_viscoanalyse_PARAM!$G$2),-1)</f>
        <v>2.80356534472899E-28-4.57669490337495E-12i</v>
      </c>
      <c r="E2673" s="348" t="str">
        <f t="shared" si="126"/>
        <v>1.05684988502461-0.0166878913990359i</v>
      </c>
      <c r="F2673" s="348" t="str">
        <f>IMSUM(import_viscoanalyse_PARAM!$A$2,IMDIV((import_viscoanalyse_PARAM!$B$2-import_viscoanalyse_PARAM!$A$2),E2673))</f>
        <v>23716.1701307125+373.659360381147i</v>
      </c>
      <c r="G2673" s="348">
        <f t="shared" si="127"/>
        <v>23716.1701307125</v>
      </c>
      <c r="H2673" s="348">
        <f t="shared" si="128"/>
        <v>373.659360381147</v>
      </c>
    </row>
    <row r="2674" spans="1:8" x14ac:dyDescent="0.25">
      <c r="A2674" s="349">
        <v>22402523000</v>
      </c>
      <c r="B2674" s="348" t="str">
        <f>IMPRODUCT(IMPOWER(IMPRODUCT("i",A2674,import_viscoanalyse_PARAM!$G$2),-import_viscoanalyse_PARAM!$D$2),import_viscoanalyse_PARAM!$C$2)</f>
        <v>0.0565344642394575-0.0165886172073804i</v>
      </c>
      <c r="C2674" s="348" t="str">
        <f>IMPOWER(IMPRODUCT("i",A2674,import_viscoanalyse_PARAM!$G$2),-import_viscoanalyse_PARAM!$E$2)</f>
        <v>8.30137302478969E-06-9.05285398782987E-06i</v>
      </c>
      <c r="D2674" s="348" t="str">
        <f>IMPOWER(IMPRODUCT("i",A2674,import_viscoanalyse_PARAM!$F$2,import_viscoanalyse_PARAM!$G$2),-1)</f>
        <v>2.72124041141164E-28-4.4423031356059E-12i</v>
      </c>
      <c r="E2674" s="348" t="str">
        <f t="shared" si="126"/>
        <v>1.05654276561248-0.0165976700658105i</v>
      </c>
      <c r="F2674" s="348" t="str">
        <f>IMSUM(import_viscoanalyse_PARAM!$A$2,IMDIV((import_viscoanalyse_PARAM!$B$2-import_viscoanalyse_PARAM!$A$2),E2674))</f>
        <v>23723.1090885996+371.856246585786i</v>
      </c>
      <c r="G2674" s="348">
        <f t="shared" si="127"/>
        <v>23723.109088599602</v>
      </c>
      <c r="H2674" s="348">
        <f t="shared" si="128"/>
        <v>371.85624658578598</v>
      </c>
    </row>
    <row r="2675" spans="1:8" x14ac:dyDescent="0.25">
      <c r="A2675" s="349">
        <v>23080260000</v>
      </c>
      <c r="B2675" s="348" t="str">
        <f>IMPRODUCT(IMPOWER(IMPRODUCT("i",A2675,import_viscoanalyse_PARAM!$G$2),-import_viscoanalyse_PARAM!$D$2),import_viscoanalyse_PARAM!$C$2)</f>
        <v>0.056229134501215-0.016499025871938i</v>
      </c>
      <c r="C2675" s="348" t="str">
        <f>IMPOWER(IMPRODUCT("i",A2675,import_viscoanalyse_PARAM!$G$2),-import_viscoanalyse_PARAM!$E$2)</f>
        <v>8.17186994511155E-06-8.91162765481247E-06i</v>
      </c>
      <c r="D2675" s="348" t="str">
        <f>IMPOWER(IMPRODUCT("i",A2675,import_viscoanalyse_PARAM!$F$2,import_viscoanalyse_PARAM!$G$2),-1)</f>
        <v>2.64133293581523E-28-4.31185775933128E-12i</v>
      </c>
      <c r="E2675" s="348" t="str">
        <f t="shared" si="126"/>
        <v>1.05623730637116-0.0165079375039047i</v>
      </c>
      <c r="F2675" s="348" t="str">
        <f>IMSUM(import_viscoanalyse_PARAM!$A$2,IMDIV((import_viscoanalyse_PARAM!$B$2-import_viscoanalyse_PARAM!$A$2),E2675))</f>
        <v>23730.014267133+370.060746089205i</v>
      </c>
      <c r="G2675" s="348">
        <f t="shared" si="127"/>
        <v>23730.014267133</v>
      </c>
      <c r="H2675" s="348">
        <f t="shared" si="128"/>
        <v>370.060746089205</v>
      </c>
    </row>
    <row r="2676" spans="1:8" x14ac:dyDescent="0.25">
      <c r="A2676" s="349">
        <v>23778501000</v>
      </c>
      <c r="B2676" s="348" t="str">
        <f>IMPRODUCT(IMPOWER(IMPRODUCT("i",A2676,import_viscoanalyse_PARAM!$G$2),-import_viscoanalyse_PARAM!$D$2),import_viscoanalyse_PARAM!$C$2)</f>
        <v>0.0559254535142309-0.0164099183211014i</v>
      </c>
      <c r="C2676" s="348" t="str">
        <f>IMPOWER(IMPRODUCT("i",A2676,import_viscoanalyse_PARAM!$G$2),-import_viscoanalyse_PARAM!$E$2)</f>
        <v>8.04438702872039E-06-8.77260436016164E-06i</v>
      </c>
      <c r="D2676" s="348" t="str">
        <f>IMPOWER(IMPRODUCT("i",A2676,import_viscoanalyse_PARAM!$F$2,import_viscoanalyse_PARAM!$G$2),-1)</f>
        <v>2.5637718250271E-28-4.18524271855418E-12i</v>
      </c>
      <c r="E2676" s="348" t="str">
        <f t="shared" si="126"/>
        <v>1.05593349790126-0.0164186909296468i</v>
      </c>
      <c r="F2676" s="348" t="str">
        <f>IMSUM(import_viscoanalyse_PARAM!$A$2,IMDIV((import_viscoanalyse_PARAM!$B$2-import_viscoanalyse_PARAM!$A$2),E2676))</f>
        <v>23736.8858210276+368.272835413604i</v>
      </c>
      <c r="G2676" s="348">
        <f t="shared" si="127"/>
        <v>23736.885821027601</v>
      </c>
      <c r="H2676" s="348">
        <f t="shared" si="128"/>
        <v>368.27283541360401</v>
      </c>
    </row>
    <row r="2677" spans="1:8" x14ac:dyDescent="0.25">
      <c r="A2677" s="349">
        <v>24497865000</v>
      </c>
      <c r="B2677" s="348" t="str">
        <f>IMPRODUCT(IMPOWER(IMPRODUCT("i",A2677,import_viscoanalyse_PARAM!$G$2),-import_viscoanalyse_PARAM!$D$2),import_viscoanalyse_PARAM!$C$2)</f>
        <v>0.0556234129292743-0.0163212921049986i</v>
      </c>
      <c r="C2677" s="348" t="str">
        <f>IMPOWER(IMPRODUCT("i",A2677,import_viscoanalyse_PARAM!$G$2),-import_viscoanalyse_PARAM!$E$2)</f>
        <v>7.91889299246564E-06-8.63574998882269E-06i</v>
      </c>
      <c r="D2677" s="348" t="str">
        <f>IMPOWER(IMPRODUCT("i",A2677,import_viscoanalyse_PARAM!$F$2,import_viscoanalyse_PARAM!$G$2),-1)</f>
        <v>2.48848831949963E-28-4.06234576639162E-12i</v>
      </c>
      <c r="E2677" s="348" t="str">
        <f t="shared" si="126"/>
        <v>1.05563133182227-0.0163299278590498i</v>
      </c>
      <c r="F2677" s="348" t="str">
        <f>IMSUM(import_viscoanalyse_PARAM!$A$2,IMDIV((import_viscoanalyse_PARAM!$B$2-import_viscoanalyse_PARAM!$A$2),E2677))</f>
        <v>23743.7238826316+366.492496727147i</v>
      </c>
      <c r="G2677" s="348">
        <f t="shared" si="127"/>
        <v>23743.723882631599</v>
      </c>
      <c r="H2677" s="348">
        <f t="shared" si="128"/>
        <v>366.492496727147</v>
      </c>
    </row>
    <row r="2678" spans="1:8" x14ac:dyDescent="0.25">
      <c r="A2678" s="349">
        <v>25238992000</v>
      </c>
      <c r="B2678" s="348" t="str">
        <f>IMPRODUCT(IMPOWER(IMPRODUCT("i",A2678,import_viscoanalyse_PARAM!$G$2),-import_viscoanalyse_PARAM!$D$2),import_viscoanalyse_PARAM!$C$2)</f>
        <v>0.0553230034799876-0.0162331445046502i</v>
      </c>
      <c r="C2678" s="348" t="str">
        <f>IMPOWER(IMPRODUCT("i",A2678,import_viscoanalyse_PARAM!$G$2),-import_viscoanalyse_PARAM!$E$2)</f>
        <v>7.79535664047185E-06-8.50103052091668E-06i</v>
      </c>
      <c r="D2678" s="348" t="str">
        <f>IMPOWER(IMPRODUCT("i",A2678,import_viscoanalyse_PARAM!$F$2,import_viscoanalyse_PARAM!$G$2),-1)</f>
        <v>2.41541543755705E-28-3.94305755825682E-12i</v>
      </c>
      <c r="E2678" s="348" t="str">
        <f t="shared" si="126"/>
        <v>1.05533079883663-0.0162416455391142i</v>
      </c>
      <c r="F2678" s="348" t="str">
        <f>IMSUM(import_viscoanalyse_PARAM!$A$2,IMDIV((import_viscoanalyse_PARAM!$B$2-import_viscoanalyse_PARAM!$A$2),E2678))</f>
        <v>23750.5286057067+364.719706454473i</v>
      </c>
      <c r="G2678" s="348">
        <f t="shared" si="127"/>
        <v>23750.528605706699</v>
      </c>
      <c r="H2678" s="348">
        <f t="shared" si="128"/>
        <v>364.719706454473</v>
      </c>
    </row>
    <row r="2679" spans="1:8" x14ac:dyDescent="0.25">
      <c r="A2679" s="349">
        <v>26002540000</v>
      </c>
      <c r="B2679" s="348" t="str">
        <f>IMPRODUCT(IMPOWER(IMPRODUCT("i",A2679,import_viscoanalyse_PARAM!$G$2),-import_viscoanalyse_PARAM!$D$2),import_viscoanalyse_PARAM!$C$2)</f>
        <v>0.0550242165148569-0.0161454729814866i</v>
      </c>
      <c r="C2679" s="348" t="str">
        <f>IMPOWER(IMPRODUCT("i",A2679,import_viscoanalyse_PARAM!$G$2),-import_viscoanalyse_PARAM!$E$2)</f>
        <v>7.67374749737882E-06-8.36841272230448E-06i</v>
      </c>
      <c r="D2679" s="348" t="str">
        <f>IMPOWER(IMPRODUCT("i",A2679,import_viscoanalyse_PARAM!$F$2,import_viscoanalyse_PARAM!$G$2),-1)</f>
        <v>2.3444883040341E-28-3.82727218834712E-12i</v>
      </c>
      <c r="E2679" s="348" t="str">
        <f t="shared" si="126"/>
        <v>1.05503189026235-0.0161538413980362i</v>
      </c>
      <c r="F2679" s="348" t="str">
        <f>IMSUM(import_viscoanalyse_PARAM!$A$2,IMDIV((import_viscoanalyse_PARAM!$B$2-import_viscoanalyse_PARAM!$A$2),E2679))</f>
        <v>23757.3001307496+362.954444302943i</v>
      </c>
      <c r="G2679" s="348">
        <f t="shared" si="127"/>
        <v>23757.300130749602</v>
      </c>
      <c r="H2679" s="348">
        <f t="shared" si="128"/>
        <v>362.95444430294299</v>
      </c>
    </row>
    <row r="2680" spans="1:8" x14ac:dyDescent="0.25">
      <c r="A2680" s="349">
        <v>26789188000</v>
      </c>
      <c r="B2680" s="348" t="str">
        <f>IMPRODUCT(IMPOWER(IMPRODUCT("i",A2680,import_viscoanalyse_PARAM!$G$2),-import_viscoanalyse_PARAM!$D$2),import_viscoanalyse_PARAM!$C$2)</f>
        <v>0.0547270430071407-0.0160582748868377i</v>
      </c>
      <c r="C2680" s="348" t="str">
        <f>IMPOWER(IMPRODUCT("i",A2680,import_viscoanalyse_PARAM!$G$2),-import_viscoanalyse_PARAM!$E$2)</f>
        <v>0.0000075540353921647-0.0000082378636907355i</v>
      </c>
      <c r="D2680" s="348" t="str">
        <f>IMPOWER(IMPRODUCT("i",A2680,import_viscoanalyse_PARAM!$F$2,import_viscoanalyse_PARAM!$G$2),-1)</f>
        <v>2.27564384949551E-28-3.71488669863317E-12i</v>
      </c>
      <c r="E2680" s="348" t="str">
        <f t="shared" si="126"/>
        <v>1.05473459704253-0.0160665127542433i</v>
      </c>
      <c r="F2680" s="348" t="str">
        <f>IMSUM(import_viscoanalyse_PARAM!$A$2,IMDIV((import_viscoanalyse_PARAM!$B$2-import_viscoanalyse_PARAM!$A$2),E2680))</f>
        <v>23764.0386074074+361.196687425647i</v>
      </c>
      <c r="G2680" s="348">
        <f t="shared" si="127"/>
        <v>23764.038607407401</v>
      </c>
      <c r="H2680" s="348">
        <f t="shared" si="128"/>
        <v>361.19668742564699</v>
      </c>
    </row>
    <row r="2681" spans="1:8" x14ac:dyDescent="0.25">
      <c r="A2681" s="349">
        <v>27599633000</v>
      </c>
      <c r="B2681" s="348" t="str">
        <f>IMPRODUCT(IMPOWER(IMPRODUCT("i",A2681,import_viscoanalyse_PARAM!$G$2),-import_viscoanalyse_PARAM!$D$2),import_viscoanalyse_PARAM!$C$2)</f>
        <v>0.0544314749168879-0.0159715478615819i</v>
      </c>
      <c r="C2681" s="348" t="str">
        <f>IMPOWER(IMPRODUCT("i",A2681,import_viscoanalyse_PARAM!$G$2),-import_viscoanalyse_PARAM!$E$2)</f>
        <v>0.000007436190999817-8.10935144655343E-06i</v>
      </c>
      <c r="D2681" s="348" t="str">
        <f>IMPOWER(IMPRODUCT("i",A2681,import_viscoanalyse_PARAM!$F$2,import_viscoanalyse_PARAM!$G$2),-1)</f>
        <v>2.20882107038086E-28-3.60580150353388E-12i</v>
      </c>
      <c r="E2681" s="348" t="str">
        <f t="shared" si="126"/>
        <v>1.05443891110789-0.0159796572166343i</v>
      </c>
      <c r="F2681" s="348" t="str">
        <f>IMSUM(import_viscoanalyse_PARAM!$A$2,IMDIV((import_viscoanalyse_PARAM!$B$2-import_viscoanalyse_PARAM!$A$2),E2681))</f>
        <v>23770.7441635885+359.446418480235i</v>
      </c>
      <c r="G2681" s="348">
        <f t="shared" si="127"/>
        <v>23770.744163588501</v>
      </c>
      <c r="H2681" s="348">
        <f t="shared" si="128"/>
        <v>359.44641848023502</v>
      </c>
    </row>
    <row r="2682" spans="1:8" x14ac:dyDescent="0.25">
      <c r="A2682" s="349">
        <v>28434597000</v>
      </c>
      <c r="B2682" s="348" t="str">
        <f>IMPRODUCT(IMPOWER(IMPRODUCT("i",A2682,import_viscoanalyse_PARAM!$G$2),-import_viscoanalyse_PARAM!$D$2),import_viscoanalyse_PARAM!$C$2)</f>
        <v>0.0541375028244231-0.0158852891417522i</v>
      </c>
      <c r="C2682" s="348" t="str">
        <f>IMPOWER(IMPRODUCT("i",A2682,import_viscoanalyse_PARAM!$G$2),-import_viscoanalyse_PARAM!$E$2)</f>
        <v>7.32018488584264E-06-7.98284389071064E-06i</v>
      </c>
      <c r="D2682" s="348" t="str">
        <f>IMPOWER(IMPRODUCT("i",A2682,import_viscoanalyse_PARAM!$F$2,import_viscoanalyse_PARAM!$G$2),-1)</f>
        <v>2.14396043331224E-28-3.49991941747525E-12i</v>
      </c>
      <c r="E2682" s="348" t="str">
        <f t="shared" si="126"/>
        <v>1.05414482300931-0.0158932719891428i</v>
      </c>
      <c r="F2682" s="348" t="str">
        <f>IMSUM(import_viscoanalyse_PARAM!$A$2,IMDIV((import_viscoanalyse_PARAM!$B$2-import_viscoanalyse_PARAM!$A$2),E2682))</f>
        <v>23777.4169591317+357.703611625966i</v>
      </c>
      <c r="G2682" s="348">
        <f t="shared" si="127"/>
        <v>23777.4169591317</v>
      </c>
      <c r="H2682" s="348">
        <f t="shared" si="128"/>
        <v>357.703611625966</v>
      </c>
    </row>
    <row r="2683" spans="1:8" x14ac:dyDescent="0.25">
      <c r="A2683" s="349">
        <v>29294821000</v>
      </c>
      <c r="B2683" s="348" t="str">
        <f>IMPRODUCT(IMPOWER(IMPRODUCT("i",A2683,import_viscoanalyse_PARAM!$G$2),-import_viscoanalyse_PARAM!$D$2),import_viscoanalyse_PARAM!$C$2)</f>
        <v>0.0538451183864153-0.015799496279208i</v>
      </c>
      <c r="C2683" s="348" t="str">
        <f>IMPOWER(IMPRODUCT("i",A2683,import_viscoanalyse_PARAM!$G$2),-import_viscoanalyse_PARAM!$E$2)</f>
        <v>7.20598848249265E-06-7.85830986936553E-06i</v>
      </c>
      <c r="D2683" s="348" t="str">
        <f>IMPOWER(IMPRODUCT("i",A2683,import_viscoanalyse_PARAM!$F$2,import_viscoanalyse_PARAM!$G$2),-1)</f>
        <v>2.08100438316994E-28-3.39714648430122E-12i</v>
      </c>
      <c r="E2683" s="348" t="str">
        <f t="shared" si="126"/>
        <v>1.0538523243749-0.0158073545924745i</v>
      </c>
      <c r="F2683" s="348" t="str">
        <f>IMSUM(import_viscoanalyse_PARAM!$A$2,IMDIV((import_viscoanalyse_PARAM!$B$2-import_viscoanalyse_PARAM!$A$2),E2683))</f>
        <v>23784.0571300893+355.968247064181i</v>
      </c>
      <c r="G2683" s="348">
        <f t="shared" si="127"/>
        <v>23784.057130089299</v>
      </c>
      <c r="H2683" s="348">
        <f t="shared" si="128"/>
        <v>355.96824706418101</v>
      </c>
    </row>
    <row r="2684" spans="1:8" x14ac:dyDescent="0.25">
      <c r="A2684" s="349">
        <v>30181069000</v>
      </c>
      <c r="B2684" s="348" t="str">
        <f>IMPRODUCT(IMPOWER(IMPRODUCT("i",A2684,import_viscoanalyse_PARAM!$G$2),-import_viscoanalyse_PARAM!$D$2),import_viscoanalyse_PARAM!$C$2)</f>
        <v>0.0535543130890892-0.0157141667757959i</v>
      </c>
      <c r="C2684" s="348" t="str">
        <f>IMPOWER(IMPRODUCT("i",A2684,import_viscoanalyse_PARAM!$G$2),-import_viscoanalyse_PARAM!$E$2)</f>
        <v>7.09357358146314E-06-7.73571862066035E-06i</v>
      </c>
      <c r="D2684" s="348" t="str">
        <f>IMPOWER(IMPRODUCT("i",A2684,import_viscoanalyse_PARAM!$F$2,import_viscoanalyse_PARAM!$G$2),-1)</f>
        <v>2.01989700580781E-28-3.29739142667158E-12i</v>
      </c>
      <c r="E2684" s="348" t="str">
        <f t="shared" si="126"/>
        <v>1.05356140666267-0.015721902497714i</v>
      </c>
      <c r="F2684" s="348" t="str">
        <f>IMSUM(import_viscoanalyse_PARAM!$A$2,IMDIV((import_viscoanalyse_PARAM!$B$2-import_viscoanalyse_PARAM!$A$2),E2684))</f>
        <v>23790.6648169988+354.240303663523i</v>
      </c>
      <c r="G2684" s="348">
        <f t="shared" si="127"/>
        <v>23790.6648169988</v>
      </c>
      <c r="H2684" s="348">
        <f t="shared" si="128"/>
        <v>354.24030366352298</v>
      </c>
    </row>
    <row r="2685" spans="1:8" x14ac:dyDescent="0.25">
      <c r="A2685" s="349">
        <v>31094128000</v>
      </c>
      <c r="B2685" s="348" t="str">
        <f>IMPRODUCT(IMPOWER(IMPRODUCT("i",A2685,import_viscoanalyse_PARAM!$G$2),-import_viscoanalyse_PARAM!$D$2),import_viscoanalyse_PARAM!$C$2)</f>
        <v>0.0532650784936154-0.0156292981553536i</v>
      </c>
      <c r="C2685" s="348" t="str">
        <f>IMPOWER(IMPRODUCT("i",A2685,import_viscoanalyse_PARAM!$G$2),-import_viscoanalyse_PARAM!$E$2)</f>
        <v>6.98291242480903E-06-0.0000076150398738648i</v>
      </c>
      <c r="D2685" s="348" t="str">
        <f>IMPOWER(IMPRODUCT("i",A2685,import_viscoanalyse_PARAM!$F$2,import_viscoanalyse_PARAM!$G$2),-1)</f>
        <v>1.9605840339108E-28-3.20056565562422E-12i</v>
      </c>
      <c r="E2685" s="348" t="str">
        <f t="shared" si="126"/>
        <v>1.05327206140604-0.015636913198428i</v>
      </c>
      <c r="F2685" s="348" t="str">
        <f>IMSUM(import_viscoanalyse_PARAM!$A$2,IMDIV((import_viscoanalyse_PARAM!$B$2-import_viscoanalyse_PARAM!$A$2),E2685))</f>
        <v>23797.2401593082+352.519760416195i</v>
      </c>
      <c r="G2685" s="348">
        <f t="shared" si="127"/>
        <v>23797.2401593082</v>
      </c>
      <c r="H2685" s="348">
        <f t="shared" si="128"/>
        <v>352.51976041619503</v>
      </c>
    </row>
    <row r="2686" spans="1:8" x14ac:dyDescent="0.25">
      <c r="A2686" s="349">
        <v>32034810000</v>
      </c>
      <c r="B2686" s="348" t="str">
        <f>IMPRODUCT(IMPOWER(IMPRODUCT("i",A2686,import_viscoanalyse_PARAM!$G$2),-import_viscoanalyse_PARAM!$D$2),import_viscoanalyse_PARAM!$C$2)</f>
        <v>0.0529774058393756-0.0155448878472979i</v>
      </c>
      <c r="C2686" s="348" t="str">
        <f>IMPOWER(IMPRODUCT("i",A2686,import_viscoanalyse_PARAM!$G$2),-import_viscoanalyse_PARAM!$E$2)</f>
        <v>6.87397754817209E-06-7.49624367841237E-06i</v>
      </c>
      <c r="D2686" s="348" t="str">
        <f>IMPOWER(IMPRODUCT("i",A2686,import_viscoanalyse_PARAM!$F$2,import_viscoanalyse_PARAM!$G$2),-1)</f>
        <v>1.90301271976262E-28-3.1065830628739E-12i</v>
      </c>
      <c r="E2686" s="348" t="str">
        <f t="shared" si="126"/>
        <v>1.05298427981692-0.0155523840940829i</v>
      </c>
      <c r="F2686" s="348" t="str">
        <f>IMSUM(import_viscoanalyse_PARAM!$A$2,IMDIV((import_viscoanalyse_PARAM!$B$2-import_viscoanalyse_PARAM!$A$2),E2686))</f>
        <v>23803.7833043946+350.80659407794i</v>
      </c>
      <c r="G2686" s="348">
        <f t="shared" si="127"/>
        <v>23803.783304394601</v>
      </c>
      <c r="H2686" s="348">
        <f t="shared" si="128"/>
        <v>350.80659407794002</v>
      </c>
    </row>
    <row r="2687" spans="1:8" x14ac:dyDescent="0.25">
      <c r="A2687" s="349">
        <v>33003950000</v>
      </c>
      <c r="B2687" s="348" t="str">
        <f>IMPRODUCT(IMPOWER(IMPRODUCT("i",A2687,import_viscoanalyse_PARAM!$G$2),-import_viscoanalyse_PARAM!$D$2),import_viscoanalyse_PARAM!$C$2)</f>
        <v>0.0526912868954722-0.0154609334364789i</v>
      </c>
      <c r="C2687" s="348" t="str">
        <f>IMPOWER(IMPRODUCT("i",A2687,import_viscoanalyse_PARAM!$G$2),-import_viscoanalyse_PARAM!$E$2)</f>
        <v>6.76674209874838E-06-7.37930075065172E-06i</v>
      </c>
      <c r="D2687" s="348" t="str">
        <f>IMPOWER(IMPRODUCT("i",A2687,import_viscoanalyse_PARAM!$F$2,import_viscoanalyse_PARAM!$G$2),-1)</f>
        <v>1.84713196163425E-28-3.01536022713595E-12i</v>
      </c>
      <c r="E2687" s="348" t="str">
        <f t="shared" si="126"/>
        <v>1.05269805363757-0.0154683127402449i</v>
      </c>
      <c r="F2687" s="348" t="str">
        <f>IMSUM(import_viscoanalyse_PARAM!$A$2,IMDIV((import_viscoanalyse_PARAM!$B$2-import_viscoanalyse_PARAM!$A$2),E2687))</f>
        <v>23810.2943881961+349.10078423823i</v>
      </c>
      <c r="G2687" s="348">
        <f t="shared" si="127"/>
        <v>23810.2943881961</v>
      </c>
      <c r="H2687" s="348">
        <f t="shared" si="128"/>
        <v>349.10078423823001</v>
      </c>
    </row>
    <row r="2688" spans="1:8" x14ac:dyDescent="0.25">
      <c r="A2688" s="349">
        <v>34002410000</v>
      </c>
      <c r="B2688" s="348" t="str">
        <f>IMPRODUCT(IMPOWER(IMPRODUCT("i",A2688,import_viscoanalyse_PARAM!$G$2),-import_viscoanalyse_PARAM!$D$2),import_viscoanalyse_PARAM!$C$2)</f>
        <v>0.0524067129677328-0.0153774323718102i</v>
      </c>
      <c r="C2688" s="348" t="str">
        <f>IMPOWER(IMPRODUCT("i",A2688,import_viscoanalyse_PARAM!$G$2),-import_viscoanalyse_PARAM!$E$2)</f>
        <v>6.66117945290471E-06-7.26418205684794E-06i</v>
      </c>
      <c r="D2688" s="348" t="str">
        <f>IMPOWER(IMPRODUCT("i",A2688,import_viscoanalyse_PARAM!$F$2,import_viscoanalyse_PARAM!$G$2),-1)</f>
        <v>1.79289205986219E-28-2.92681601593485E-12i</v>
      </c>
      <c r="E2688" s="348" t="str">
        <f t="shared" si="126"/>
        <v>1.05241337414719-0.0153846965567939i</v>
      </c>
      <c r="F2688" s="348" t="str">
        <f>IMSUM(import_viscoanalyse_PARAM!$A$2,IMDIV((import_viscoanalyse_PARAM!$B$2-import_viscoanalyse_PARAM!$A$2),E2688))</f>
        <v>23816.7735577935+347.402307409311i</v>
      </c>
      <c r="G2688" s="348">
        <f t="shared" si="127"/>
        <v>23816.773557793498</v>
      </c>
      <c r="H2688" s="348">
        <f t="shared" si="128"/>
        <v>347.40230740931099</v>
      </c>
    </row>
    <row r="2689" spans="1:8" x14ac:dyDescent="0.25">
      <c r="A2689" s="349">
        <v>35031075000</v>
      </c>
      <c r="B2689" s="348" t="str">
        <f>IMPRODUCT(IMPOWER(IMPRODUCT("i",A2689,import_viscoanalyse_PARAM!$G$2),-import_viscoanalyse_PARAM!$D$2),import_viscoanalyse_PARAM!$C$2)</f>
        <v>0.0521236762723079-0.0152943823693169i</v>
      </c>
      <c r="C2689" s="348" t="str">
        <f>IMPOWER(IMPRODUCT("i",A2689,import_viscoanalyse_PARAM!$G$2),-import_viscoanalyse_PARAM!$E$2)</f>
        <v>6.55726372113697E-06-7.15085936385214E-06i</v>
      </c>
      <c r="D2689" s="348" t="str">
        <f>IMPOWER(IMPRODUCT("i",A2689,import_viscoanalyse_PARAM!$F$2,import_viscoanalyse_PARAM!$G$2),-1)</f>
        <v>1.74024493696465E-28-2.84087194493413E-12i</v>
      </c>
      <c r="E2689" s="348" t="str">
        <f t="shared" si="126"/>
        <v>1.05213023353603-0.0153015332315216i</v>
      </c>
      <c r="F2689" s="348" t="str">
        <f>IMSUM(import_viscoanalyse_PARAM!$A$2,IMDIV((import_viscoanalyse_PARAM!$B$2-import_viscoanalyse_PARAM!$A$2),E2689))</f>
        <v>23823.2209401336+345.711145224229i</v>
      </c>
      <c r="G2689" s="348">
        <f t="shared" si="127"/>
        <v>23823.2209401336</v>
      </c>
      <c r="H2689" s="348">
        <f t="shared" si="128"/>
        <v>345.71114522422903</v>
      </c>
    </row>
    <row r="2690" spans="1:8" x14ac:dyDescent="0.25">
      <c r="A2690" s="349">
        <v>36090860000</v>
      </c>
      <c r="B2690" s="348" t="str">
        <f>IMPRODUCT(IMPOWER(IMPRODUCT("i",A2690,import_viscoanalyse_PARAM!$G$2),-import_viscoanalyse_PARAM!$D$2),import_viscoanalyse_PARAM!$C$2)</f>
        <v>0.0518421681680138-0.0152117808934608i</v>
      </c>
      <c r="C2690" s="348" t="str">
        <f>IMPOWER(IMPRODUCT("i",A2690,import_viscoanalyse_PARAM!$G$2),-import_viscoanalyse_PARAM!$E$2)</f>
        <v>6.45496908636464E-06-7.03930451749518E-06i</v>
      </c>
      <c r="D2690" s="348" t="str">
        <f>IMPOWER(IMPRODUCT("i",A2690,import_viscoanalyse_PARAM!$F$2,import_viscoanalyse_PARAM!$G$2),-1)</f>
        <v>1.68914375842468E-28-2.75745155888176E-12i</v>
      </c>
      <c r="E2690" s="348" t="str">
        <f t="shared" si="126"/>
        <v>1.0518486231371-0.0152188202007357i</v>
      </c>
      <c r="F2690" s="348" t="str">
        <f>IMSUM(import_viscoanalyse_PARAM!$A$2,IMDIV((import_viscoanalyse_PARAM!$B$2-import_viscoanalyse_PARAM!$A$2),E2690))</f>
        <v>23829.6366822715+344.027273888867i</v>
      </c>
      <c r="G2690" s="348">
        <f t="shared" si="127"/>
        <v>23829.636682271499</v>
      </c>
      <c r="H2690" s="348">
        <f t="shared" si="128"/>
        <v>344.027273888867</v>
      </c>
    </row>
    <row r="2691" spans="1:8" x14ac:dyDescent="0.25">
      <c r="A2691" s="349">
        <v>37182707000</v>
      </c>
      <c r="B2691" s="348" t="str">
        <f>IMPRODUCT(IMPOWER(IMPRODUCT("i",A2691,import_viscoanalyse_PARAM!$G$2),-import_viscoanalyse_PARAM!$D$2),import_viscoanalyse_PARAM!$C$2)</f>
        <v>0.0515621802660594-0.0151296254827622i</v>
      </c>
      <c r="C2691" s="348" t="str">
        <f>IMPOWER(IMPRODUCT("i",A2691,import_viscoanalyse_PARAM!$G$2),-import_viscoanalyse_PARAM!$E$2)</f>
        <v>6.35427021167294E-06-6.92948988724057E-06i</v>
      </c>
      <c r="D2691" s="348" t="str">
        <f>IMPOWER(IMPRODUCT("i",A2691,import_viscoanalyse_PARAM!$F$2,import_viscoanalyse_PARAM!$G$2),-1)</f>
        <v>1.63954310548661E-28-2.67648071369261E-12i</v>
      </c>
      <c r="E2691" s="348" t="str">
        <f t="shared" ref="E2691:E2754" si="129">IMSUM(1,B2691,C2691,D2691)</f>
        <v>1.05156853453627-0.0151365549753259i</v>
      </c>
      <c r="F2691" s="348" t="str">
        <f>IMSUM(import_viscoanalyse_PARAM!$A$2,IMDIV((import_viscoanalyse_PARAM!$B$2-import_viscoanalyse_PARAM!$A$2),E2691))</f>
        <v>23836.020926105+342.350670804157i</v>
      </c>
      <c r="G2691" s="348">
        <f t="shared" ref="G2691:G2754" si="130">IMREAL(F2691)</f>
        <v>23836.020926105</v>
      </c>
      <c r="H2691" s="348">
        <f t="shared" ref="H2691:H2754" si="131">IMAGINARY(F2691)</f>
        <v>342.35067080415701</v>
      </c>
    </row>
    <row r="2692" spans="1:8" x14ac:dyDescent="0.25">
      <c r="A2692" s="349">
        <v>38307585000</v>
      </c>
      <c r="B2692" s="348" t="str">
        <f>IMPRODUCT(IMPOWER(IMPRODUCT("i",A2692,import_viscoanalyse_PARAM!$G$2),-import_viscoanalyse_PARAM!$D$2),import_viscoanalyse_PARAM!$C$2)</f>
        <v>0.0512837046012795-0.0150479138000435i</v>
      </c>
      <c r="C2692" s="348" t="str">
        <f>IMPOWER(IMPRODUCT("i",A2692,import_viscoanalyse_PARAM!$G$2),-import_viscoanalyse_PARAM!$E$2)</f>
        <v>6.25514229084732E-06-6.82138842129371E-06i</v>
      </c>
      <c r="D2692" s="348" t="str">
        <f>IMPOWER(IMPRODUCT("i",A2692,import_viscoanalyse_PARAM!$F$2,import_viscoanalyse_PARAM!$G$2),-1)</f>
        <v>1.59139895937525E-28-2.59788755068698E-12i</v>
      </c>
      <c r="E2692" s="348" t="str">
        <f t="shared" si="129"/>
        <v>1.05128995974357-0.0150547351910627i</v>
      </c>
      <c r="F2692" s="348" t="str">
        <f>IMSUM(import_viscoanalyse_PARAM!$A$2,IMDIV((import_viscoanalyse_PARAM!$B$2-import_viscoanalyse_PARAM!$A$2),E2692))</f>
        <v>23842.3738044495+340.681315602787i</v>
      </c>
      <c r="G2692" s="348">
        <f t="shared" si="130"/>
        <v>23842.3738044495</v>
      </c>
      <c r="H2692" s="348">
        <f t="shared" si="131"/>
        <v>340.68131560278698</v>
      </c>
    </row>
    <row r="2693" spans="1:8" x14ac:dyDescent="0.25">
      <c r="A2693" s="349">
        <v>39466493000</v>
      </c>
      <c r="B2693" s="348" t="str">
        <f>IMPRODUCT(IMPOWER(IMPRODUCT("i",A2693,import_viscoanalyse_PARAM!$G$2),-import_viscoanalyse_PARAM!$D$2),import_viscoanalyse_PARAM!$C$2)</f>
        <v>0.0510067330657646-0.0149666434662426i</v>
      </c>
      <c r="C2693" s="348" t="str">
        <f>IMPOWER(IMPRODUCT("i",A2693,import_viscoanalyse_PARAM!$G$2),-import_viscoanalyse_PARAM!$E$2)</f>
        <v>6.15756083685668E-06-6.71497341593744E-06i</v>
      </c>
      <c r="D2693" s="348" t="str">
        <f>IMPOWER(IMPRODUCT("i",A2693,import_viscoanalyse_PARAM!$F$2,import_viscoanalyse_PARAM!$G$2),-1)</f>
        <v>1.54466855986365E-28-2.52160226570887E-12i</v>
      </c>
      <c r="E2693" s="348" t="str">
        <f t="shared" si="129"/>
        <v>1.0510128906266-0.0149733584421801i</v>
      </c>
      <c r="F2693" s="348" t="str">
        <f>IMSUM(import_viscoanalyse_PARAM!$A$2,IMDIV((import_viscoanalyse_PARAM!$B$2-import_viscoanalyse_PARAM!$A$2),E2693))</f>
        <v>23848.6954539412+339.019186763676i</v>
      </c>
      <c r="G2693" s="348">
        <f t="shared" si="130"/>
        <v>23848.6954539412</v>
      </c>
      <c r="H2693" s="348">
        <f t="shared" si="131"/>
        <v>339.01918676367598</v>
      </c>
    </row>
    <row r="2694" spans="1:8" x14ac:dyDescent="0.25">
      <c r="A2694" s="349">
        <v>40660462000</v>
      </c>
      <c r="B2694" s="348" t="str">
        <f>IMPRODUCT(IMPOWER(IMPRODUCT("i",A2694,import_viscoanalyse_PARAM!$G$2),-import_viscoanalyse_PARAM!$D$2),import_viscoanalyse_PARAM!$C$2)</f>
        <v>0.0507312571859548-0.0148858119950063i</v>
      </c>
      <c r="C2694" s="348" t="str">
        <f>IMPOWER(IMPRODUCT("i",A2694,import_viscoanalyse_PARAM!$G$2),-import_viscoanalyse_PARAM!$E$2)</f>
        <v>6.06150160200508E-06-6.61021842845557E-06i</v>
      </c>
      <c r="D2694" s="348" t="str">
        <f>IMPOWER(IMPRODUCT("i",A2694,import_viscoanalyse_PARAM!$F$2,import_viscoanalyse_PARAM!$G$2),-1)</f>
        <v>1.4993103350665E-28-2.44755699451677E-12i</v>
      </c>
      <c r="E2694" s="348" t="str">
        <f t="shared" si="129"/>
        <v>1.05073731868756-0.0148924222158823i</v>
      </c>
      <c r="F2694" s="348" t="str">
        <f>IMSUM(import_viscoanalyse_PARAM!$A$2,IMDIV((import_viscoanalyse_PARAM!$B$2-import_viscoanalyse_PARAM!$A$2),E2694))</f>
        <v>23854.9860201325+337.364260268895i</v>
      </c>
      <c r="G2694" s="348">
        <f t="shared" si="130"/>
        <v>23854.986020132499</v>
      </c>
      <c r="H2694" s="348">
        <f t="shared" si="131"/>
        <v>337.36426026889501</v>
      </c>
    </row>
    <row r="2695" spans="1:8" x14ac:dyDescent="0.25">
      <c r="A2695" s="349">
        <v>41890552000</v>
      </c>
      <c r="B2695" s="348" t="str">
        <f>IMPRODUCT(IMPOWER(IMPRODUCT("i",A2695,import_viscoanalyse_PARAM!$G$2),-import_viscoanalyse_PARAM!$D$2),import_viscoanalyse_PARAM!$C$2)</f>
        <v>0.0504572690492995-0.0148054170645956i</v>
      </c>
      <c r="C2695" s="348" t="str">
        <f>IMPOWER(IMPRODUCT("i",A2695,import_viscoanalyse_PARAM!$G$2),-import_viscoanalyse_PARAM!$E$2)</f>
        <v>5.96694089752754E-06-6.50709762566004E-06i</v>
      </c>
      <c r="D2695" s="348" t="str">
        <f>IMPOWER(IMPRODUCT("i",A2695,import_viscoanalyse_PARAM!$F$2,import_viscoanalyse_PARAM!$G$2),-1)</f>
        <v>1.4552840197756E-28-2.37568600596104E-12i</v>
      </c>
      <c r="E2695" s="348" t="str">
        <f t="shared" si="129"/>
        <v>1.0504632359902-0.0148119241645969i</v>
      </c>
      <c r="F2695" s="348" t="str">
        <f>IMSUM(import_viscoanalyse_PARAM!$A$2,IMDIV((import_viscoanalyse_PARAM!$B$2-import_viscoanalyse_PARAM!$A$2),E2695))</f>
        <v>23861.2456363336+335.716515169207i</v>
      </c>
      <c r="G2695" s="348">
        <f t="shared" si="130"/>
        <v>23861.245636333599</v>
      </c>
      <c r="H2695" s="348">
        <f t="shared" si="131"/>
        <v>335.71651516920701</v>
      </c>
    </row>
    <row r="2696" spans="1:8" x14ac:dyDescent="0.25">
      <c r="A2696" s="349">
        <v>43157855000</v>
      </c>
      <c r="B2696" s="348" t="str">
        <f>IMPRODUCT(IMPOWER(IMPRODUCT("i",A2696,import_viscoanalyse_PARAM!$G$2),-import_viscoanalyse_PARAM!$D$2),import_viscoanalyse_PARAM!$C$2)</f>
        <v>0.0501847607839094-0.0147254563652024i</v>
      </c>
      <c r="C2696" s="348" t="str">
        <f>IMPOWER(IMPRODUCT("i",A2696,import_viscoanalyse_PARAM!$G$2),-import_viscoanalyse_PARAM!$E$2)</f>
        <v>5.87385540173728E-06-0.0000064055855746707i</v>
      </c>
      <c r="D2696" s="348" t="str">
        <f>IMPOWER(IMPRODUCT("i",A2696,import_viscoanalyse_PARAM!$F$2,import_viscoanalyse_PARAM!$G$2),-1)</f>
        <v>1.41255052887079E-28-2.30592549533296E-12i</v>
      </c>
      <c r="E2696" s="348" t="str">
        <f t="shared" si="129"/>
        <v>1.05019063463931-0.014731861953083i</v>
      </c>
      <c r="F2696" s="348" t="str">
        <f>IMSUM(import_viscoanalyse_PARAM!$A$2,IMDIV((import_viscoanalyse_PARAM!$B$2-import_viscoanalyse_PARAM!$A$2),E2696))</f>
        <v>23867.4744354743+334.075930469101i</v>
      </c>
      <c r="G2696" s="348">
        <f t="shared" si="130"/>
        <v>23867.474435474302</v>
      </c>
      <c r="H2696" s="348">
        <f t="shared" si="131"/>
        <v>334.07593046910102</v>
      </c>
    </row>
    <row r="2697" spans="1:8" x14ac:dyDescent="0.25">
      <c r="A2697" s="349">
        <v>44463497000</v>
      </c>
      <c r="B2697" s="348" t="str">
        <f>IMPRODUCT(IMPOWER(IMPRODUCT("i",A2697,import_viscoanalyse_PARAM!$G$2),-import_viscoanalyse_PARAM!$D$2),import_viscoanalyse_PARAM!$C$2)</f>
        <v>0.0499137243469886-0.0146459275368706i</v>
      </c>
      <c r="C2697" s="348" t="str">
        <f>IMPOWER(IMPRODUCT("i",A2697,import_viscoanalyse_PARAM!$G$2),-import_viscoanalyse_PARAM!$E$2)</f>
        <v>5.78222208327872E-06-6.30565715922081E-06i</v>
      </c>
      <c r="D2697" s="348" t="str">
        <f>IMPOWER(IMPRODUCT("i",A2697,import_viscoanalyse_PARAM!$F$2,import_viscoanalyse_PARAM!$G$2),-1)</f>
        <v>1.37107189084068E-28-2.23821347584027E-12i</v>
      </c>
      <c r="E2697" s="348" t="str">
        <f t="shared" si="129"/>
        <v>1.04991950656907-0.014652233196268i</v>
      </c>
      <c r="F2697" s="348" t="str">
        <f>IMSUM(import_viscoanalyse_PARAM!$A$2,IMDIV((import_viscoanalyse_PARAM!$B$2-import_viscoanalyse_PARAM!$A$2),E2697))</f>
        <v>23873.6725549377+332.442483853708i</v>
      </c>
      <c r="G2697" s="348">
        <f t="shared" si="130"/>
        <v>23873.672554937701</v>
      </c>
      <c r="H2697" s="348">
        <f t="shared" si="131"/>
        <v>332.44248385370798</v>
      </c>
    </row>
    <row r="2698" spans="1:8" x14ac:dyDescent="0.25">
      <c r="A2698" s="349">
        <v>45808639000</v>
      </c>
      <c r="B2698" s="348" t="str">
        <f>IMPRODUCT(IMPOWER(IMPRODUCT("i",A2698,import_viscoanalyse_PARAM!$G$2),-import_viscoanalyse_PARAM!$D$2),import_viscoanalyse_PARAM!$C$2)</f>
        <v>0.0496441515597657-0.0145668281797452i</v>
      </c>
      <c r="C2698" s="348" t="str">
        <f>IMPOWER(IMPRODUCT("i",A2698,import_viscoanalyse_PARAM!$G$2),-import_viscoanalyse_PARAM!$E$2)</f>
        <v>5.69201821089887E-06-6.20728759031299E-06i</v>
      </c>
      <c r="D2698" s="348" t="str">
        <f>IMPOWER(IMPRODUCT("i",A2698,import_viscoanalyse_PARAM!$F$2,import_viscoanalyse_PARAM!$G$2),-1)</f>
        <v>1.3308112232974E-28-2.17248973863606E-12i</v>
      </c>
      <c r="E2698" s="348" t="str">
        <f t="shared" si="129"/>
        <v>1.04964984357798-0.014573035469508i</v>
      </c>
      <c r="F2698" s="348" t="str">
        <f>IMSUM(import_viscoanalyse_PARAM!$A$2,IMDIV((import_viscoanalyse_PARAM!$B$2-import_viscoanalyse_PARAM!$A$2),E2698))</f>
        <v>23879.8401357671+330.816151895609i</v>
      </c>
      <c r="G2698" s="348">
        <f t="shared" si="130"/>
        <v>23879.840135767099</v>
      </c>
      <c r="H2698" s="348">
        <f t="shared" si="131"/>
        <v>330.81615189560898</v>
      </c>
    </row>
    <row r="2699" spans="1:8" x14ac:dyDescent="0.25">
      <c r="A2699" s="349">
        <v>47194474000</v>
      </c>
      <c r="B2699" s="348" t="str">
        <f>IMPRODUCT(IMPOWER(IMPRODUCT("i",A2699,import_viscoanalyse_PARAM!$G$2),-import_viscoanalyse_PARAM!$D$2),import_viscoanalyse_PARAM!$C$2)</f>
        <v>0.0493760349049882-0.0144881560880776i</v>
      </c>
      <c r="C2699" s="348" t="str">
        <f>IMPOWER(IMPRODUCT("i",A2699,import_viscoanalyse_PARAM!$G$2),-import_viscoanalyse_PARAM!$E$2)</f>
        <v>5.60322161372177E-06-6.11045269005493E-06i</v>
      </c>
      <c r="D2699" s="348" t="str">
        <f>IMPOWER(IMPRODUCT("i",A2699,import_viscoanalyse_PARAM!$F$2,import_viscoanalyse_PARAM!$G$2),-1)</f>
        <v>1.29173281823586E-28-2.10869599200074E-12i</v>
      </c>
      <c r="E2699" s="348" t="str">
        <f t="shared" si="129"/>
        <v>1.0493816381266-0.0144942665428764i</v>
      </c>
      <c r="F2699" s="348" t="str">
        <f>IMSUM(import_viscoanalyse_PARAM!$A$2,IMDIV((import_viscoanalyse_PARAM!$B$2-import_viscoanalyse_PARAM!$A$2),E2699))</f>
        <v>23885.9773044117+329.196914870772i</v>
      </c>
      <c r="G2699" s="348">
        <f t="shared" si="130"/>
        <v>23885.977304411699</v>
      </c>
      <c r="H2699" s="348">
        <f t="shared" si="131"/>
        <v>329.19691487077199</v>
      </c>
    </row>
    <row r="2700" spans="1:8" x14ac:dyDescent="0.25">
      <c r="A2700" s="349">
        <v>48622236000</v>
      </c>
      <c r="B2700" s="348" t="str">
        <f>IMPRODUCT(IMPOWER(IMPRODUCT("i",A2700,import_viscoanalyse_PARAM!$G$2),-import_viscoanalyse_PARAM!$D$2),import_viscoanalyse_PARAM!$C$2)</f>
        <v>0.0491093659655114-0.0144099087920682i</v>
      </c>
      <c r="C2700" s="348" t="str">
        <f>IMPOWER(IMPRODUCT("i",A2700,import_viscoanalyse_PARAM!$G$2),-import_viscoanalyse_PARAM!$E$2)</f>
        <v>5.51581015610034E-06-6.01512831897233E-06i</v>
      </c>
      <c r="D2700" s="348" t="str">
        <f>IMPOWER(IMPRODUCT("i",A2700,import_viscoanalyse_PARAM!$F$2,import_viscoanalyse_PARAM!$G$2),-1)</f>
        <v>1.25380187997069E-28-2.04677543353587E-12i</v>
      </c>
      <c r="E2700" s="348" t="str">
        <f t="shared" si="129"/>
        <v>1.04911488177567-0.0144159239224339i</v>
      </c>
      <c r="F2700" s="348" t="str">
        <f>IMSUM(import_viscoanalyse_PARAM!$A$2,IMDIV((import_viscoanalyse_PARAM!$B$2-import_viscoanalyse_PARAM!$A$2),E2700))</f>
        <v>23892.0842084516+327.584747336141i</v>
      </c>
      <c r="G2700" s="348">
        <f t="shared" si="130"/>
        <v>23892.084208451601</v>
      </c>
      <c r="H2700" s="348">
        <f t="shared" si="131"/>
        <v>327.58474733614099</v>
      </c>
    </row>
    <row r="2701" spans="1:8" x14ac:dyDescent="0.25">
      <c r="A2701" s="349">
        <v>50093190000</v>
      </c>
      <c r="B2701" s="348" t="str">
        <f>IMPRODUCT(IMPOWER(IMPRODUCT("i",A2701,import_viscoanalyse_PARAM!$G$2),-import_viscoanalyse_PARAM!$D$2),import_viscoanalyse_PARAM!$C$2)</f>
        <v>0.0488441375480365-0.0143320841810243i</v>
      </c>
      <c r="C2701" s="348" t="str">
        <f>IMPOWER(IMPRODUCT("i",A2701,import_viscoanalyse_PARAM!$G$2),-import_viscoanalyse_PARAM!$E$2)</f>
        <v>5.42976243361271E-06-5.92129113501015E-06i</v>
      </c>
      <c r="D2701" s="348" t="str">
        <f>IMPOWER(IMPRODUCT("i",A2701,import_viscoanalyse_PARAM!$F$2,import_viscoanalyse_PARAM!$G$2),-1)</f>
        <v>1.21698480182993E-28-1.98667320185405E-12i</v>
      </c>
      <c r="E2701" s="348" t="str">
        <f t="shared" si="129"/>
        <v>1.04884956731047-0.014338005474146i</v>
      </c>
      <c r="F2701" s="348" t="str">
        <f>IMSUM(import_viscoanalyse_PARAM!$A$2,IMDIV((import_viscoanalyse_PARAM!$B$2-import_viscoanalyse_PARAM!$A$2),E2701))</f>
        <v>23898.1609679761+325.979630962021i</v>
      </c>
      <c r="G2701" s="348">
        <f t="shared" si="130"/>
        <v>23898.160967976099</v>
      </c>
      <c r="H2701" s="348">
        <f t="shared" si="131"/>
        <v>325.97963096202102</v>
      </c>
    </row>
    <row r="2702" spans="1:8" x14ac:dyDescent="0.25">
      <c r="A2702" s="349">
        <v>51608646000</v>
      </c>
      <c r="B2702" s="348" t="str">
        <f>IMPRODUCT(IMPOWER(IMPRODUCT("i",A2702,import_viscoanalyse_PARAM!$G$2),-import_viscoanalyse_PARAM!$D$2),import_viscoanalyse_PARAM!$C$2)</f>
        <v>0.0485803412831861-0.0142546797991625i</v>
      </c>
      <c r="C2702" s="348" t="str">
        <f>IMPOWER(IMPRODUCT("i",A2702,import_viscoanalyse_PARAM!$G$2),-import_viscoanalyse_PARAM!$E$2)</f>
        <v>5.34505698140008E-06-5.82891773020541E-06i</v>
      </c>
      <c r="D2702" s="348" t="str">
        <f>IMPOWER(IMPRODUCT("i",A2702,import_viscoanalyse_PARAM!$F$2,import_viscoanalyse_PARAM!$G$2),-1)</f>
        <v>1.18124879511814E-28-1.92833577087807E-12i</v>
      </c>
      <c r="E2702" s="348" t="str">
        <f t="shared" si="129"/>
        <v>1.04858568634017-0.014260508718821i</v>
      </c>
      <c r="F2702" s="348" t="str">
        <f>IMSUM(import_viscoanalyse_PARAM!$A$2,IMDIV((import_viscoanalyse_PARAM!$B$2-import_viscoanalyse_PARAM!$A$2),E2702))</f>
        <v>23904.2077305369+324.381540025199i</v>
      </c>
      <c r="G2702" s="348">
        <f t="shared" si="130"/>
        <v>23904.207730536898</v>
      </c>
      <c r="H2702" s="348">
        <f t="shared" si="131"/>
        <v>324.381540025199</v>
      </c>
    </row>
    <row r="2703" spans="1:8" x14ac:dyDescent="0.25">
      <c r="A2703" s="349">
        <v>53169947000</v>
      </c>
      <c r="B2703" s="348" t="str">
        <f>IMPRODUCT(IMPOWER(IMPRODUCT("i",A2703,import_viscoanalyse_PARAM!$G$2),-import_viscoanalyse_PARAM!$D$2),import_viscoanalyse_PARAM!$C$2)</f>
        <v>0.0483179700018111-0.0141776935428764i</v>
      </c>
      <c r="C2703" s="348" t="str">
        <f>IMPOWER(IMPRODUCT("i",A2703,import_viscoanalyse_PARAM!$G$2),-import_viscoanalyse_PARAM!$E$2)</f>
        <v>5.26167304047135E-06-5.73798546636142E-06i</v>
      </c>
      <c r="D2703" s="348" t="str">
        <f>IMPOWER(IMPRODUCT("i",A2703,import_viscoanalyse_PARAM!$F$2,import_viscoanalyse_PARAM!$G$2),-1)</f>
        <v>1.14656219057692E-28-1.87171144196144E-12i</v>
      </c>
      <c r="E2703" s="348" t="str">
        <f t="shared" si="129"/>
        <v>1.04832323167485-0.0141834315302145i</v>
      </c>
      <c r="F2703" s="348" t="str">
        <f>IMSUM(import_viscoanalyse_PARAM!$A$2,IMDIV((import_viscoanalyse_PARAM!$B$2-import_viscoanalyse_PARAM!$A$2),E2703))</f>
        <v>23910.2246167014+322.790455791691i</v>
      </c>
      <c r="G2703" s="348">
        <f t="shared" si="130"/>
        <v>23910.224616701398</v>
      </c>
      <c r="H2703" s="348">
        <f t="shared" si="131"/>
        <v>322.79045579169099</v>
      </c>
    </row>
    <row r="2704" spans="1:8" x14ac:dyDescent="0.25">
      <c r="A2704" s="349">
        <v>54778483000</v>
      </c>
      <c r="B2704" s="348" t="str">
        <f>IMPRODUCT(IMPOWER(IMPRODUCT("i",A2704,import_viscoanalyse_PARAM!$G$2),-import_viscoanalyse_PARAM!$D$2),import_viscoanalyse_PARAM!$C$2)</f>
        <v>0.04805701550028-0.0141011230050164i</v>
      </c>
      <c r="C2704" s="348" t="str">
        <f>IMPOWER(IMPRODUCT("i",A2704,import_viscoanalyse_PARAM!$G$2),-import_viscoanalyse_PARAM!$E$2)</f>
        <v>5.17958983431253E-06-5.64847168617231E-06i</v>
      </c>
      <c r="D2704" s="348" t="str">
        <f>IMPOWER(IMPRODUCT("i",A2704,import_viscoanalyse_PARAM!$F$2,import_viscoanalyse_PARAM!$G$2),-1)</f>
        <v>1.11289410670936E-28-1.81674980244311E-12i</v>
      </c>
      <c r="E2704" s="348" t="str">
        <f t="shared" si="129"/>
        <v>1.04806219509011-0.0141067714785193i</v>
      </c>
      <c r="F2704" s="348" t="str">
        <f>IMSUM(import_viscoanalyse_PARAM!$A$2,IMDIV((import_viscoanalyse_PARAM!$B$2-import_viscoanalyse_PARAM!$A$2),E2704))</f>
        <v>23916.211771268+321.206352982628i</v>
      </c>
      <c r="G2704" s="348">
        <f t="shared" si="130"/>
        <v>23916.211771268001</v>
      </c>
      <c r="H2704" s="348">
        <f t="shared" si="131"/>
        <v>321.206352982628</v>
      </c>
    </row>
    <row r="2705" spans="1:8" x14ac:dyDescent="0.25">
      <c r="A2705" s="349">
        <v>56435681000</v>
      </c>
      <c r="B2705" s="348" t="str">
        <f>IMPRODUCT(IMPOWER(IMPRODUCT("i",A2705,import_viscoanalyse_PARAM!$G$2),-import_viscoanalyse_PARAM!$D$2),import_viscoanalyse_PARAM!$C$2)</f>
        <v>0.0477974704483025-0.0140249660346932i</v>
      </c>
      <c r="C2705" s="348" t="str">
        <f>IMPOWER(IMPRODUCT("i",A2705,import_viscoanalyse_PARAM!$G$2),-import_viscoanalyse_PARAM!$E$2)</f>
        <v>5.09878717221212E-06-5.56035437116448E-06i</v>
      </c>
      <c r="D2705" s="348" t="str">
        <f>IMPOWER(IMPRODUCT("i",A2705,import_viscoanalyse_PARAM!$F$2,import_viscoanalyse_PARAM!$G$2),-1)</f>
        <v>1.08021467668971E-28-1.76340209606726E-12i</v>
      </c>
      <c r="E2705" s="348" t="str">
        <f t="shared" si="129"/>
        <v>1.04780256923547-0.0140305263908278i</v>
      </c>
      <c r="F2705" s="348" t="str">
        <f>IMSUM(import_viscoanalyse_PARAM!$A$2,IMDIV((import_viscoanalyse_PARAM!$B$2-import_viscoanalyse_PARAM!$A$2),E2705))</f>
        <v>23922.1693195166+319.629211342633i</v>
      </c>
      <c r="G2705" s="348">
        <f t="shared" si="130"/>
        <v>23922.169319516601</v>
      </c>
      <c r="H2705" s="348">
        <f t="shared" si="131"/>
        <v>319.62921134263303</v>
      </c>
    </row>
    <row r="2706" spans="1:8" x14ac:dyDescent="0.25">
      <c r="A2706" s="349">
        <v>58143013000</v>
      </c>
      <c r="B2706" s="348" t="str">
        <f>IMPRODUCT(IMPOWER(IMPRODUCT("i",A2706,import_viscoanalyse_PARAM!$G$2),-import_viscoanalyse_PARAM!$D$2),import_viscoanalyse_PARAM!$C$2)</f>
        <v>0.0475393272508447-0.013949220403335i</v>
      </c>
      <c r="C2706" s="348" t="str">
        <f>IMPOWER(IMPRODUCT("i",A2706,import_viscoanalyse_PARAM!$G$2),-import_viscoanalyse_PARAM!$E$2)</f>
        <v>5.01924508206113E-06-5.47361174125574E-06i</v>
      </c>
      <c r="D2706" s="348" t="str">
        <f>IMPOWER(IMPRODUCT("i",A2706,import_viscoanalyse_PARAM!$F$2,import_viscoanalyse_PARAM!$G$2),-1)</f>
        <v>1.04849487083132E-28-1.71162093317014E-12i</v>
      </c>
      <c r="E2706" s="348" t="str">
        <f t="shared" si="129"/>
        <v>1.04754434649593-0.0139546940167879i</v>
      </c>
      <c r="F2706" s="348" t="str">
        <f>IMSUM(import_viscoanalyse_PARAM!$A$2,IMDIV((import_viscoanalyse_PARAM!$B$2-import_viscoanalyse_PARAM!$A$2),E2706))</f>
        <v>23928.0973933003+318.059008741835i</v>
      </c>
      <c r="G2706" s="348">
        <f t="shared" si="130"/>
        <v>23928.097393300301</v>
      </c>
      <c r="H2706" s="348">
        <f t="shared" si="131"/>
        <v>318.05900874183499</v>
      </c>
    </row>
    <row r="2707" spans="1:8" x14ac:dyDescent="0.25">
      <c r="A2707" s="349">
        <v>59901998000</v>
      </c>
      <c r="B2707" s="348" t="str">
        <f>IMPRODUCT(IMPOWER(IMPRODUCT("i",A2707,import_viscoanalyse_PARAM!$G$2),-import_viscoanalyse_PARAM!$D$2),import_viscoanalyse_PARAM!$C$2)</f>
        <v>0.0472825779978223-0.0138738837899264i</v>
      </c>
      <c r="C2707" s="348" t="str">
        <f>IMPOWER(IMPRODUCT("i",A2707,import_viscoanalyse_PARAM!$G$2),-import_viscoanalyse_PARAM!$E$2)</f>
        <v>4.94094379513551E-06-5.38822223816029E-06i</v>
      </c>
      <c r="D2707" s="348" t="str">
        <f>IMPOWER(IMPRODUCT("i",A2707,import_viscoanalyse_PARAM!$F$2,import_viscoanalyse_PARAM!$G$2),-1)</f>
        <v>1.01770646957684E-28-1.66136024658783E-12i</v>
      </c>
      <c r="E2707" s="348" t="str">
        <f t="shared" si="129"/>
        <v>1.04728751894162-0.0138792720138259i</v>
      </c>
      <c r="F2707" s="348" t="str">
        <f>IMSUM(import_viscoanalyse_PARAM!$A$2,IMDIV((import_viscoanalyse_PARAM!$B$2-import_viscoanalyse_PARAM!$A$2),E2707))</f>
        <v>23933.9961322131+316.49572086263i</v>
      </c>
      <c r="G2707" s="348">
        <f t="shared" si="130"/>
        <v>23933.996132213098</v>
      </c>
      <c r="H2707" s="348">
        <f t="shared" si="131"/>
        <v>316.49572086262998</v>
      </c>
    </row>
    <row r="2708" spans="1:8" x14ac:dyDescent="0.25">
      <c r="A2708" s="349">
        <v>61714196000</v>
      </c>
      <c r="B2708" s="348" t="str">
        <f>IMPRODUCT(IMPOWER(IMPRODUCT("i",A2708,import_viscoanalyse_PARAM!$G$2),-import_viscoanalyse_PARAM!$D$2),import_viscoanalyse_PARAM!$C$2)</f>
        <v>0.0470272155425736-0.0137989540974593i</v>
      </c>
      <c r="C2708" s="348" t="str">
        <f>IMPOWER(IMPRODUCT("i",A2708,import_viscoanalyse_PARAM!$G$2),-import_viscoanalyse_PARAM!$E$2)</f>
        <v>4.86386407070179E-06-5.30416487937917E-06i</v>
      </c>
      <c r="D2708" s="348" t="str">
        <f>IMPOWER(IMPRODUCT("i",A2708,import_viscoanalyse_PARAM!$F$2,import_viscoanalyse_PARAM!$G$2),-1)</f>
        <v>9.87822168260587E-29-1.6125754626761E-12i</v>
      </c>
      <c r="E2708" s="348" t="str">
        <f t="shared" si="129"/>
        <v>1.04703207940664-0.0138042582639513i</v>
      </c>
      <c r="F2708" s="348" t="str">
        <f>IMSUM(import_viscoanalyse_PARAM!$A$2,IMDIV((import_viscoanalyse_PARAM!$B$2-import_viscoanalyse_PARAM!$A$2),E2708))</f>
        <v>23939.8656588077+314.939327767821i</v>
      </c>
      <c r="G2708" s="348">
        <f t="shared" si="130"/>
        <v>23939.865658807699</v>
      </c>
      <c r="H2708" s="348">
        <f t="shared" si="131"/>
        <v>314.939327767821</v>
      </c>
    </row>
    <row r="2709" spans="1:8" x14ac:dyDescent="0.25">
      <c r="A2709" s="349">
        <v>63581218000</v>
      </c>
      <c r="B2709" s="348" t="str">
        <f>IMPRODUCT(IMPOWER(IMPRODUCT("i",A2709,import_viscoanalyse_PARAM!$G$2),-import_viscoanalyse_PARAM!$D$2),import_viscoanalyse_PARAM!$C$2)</f>
        <v>0.0467732322295175-0.0137244290795957i</v>
      </c>
      <c r="C2709" s="348" t="str">
        <f>IMPOWER(IMPRODUCT("i",A2709,import_viscoanalyse_PARAM!$G$2),-import_viscoanalyse_PARAM!$E$2)</f>
        <v>4.78798680190974E-06-5.22141882841645E-06i</v>
      </c>
      <c r="D2709" s="348" t="str">
        <f>IMPOWER(IMPRODUCT("i",A2709,import_viscoanalyse_PARAM!$F$2,import_viscoanalyse_PARAM!$G$2),-1)</f>
        <v>9.58815398993754E-29-1.56522321054597E-12i</v>
      </c>
      <c r="E2709" s="348" t="str">
        <f t="shared" si="129"/>
        <v>1.04677802021632-0.0137296504999893i</v>
      </c>
      <c r="F2709" s="348" t="str">
        <f>IMSUM(import_viscoanalyse_PARAM!$A$2,IMDIV((import_viscoanalyse_PARAM!$B$2-import_viscoanalyse_PARAM!$A$2),E2709))</f>
        <v>23945.7061078174+313.389806158758i</v>
      </c>
      <c r="G2709" s="348">
        <f t="shared" si="130"/>
        <v>23945.706107817401</v>
      </c>
      <c r="H2709" s="348">
        <f t="shared" si="131"/>
        <v>313.38980615875801</v>
      </c>
    </row>
    <row r="2710" spans="1:8" x14ac:dyDescent="0.25">
      <c r="A2710" s="349">
        <v>65504723000</v>
      </c>
      <c r="B2710" s="348" t="str">
        <f>IMPRODUCT(IMPOWER(IMPRODUCT("i",A2710,import_viscoanalyse_PARAM!$G$2),-import_viscoanalyse_PARAM!$D$2),import_viscoanalyse_PARAM!$C$2)</f>
        <v>0.0465206205562062-0.0136503065349311i</v>
      </c>
      <c r="C2710" s="348" t="str">
        <f>IMPOWER(IMPRODUCT("i",A2710,import_viscoanalyse_PARAM!$G$2),-import_viscoanalyse_PARAM!$E$2)</f>
        <v>4.71329321439419E-06-5.13996361135944E-06i</v>
      </c>
      <c r="D2710" s="348" t="str">
        <f>IMPOWER(IMPRODUCT("i",A2710,import_viscoanalyse_PARAM!$F$2,import_viscoanalyse_PARAM!$G$2),-1)</f>
        <v>9.3066038772775E-29-1.51926141521709E-12i</v>
      </c>
      <c r="E2710" s="348" t="str">
        <f t="shared" si="129"/>
        <v>1.04652533384942-0.0136554465000617i</v>
      </c>
      <c r="F2710" s="348" t="str">
        <f>IMSUM(import_viscoanalyse_PARAM!$A$2,IMDIV((import_viscoanalyse_PARAM!$B$2-import_viscoanalyse_PARAM!$A$2),E2710))</f>
        <v>23951.5176109467+311.847133406413i</v>
      </c>
      <c r="G2710" s="348">
        <f t="shared" si="130"/>
        <v>23951.517610946699</v>
      </c>
      <c r="H2710" s="348">
        <f t="shared" si="131"/>
        <v>311.84713340641298</v>
      </c>
    </row>
    <row r="2711" spans="1:8" x14ac:dyDescent="0.25">
      <c r="A2711" s="349">
        <v>67486419000</v>
      </c>
      <c r="B2711" s="348" t="str">
        <f>IMPRODUCT(IMPOWER(IMPRODUCT("i",A2711,import_viscoanalyse_PARAM!$G$2),-import_viscoanalyse_PARAM!$D$2),import_viscoanalyse_PARAM!$C$2)</f>
        <v>0.0462693732145147-0.01357658431908i</v>
      </c>
      <c r="C2711" s="348" t="str">
        <f>IMPOWER(IMPRODUCT("i",A2711,import_viscoanalyse_PARAM!$G$2),-import_viscoanalyse_PARAM!$E$2)</f>
        <v>0.0000046397648719409-5.05977912305744E-06i</v>
      </c>
      <c r="D2711" s="348" t="str">
        <f>IMPOWER(IMPRODUCT("i",A2711,import_viscoanalyse_PARAM!$F$2,import_viscoanalyse_PARAM!$G$2),-1)</f>
        <v>9.03332134205829E-29-1.47464926488963E-12i</v>
      </c>
      <c r="E2711" s="348" t="str">
        <f t="shared" si="129"/>
        <v>1.04627401297939-0.0135816440996777i</v>
      </c>
      <c r="F2711" s="348" t="str">
        <f>IMSUM(import_viscoanalyse_PARAM!$A$2,IMDIV((import_viscoanalyse_PARAM!$B$2-import_viscoanalyse_PARAM!$A$2),E2711))</f>
        <v>23957.30029591+310.311287809133i</v>
      </c>
      <c r="G2711" s="348">
        <f t="shared" si="130"/>
        <v>23957.300295910001</v>
      </c>
      <c r="H2711" s="348">
        <f t="shared" si="131"/>
        <v>310.31128780913298</v>
      </c>
    </row>
    <row r="2712" spans="1:8" x14ac:dyDescent="0.25">
      <c r="A2712" s="349">
        <v>69528066000</v>
      </c>
      <c r="B2712" s="348" t="str">
        <f>IMPRODUCT(IMPOWER(IMPRODUCT("i",A2712,import_viscoanalyse_PARAM!$G$2),-import_viscoanalyse_PARAM!$D$2),import_viscoanalyse_PARAM!$C$2)</f>
        <v>0.0460194828861765-0.0135032602846809i</v>
      </c>
      <c r="C2712" s="348" t="str">
        <f>IMPOWER(IMPRODUCT("i",A2712,import_viscoanalyse_PARAM!$G$2),-import_viscoanalyse_PARAM!$E$2)</f>
        <v>4.56738361074823E-06-4.98084555543249E-06i</v>
      </c>
      <c r="D2712" s="348" t="str">
        <f>IMPOWER(IMPRODUCT("i",A2712,import_viscoanalyse_PARAM!$F$2,import_viscoanalyse_PARAM!$G$2),-1)</f>
        <v>8.76806366297875E-29-1.43134713639789E-12i</v>
      </c>
      <c r="E2712" s="348" t="str">
        <f t="shared" si="129"/>
        <v>1.04602405026979-0.0135082411316677i</v>
      </c>
      <c r="F2712" s="348" t="str">
        <f>IMSUM(import_viscoanalyse_PARAM!$A$2,IMDIV((import_viscoanalyse_PARAM!$B$2-import_viscoanalyse_PARAM!$A$2),E2712))</f>
        <v>23963.0542911296+308.782247348062i</v>
      </c>
      <c r="G2712" s="348">
        <f t="shared" si="130"/>
        <v>23963.0542911296</v>
      </c>
      <c r="H2712" s="348">
        <f t="shared" si="131"/>
        <v>308.78224734806201</v>
      </c>
    </row>
    <row r="2713" spans="1:8" x14ac:dyDescent="0.25">
      <c r="A2713" s="349">
        <v>71631479000</v>
      </c>
      <c r="B2713" s="348" t="str">
        <f>IMPRODUCT(IMPOWER(IMPRODUCT("i",A2713,import_viscoanalyse_PARAM!$G$2),-import_viscoanalyse_PARAM!$D$2),import_viscoanalyse_PARAM!$C$2)</f>
        <v>0.0457709420833371-0.0134303322346112i</v>
      </c>
      <c r="C2713" s="348" t="str">
        <f>IMPOWER(IMPRODUCT("i",A2713,import_viscoanalyse_PARAM!$G$2),-import_viscoanalyse_PARAM!$E$2)</f>
        <v>4.49613149029196E-06-4.90314334389619E-06i</v>
      </c>
      <c r="D2713" s="348" t="str">
        <f>IMPOWER(IMPRODUCT("i",A2713,import_viscoanalyse_PARAM!$F$2,import_viscoanalyse_PARAM!$G$2),-1)</f>
        <v>8.51059502836439E-29-1.38931653454179E-12i</v>
      </c>
      <c r="E2713" s="348" t="str">
        <f t="shared" si="129"/>
        <v>1.04577543821483-0.0134352353793444i</v>
      </c>
      <c r="F2713" s="348" t="str">
        <f>IMSUM(import_viscoanalyse_PARAM!$A$2,IMDIV((import_viscoanalyse_PARAM!$B$2-import_viscoanalyse_PARAM!$A$2),E2713))</f>
        <v>23968.7797294057+307.259988711039i</v>
      </c>
      <c r="G2713" s="348">
        <f t="shared" si="130"/>
        <v>23968.779729405702</v>
      </c>
      <c r="H2713" s="348">
        <f t="shared" si="131"/>
        <v>307.259988711039</v>
      </c>
    </row>
    <row r="2714" spans="1:8" x14ac:dyDescent="0.25">
      <c r="A2714" s="349">
        <v>73798526000</v>
      </c>
      <c r="B2714" s="348" t="str">
        <f>IMPRODUCT(IMPOWER(IMPRODUCT("i",A2714,import_viscoanalyse_PARAM!$G$2),-import_viscoanalyse_PARAM!$D$2),import_viscoanalyse_PARAM!$C$2)</f>
        <v>0.0455237435887169-0.0133577980511416i</v>
      </c>
      <c r="C2714" s="348" t="str">
        <f>IMPOWER(IMPRODUCT("i",A2714,import_viscoanalyse_PARAM!$G$2),-import_viscoanalyse_PARAM!$E$2)</f>
        <v>4.42599091628847E-06-4.82665330144418E-06i</v>
      </c>
      <c r="D2714" s="348" t="str">
        <f>IMPOWER(IMPRODUCT("i",A2714,import_viscoanalyse_PARAM!$F$2,import_viscoanalyse_PARAM!$G$2),-1)</f>
        <v>8.26068679273877E-29-1.34852013397101E-12i</v>
      </c>
      <c r="E2714" s="348" t="str">
        <f t="shared" si="129"/>
        <v>1.04552816957963-0.0133626247057916i</v>
      </c>
      <c r="F2714" s="348" t="str">
        <f>IMSUM(import_viscoanalyse_PARAM!$A$2,IMDIV((import_viscoanalyse_PARAM!$B$2-import_viscoanalyse_PARAM!$A$2),E2714))</f>
        <v>23974.4767377768+305.744489988669i</v>
      </c>
      <c r="G2714" s="348">
        <f t="shared" si="130"/>
        <v>23974.4767377768</v>
      </c>
      <c r="H2714" s="348">
        <f t="shared" si="131"/>
        <v>305.74448998866899</v>
      </c>
    </row>
    <row r="2715" spans="1:8" x14ac:dyDescent="0.25">
      <c r="A2715" s="349">
        <v>76031132000</v>
      </c>
      <c r="B2715" s="348" t="str">
        <f>IMPRODUCT(IMPOWER(IMPRODUCT("i",A2715,import_viscoanalyse_PARAM!$G$2),-import_viscoanalyse_PARAM!$D$2),import_viscoanalyse_PARAM!$C$2)</f>
        <v>0.0452778801640959-0.0132856556103986i</v>
      </c>
      <c r="C2715" s="348" t="str">
        <f>IMPOWER(IMPRODUCT("i",A2715,import_viscoanalyse_PARAM!$G$2),-import_viscoanalyse_PARAM!$E$2)</f>
        <v>4.35694455156265E-06-4.75135652145529E-06i</v>
      </c>
      <c r="D2715" s="348" t="str">
        <f>IMPOWER(IMPRODUCT("i",A2715,import_viscoanalyse_PARAM!$F$2,import_viscoanalyse_PARAM!$G$2),-1)</f>
        <v>8.01811696098104E-29-1.30892169497599E-12i</v>
      </c>
      <c r="E2715" s="348" t="str">
        <f t="shared" si="129"/>
        <v>1.04528223710865-0.013290406968229i</v>
      </c>
      <c r="F2715" s="348" t="str">
        <f>IMSUM(import_viscoanalyse_PARAM!$A$2,IMDIV((import_viscoanalyse_PARAM!$B$2-import_viscoanalyse_PARAM!$A$2),E2715))</f>
        <v>23980.1454442246+304.235728893792i</v>
      </c>
      <c r="G2715" s="348">
        <f t="shared" si="130"/>
        <v>23980.145444224599</v>
      </c>
      <c r="H2715" s="348">
        <f t="shared" si="131"/>
        <v>304.23572889379199</v>
      </c>
    </row>
    <row r="2716" spans="1:8" x14ac:dyDescent="0.25">
      <c r="A2716" s="349">
        <v>78331281000</v>
      </c>
      <c r="B2716" s="348" t="str">
        <f>IMPRODUCT(IMPOWER(IMPRODUCT("i",A2716,import_viscoanalyse_PARAM!$G$2),-import_viscoanalyse_PARAM!$D$2),import_viscoanalyse_PARAM!$C$2)</f>
        <v>0.0450333445294324-0.0132139027762369i</v>
      </c>
      <c r="C2716" s="348" t="str">
        <f>IMPOWER(IMPRODUCT("i",A2716,import_viscoanalyse_PARAM!$G$2),-import_viscoanalyse_PARAM!$E$2)</f>
        <v>4.28897530693127E-06-0.0000046772343677497i</v>
      </c>
      <c r="D2716" s="348" t="str">
        <f>IMPOWER(IMPRODUCT("i",A2716,import_viscoanalyse_PARAM!$F$2,import_viscoanalyse_PARAM!$G$2),-1)</f>
        <v>7.782669978955E-29-1.27048602930907E-12i</v>
      </c>
      <c r="E2716" s="348" t="str">
        <f t="shared" si="129"/>
        <v>1.04503763350474-0.0132185800118751i</v>
      </c>
      <c r="F2716" s="348" t="str">
        <f>IMSUM(import_viscoanalyse_PARAM!$A$2,IMDIV((import_viscoanalyse_PARAM!$B$2-import_viscoanalyse_PARAM!$A$2),E2716))</f>
        <v>23985.785978156+302.733682633819i</v>
      </c>
      <c r="G2716" s="348">
        <f t="shared" si="130"/>
        <v>23985.785978156</v>
      </c>
      <c r="H2716" s="348">
        <f t="shared" si="131"/>
        <v>302.733682633819</v>
      </c>
    </row>
    <row r="2717" spans="1:8" x14ac:dyDescent="0.25">
      <c r="A2717" s="349">
        <v>80701015000</v>
      </c>
      <c r="B2717" s="348" t="str">
        <f>IMPRODUCT(IMPOWER(IMPRODUCT("i",A2717,import_viscoanalyse_PARAM!$G$2),-import_viscoanalyse_PARAM!$D$2),import_viscoanalyse_PARAM!$C$2)</f>
        <v>0.0447901296550564-0.0131425374859765i</v>
      </c>
      <c r="C2717" s="348" t="str">
        <f>IMPOWER(IMPRODUCT("i",A2717,import_viscoanalyse_PARAM!$G$2),-import_viscoanalyse_PARAM!$E$2)</f>
        <v>4.22206641816112E-06-4.60426855851364E-06i</v>
      </c>
      <c r="D2717" s="348" t="str">
        <f>IMPOWER(IMPRODUCT("i",A2717,import_viscoanalyse_PARAM!$F$2,import_viscoanalyse_PARAM!$G$2),-1)</f>
        <v>7.55413682283659E-29-1.23317901476683E-12i</v>
      </c>
      <c r="E2717" s="348" t="str">
        <f t="shared" si="129"/>
        <v>1.04479435172147-0.0131471417557682i</v>
      </c>
      <c r="F2717" s="348" t="str">
        <f>IMSUM(import_viscoanalyse_PARAM!$A$2,IMDIV((import_viscoanalyse_PARAM!$B$2-import_viscoanalyse_PARAM!$A$2),E2717))</f>
        <v>23991.3984636559+301.238329708072i</v>
      </c>
      <c r="G2717" s="348">
        <f t="shared" si="130"/>
        <v>23991.3984636559</v>
      </c>
      <c r="H2717" s="348">
        <f t="shared" si="131"/>
        <v>301.238329708072</v>
      </c>
    </row>
    <row r="2718" spans="1:8" x14ac:dyDescent="0.25">
      <c r="A2718" s="349">
        <v>83142440000</v>
      </c>
      <c r="B2718" s="348" t="str">
        <f>IMPRODUCT(IMPOWER(IMPRODUCT("i",A2718,import_viscoanalyse_PARAM!$G$2),-import_viscoanalyse_PARAM!$D$2),import_viscoanalyse_PARAM!$C$2)</f>
        <v>0.0445482283182915-0.0130715576203047i</v>
      </c>
      <c r="C2718" s="348" t="str">
        <f>IMPOWER(IMPRODUCT("i",A2718,import_viscoanalyse_PARAM!$G$2),-import_viscoanalyse_PARAM!$E$2)</f>
        <v>0.0000041562013187828-4.53244102759975E-06i</v>
      </c>
      <c r="D2718" s="348" t="str">
        <f>IMPOWER(IMPRODUCT("i",A2718,import_viscoanalyse_PARAM!$F$2,import_viscoanalyse_PARAM!$G$2),-1)</f>
        <v>7.33231438783596E-29-1.19696749540167E-12i</v>
      </c>
      <c r="E2718" s="348" t="str">
        <f t="shared" si="129"/>
        <v>1.04455238451961-0.0130760900625293i</v>
      </c>
      <c r="F2718" s="348" t="str">
        <f>IMSUM(import_viscoanalyse_PARAM!$A$2,IMDIV((import_viscoanalyse_PARAM!$B$2-import_viscoanalyse_PARAM!$A$2),E2718))</f>
        <v>23996.9830297112+299.749647186437i</v>
      </c>
      <c r="G2718" s="348">
        <f t="shared" si="130"/>
        <v>23996.983029711198</v>
      </c>
      <c r="H2718" s="348">
        <f t="shared" si="131"/>
        <v>299.74964718643702</v>
      </c>
    </row>
    <row r="2719" spans="1:8" x14ac:dyDescent="0.25">
      <c r="A2719" s="349">
        <v>85657725000</v>
      </c>
      <c r="B2719" s="348" t="str">
        <f>IMPRODUCT(IMPOWER(IMPRODUCT("i",A2719,import_viscoanalyse_PARAM!$G$2),-import_viscoanalyse_PARAM!$D$2),import_viscoanalyse_PARAM!$C$2)</f>
        <v>0.0443076334114254-0.0130009610936419i</v>
      </c>
      <c r="C2719" s="348" t="str">
        <f>IMPOWER(IMPRODUCT("i",A2719,import_viscoanalyse_PARAM!$G$2),-import_viscoanalyse_PARAM!$E$2)</f>
        <v>4.09136372188433E-06-4.46173401372496E-06i</v>
      </c>
      <c r="D2719" s="348" t="str">
        <f>IMPOWER(IMPRODUCT("i",A2719,import_viscoanalyse_PARAM!$F$2,import_viscoanalyse_PARAM!$G$2),-1)</f>
        <v>7.11700560634535E-29-1.16181930080893E-12i</v>
      </c>
      <c r="E2719" s="348" t="str">
        <f t="shared" si="129"/>
        <v>1.04431172477515-0.0130054228288174i</v>
      </c>
      <c r="F2719" s="348" t="str">
        <f>IMSUM(import_viscoanalyse_PARAM!$A$2,IMDIV((import_viscoanalyse_PARAM!$B$2-import_viscoanalyse_PARAM!$A$2),E2719))</f>
        <v>24002.5398031034+298.267612602953i</v>
      </c>
      <c r="G2719" s="348">
        <f t="shared" si="130"/>
        <v>24002.539803103398</v>
      </c>
      <c r="H2719" s="348">
        <f t="shared" si="131"/>
        <v>298.26761260295302</v>
      </c>
    </row>
    <row r="2720" spans="1:8" x14ac:dyDescent="0.25">
      <c r="A2720" s="349">
        <v>88249104000</v>
      </c>
      <c r="B2720" s="348" t="str">
        <f>IMPRODUCT(IMPOWER(IMPRODUCT("i",A2720,import_viscoanalyse_PARAM!$G$2),-import_viscoanalyse_PARAM!$D$2),import_viscoanalyse_PARAM!$C$2)</f>
        <v>0.0440683379226698-0.0129307458485552i</v>
      </c>
      <c r="C2720" s="348" t="str">
        <f>IMPOWER(IMPRODUCT("i",A2720,import_viscoanalyse_PARAM!$G$2),-import_viscoanalyse_PARAM!$E$2)</f>
        <v>4.02753761001141E-06-4.39213004945652E-06i</v>
      </c>
      <c r="D2720" s="348" t="str">
        <f>IMPOWER(IMPRODUCT("i",A2720,import_viscoanalyse_PARAM!$F$2,import_viscoanalyse_PARAM!$G$2),-1)</f>
        <v>6.90801924801172E-29-1.12770321348966E-12i</v>
      </c>
      <c r="E2720" s="348" t="str">
        <f t="shared" si="129"/>
        <v>1.04407236546028-0.0129351379797324i</v>
      </c>
      <c r="F2720" s="348" t="str">
        <f>IMSUM(import_viscoanalyse_PARAM!$A$2,IMDIV((import_viscoanalyse_PARAM!$B$2-import_viscoanalyse_PARAM!$A$2),E2720))</f>
        <v>24008.0689088395+296.792203842925i</v>
      </c>
      <c r="G2720" s="348">
        <f t="shared" si="130"/>
        <v>24008.068908839501</v>
      </c>
      <c r="H2720" s="348">
        <f t="shared" si="131"/>
        <v>296.79220384292501</v>
      </c>
    </row>
    <row r="2721" spans="1:8" x14ac:dyDescent="0.25">
      <c r="A2721" s="349">
        <v>90918879000</v>
      </c>
      <c r="B2721" s="348" t="str">
        <f>IMPRODUCT(IMPOWER(IMPRODUCT("i",A2721,import_viscoanalyse_PARAM!$G$2),-import_viscoanalyse_PARAM!$D$2),import_viscoanalyse_PARAM!$C$2)</f>
        <v>0.0438303348372415-0.0128609098267327i</v>
      </c>
      <c r="C2721" s="348" t="str">
        <f>IMPOWER(IMPRODUCT("i",A2721,import_viscoanalyse_PARAM!$G$2),-import_viscoanalyse_PARAM!$E$2)</f>
        <v>3.96470720449245E-06-4.32361192776017E-06i</v>
      </c>
      <c r="D2721" s="348" t="str">
        <f>IMPOWER(IMPRODUCT("i",A2721,import_viscoanalyse_PARAM!$F$2,import_viscoanalyse_PARAM!$G$2),-1)</f>
        <v>6.70516966065748E-29-1.09458892655708E-12i</v>
      </c>
      <c r="E2721" s="348" t="str">
        <f t="shared" si="129"/>
        <v>1.04383429954445-0.0128652334397551i</v>
      </c>
      <c r="F2721" s="348" t="str">
        <f>IMSUM(import_viscoanalyse_PARAM!$A$2,IMDIV((import_viscoanalyse_PARAM!$B$2-import_viscoanalyse_PARAM!$A$2),E2721))</f>
        <v>24013.5704724317+295.323398536109i</v>
      </c>
      <c r="G2721" s="348">
        <f t="shared" si="130"/>
        <v>24013.5704724317</v>
      </c>
      <c r="H2721" s="348">
        <f t="shared" si="131"/>
        <v>295.32339853610898</v>
      </c>
    </row>
    <row r="2722" spans="1:8" x14ac:dyDescent="0.25">
      <c r="A2722" s="349">
        <v>93669422000</v>
      </c>
      <c r="B2722" s="348" t="str">
        <f>IMPRODUCT(IMPOWER(IMPRODUCT("i",A2722,import_viscoanalyse_PARAM!$G$2),-import_viscoanalyse_PARAM!$D$2),import_viscoanalyse_PARAM!$C$2)</f>
        <v>0.0435936171475592-0.012791450971976i</v>
      </c>
      <c r="C2722" s="348" t="str">
        <f>IMPOWER(IMPRODUCT("i",A2722,import_viscoanalyse_PARAM!$G$2),-import_viscoanalyse_PARAM!$E$2)</f>
        <v>3.90285696480744E-06-4.25616270131189E-06i</v>
      </c>
      <c r="D2722" s="348" t="str">
        <f>IMPOWER(IMPRODUCT("i",A2722,import_viscoanalyse_PARAM!$F$2,import_viscoanalyse_PARAM!$G$2),-1)</f>
        <v>6.5082766182948E-29-1.06244701892559E-12i</v>
      </c>
      <c r="E2722" s="348" t="str">
        <f t="shared" si="129"/>
        <v>1.04359752000452-0.0127957071357398i</v>
      </c>
      <c r="F2722" s="348" t="str">
        <f>IMSUM(import_viscoanalyse_PARAM!$A$2,IMDIV((import_viscoanalyse_PARAM!$B$2-import_viscoanalyse_PARAM!$A$2),E2722))</f>
        <v>24019.0446196597+293.861174120906i</v>
      </c>
      <c r="G2722" s="348">
        <f t="shared" si="130"/>
        <v>24019.0446196597</v>
      </c>
      <c r="H2722" s="348">
        <f t="shared" si="131"/>
        <v>293.86117412090601</v>
      </c>
    </row>
    <row r="2723" spans="1:8" x14ac:dyDescent="0.25">
      <c r="A2723" s="349">
        <v>96503177000</v>
      </c>
      <c r="B2723" s="348" t="str">
        <f>IMPRODUCT(IMPOWER(IMPRODUCT("i",A2723,import_viscoanalyse_PARAM!$G$2),-import_viscoanalyse_PARAM!$D$2),import_viscoanalyse_PARAM!$C$2)</f>
        <v>0.0433581778670348-0.0127223672342465i</v>
      </c>
      <c r="C2723" s="348" t="str">
        <f>IMPOWER(IMPRODUCT("i",A2723,import_viscoanalyse_PARAM!$G$2),-import_viscoanalyse_PARAM!$E$2)</f>
        <v>3.84197158875839E-06-4.18976568268375E-06i</v>
      </c>
      <c r="D2723" s="348" t="str">
        <f>IMPOWER(IMPRODUCT("i",A2723,import_viscoanalyse_PARAM!$F$2,import_viscoanalyse_PARAM!$G$2),-1)</f>
        <v>6.31716517531633E-29-1.03124893150806E-12i</v>
      </c>
      <c r="E2723" s="348" t="str">
        <f t="shared" si="129"/>
        <v>1.04336201983862-0.0127265570009604i</v>
      </c>
      <c r="F2723" s="348" t="str">
        <f>IMSUM(import_viscoanalyse_PARAM!$A$2,IMDIV((import_viscoanalyse_PARAM!$B$2-import_viscoanalyse_PARAM!$A$2),E2723))</f>
        <v>24024.491476247+292.40550793102i</v>
      </c>
      <c r="G2723" s="348">
        <f t="shared" si="130"/>
        <v>24024.491476247</v>
      </c>
      <c r="H2723" s="348">
        <f t="shared" si="131"/>
        <v>292.40550793102</v>
      </c>
    </row>
    <row r="2724" spans="1:8" x14ac:dyDescent="0.25">
      <c r="A2724" s="349">
        <v>99422660000</v>
      </c>
      <c r="B2724" s="348" t="str">
        <f>IMPRODUCT(IMPOWER(IMPRODUCT("i",A2724,import_viscoanalyse_PARAM!$G$2),-import_viscoanalyse_PARAM!$D$2),import_viscoanalyse_PARAM!$C$2)</f>
        <v>0.0431240102041541-0.012653656620745i</v>
      </c>
      <c r="C2724" s="348" t="str">
        <f>IMPOWER(IMPRODUCT("i",A2724,import_viscoanalyse_PARAM!$G$2),-import_viscoanalyse_PARAM!$E$2)</f>
        <v>3.78203605328037E-06-4.12440448884935E-06i</v>
      </c>
      <c r="D2724" s="348" t="str">
        <f>IMPOWER(IMPRODUCT("i",A2724,import_viscoanalyse_PARAM!$F$2,import_viscoanalyse_PARAM!$G$2),-1)</f>
        <v>6.13166564897568E-29-1.00096696435585E-12i</v>
      </c>
      <c r="E2724" s="348" t="str">
        <f t="shared" si="129"/>
        <v>1.04312779224021-0.0126577810262348i</v>
      </c>
      <c r="F2724" s="348" t="str">
        <f>IMSUM(import_viscoanalyse_PARAM!$A$2,IMDIV((import_viscoanalyse_PARAM!$B$2-import_viscoanalyse_PARAM!$A$2),E2724))</f>
        <v>24029.9111638289+290.95637827508i</v>
      </c>
      <c r="G2724" s="348">
        <f t="shared" si="130"/>
        <v>24029.9111638289</v>
      </c>
      <c r="H2724" s="348">
        <f t="shared" si="131"/>
        <v>290.95637827508</v>
      </c>
    </row>
    <row r="2725" spans="1:8" x14ac:dyDescent="0.25">
      <c r="A2725" s="349">
        <v>102430470000</v>
      </c>
      <c r="B2725" s="348" t="str">
        <f>IMPRODUCT(IMPOWER(IMPRODUCT("i",A2725,import_viscoanalyse_PARAM!$G$2),-import_viscoanalyse_PARAM!$D$2),import_viscoanalyse_PARAM!$C$2)</f>
        <v>0.0428911068687655-0.0125853169923597i</v>
      </c>
      <c r="C2725" s="348" t="str">
        <f>IMPOWER(IMPRODUCT("i",A2725,import_viscoanalyse_PARAM!$G$2),-import_viscoanalyse_PARAM!$E$2)</f>
        <v>3.72303543387135E-06-4.06006284426762E-06i</v>
      </c>
      <c r="D2725" s="348" t="str">
        <f>IMPOWER(IMPRODUCT("i",A2725,import_viscoanalyse_PARAM!$F$2,import_viscoanalyse_PARAM!$G$2),-1)</f>
        <v>5.95161292388671E-29-9.71574163121419E-13i</v>
      </c>
      <c r="E2725" s="348" t="str">
        <f t="shared" si="129"/>
        <v>1.0428948299042-0.0125893770561755i</v>
      </c>
      <c r="F2725" s="348" t="str">
        <f>IMSUM(import_viscoanalyse_PARAM!$A$2,IMDIV((import_viscoanalyse_PARAM!$B$2-import_viscoanalyse_PARAM!$A$2),E2725))</f>
        <v>24035.3038160057+289.513760144473i</v>
      </c>
      <c r="G2725" s="348">
        <f t="shared" si="130"/>
        <v>24035.3038160057</v>
      </c>
      <c r="H2725" s="348">
        <f t="shared" si="131"/>
        <v>289.513760144473</v>
      </c>
    </row>
    <row r="2726" spans="1:8" x14ac:dyDescent="0.25">
      <c r="A2726" s="349">
        <v>105529270000</v>
      </c>
      <c r="B2726" s="348" t="str">
        <f>IMPRODUCT(IMPOWER(IMPRODUCT("i",A2726,import_viscoanalyse_PARAM!$G$2),-import_viscoanalyse_PARAM!$D$2),import_viscoanalyse_PARAM!$C$2)</f>
        <v>0.0426594617280727-0.0125173465495758i</v>
      </c>
      <c r="C2726" s="348" t="str">
        <f>IMPOWER(IMPRODUCT("i",A2726,import_viscoanalyse_PARAM!$G$2),-import_viscoanalyse_PARAM!$E$2)</f>
        <v>3.66495532100218E-06-3.99672503498823E-06i</v>
      </c>
      <c r="D2726" s="348" t="str">
        <f>IMPOWER(IMPRODUCT("i",A2726,import_viscoanalyse_PARAM!$F$2,import_viscoanalyse_PARAM!$G$2),-1)</f>
        <v>5.77684758978993E-29-9.43044504793634E-13i</v>
      </c>
      <c r="E2726" s="348" t="str">
        <f t="shared" si="129"/>
        <v>1.04266312668339-0.0125213432755538i</v>
      </c>
      <c r="F2726" s="348" t="str">
        <f>IMSUM(import_viscoanalyse_PARAM!$A$2,IMDIV((import_viscoanalyse_PARAM!$B$2-import_viscoanalyse_PARAM!$A$2),E2726))</f>
        <v>24040.6695399962+288.077635471793i</v>
      </c>
      <c r="G2726" s="348">
        <f t="shared" si="130"/>
        <v>24040.669539996201</v>
      </c>
      <c r="H2726" s="348">
        <f t="shared" si="131"/>
        <v>288.07763547179297</v>
      </c>
    </row>
    <row r="2727" spans="1:8" x14ac:dyDescent="0.25">
      <c r="A2727" s="349">
        <v>108721810000</v>
      </c>
      <c r="B2727" s="348" t="str">
        <f>IMPRODUCT(IMPOWER(IMPRODUCT("i",A2727,import_viscoanalyse_PARAM!$G$2),-import_viscoanalyse_PARAM!$D$2),import_viscoanalyse_PARAM!$C$2)</f>
        <v>0.0424290681550364-0.0124497433478553i</v>
      </c>
      <c r="C2727" s="348" t="str">
        <f>IMPOWER(IMPRODUCT("i",A2727,import_viscoanalyse_PARAM!$G$2),-import_viscoanalyse_PARAM!$E$2)</f>
        <v>0.0000036077813943733-3.93437544436791E-06i</v>
      </c>
      <c r="D2727" s="348" t="str">
        <f>IMPOWER(IMPRODUCT("i",A2727,import_viscoanalyse_PARAM!$F$2,import_viscoanalyse_PARAM!$G$2),-1)</f>
        <v>5.6072144958936E-29-9.15352661700386E-13i</v>
      </c>
      <c r="E2727" s="348" t="str">
        <f t="shared" si="129"/>
        <v>1.04243267593643-0.012453677724215i</v>
      </c>
      <c r="F2727" s="348" t="str">
        <f>IMSUM(import_viscoanalyse_PARAM!$A$2,IMDIV((import_viscoanalyse_PARAM!$B$2-import_viscoanalyse_PARAM!$A$2),E2727))</f>
        <v>24046.0084548614+286.64798291118i</v>
      </c>
      <c r="G2727" s="348">
        <f t="shared" si="130"/>
        <v>24046.0084548614</v>
      </c>
      <c r="H2727" s="348">
        <f t="shared" si="131"/>
        <v>286.64798291118001</v>
      </c>
    </row>
    <row r="2728" spans="1:8" x14ac:dyDescent="0.25">
      <c r="A2728" s="349">
        <v>112010940000</v>
      </c>
      <c r="B2728" s="348" t="str">
        <f>IMPRODUCT(IMPOWER(IMPRODUCT("i",A2728,import_viscoanalyse_PARAM!$G$2),-import_viscoanalyse_PARAM!$D$2),import_viscoanalyse_PARAM!$C$2)</f>
        <v>0.0421999183893609-0.0123825051101345i</v>
      </c>
      <c r="C2728" s="348" t="str">
        <f>IMPOWER(IMPRODUCT("i",A2728,import_viscoanalyse_PARAM!$G$2),-import_viscoanalyse_PARAM!$E$2)</f>
        <v>3.55149927017967E-06-3.87299838650912E-06i</v>
      </c>
      <c r="D2728" s="348" t="str">
        <f>IMPOWER(IMPRODUCT("i",A2728,import_viscoanalyse_PARAM!$F$2,import_viscoanalyse_PARAM!$G$2),-1)</f>
        <v>5.44256220911802E-29-8.88473913069411E-13i</v>
      </c>
      <c r="E2728" s="348" t="str">
        <f t="shared" si="129"/>
        <v>1.04220346988863-0.0123863781094095i</v>
      </c>
      <c r="F2728" s="348" t="str">
        <f>IMSUM(import_viscoanalyse_PARAM!$A$2,IMDIV((import_viscoanalyse_PARAM!$B$2-import_viscoanalyse_PARAM!$A$2),E2728))</f>
        <v>24051.3207063427+285.224773855041i</v>
      </c>
      <c r="G2728" s="348">
        <f t="shared" si="130"/>
        <v>24051.3207063427</v>
      </c>
      <c r="H2728" s="348">
        <f t="shared" si="131"/>
        <v>285.22477385504101</v>
      </c>
    </row>
    <row r="2729" spans="1:8" x14ac:dyDescent="0.25">
      <c r="A2729" s="349">
        <v>115399580000</v>
      </c>
      <c r="B2729" s="348" t="str">
        <f>IMPRODUCT(IMPOWER(IMPRODUCT("i",A2729,import_viscoanalyse_PARAM!$G$2),-import_viscoanalyse_PARAM!$D$2),import_viscoanalyse_PARAM!$C$2)</f>
        <v>0.0419720058866913-0.012315629916137i</v>
      </c>
      <c r="C2729" s="348" t="str">
        <f>IMPOWER(IMPRODUCT("i",A2729,import_viscoanalyse_PARAM!$G$2),-import_viscoanalyse_PARAM!$E$2)</f>
        <v>3.49609508049937E-06-3.81257873809772E-06i</v>
      </c>
      <c r="D2729" s="348" t="str">
        <f>IMPOWER(IMPRODUCT("i",A2729,import_viscoanalyse_PARAM!$F$2,import_viscoanalyse_PARAM!$G$2),-1)</f>
        <v>5.28274460835809E-29-8.62384405284519E-13i</v>
      </c>
      <c r="E2729" s="348" t="str">
        <f t="shared" si="129"/>
        <v>1.04197550198177-0.0123194424957375i</v>
      </c>
      <c r="F2729" s="348" t="str">
        <f>IMSUM(import_viscoanalyse_PARAM!$A$2,IMDIV((import_viscoanalyse_PARAM!$B$2-import_viscoanalyse_PARAM!$A$2),E2729))</f>
        <v>24056.6064124183+283.807987013805i</v>
      </c>
      <c r="G2729" s="348">
        <f t="shared" si="130"/>
        <v>24056.606412418299</v>
      </c>
      <c r="H2729" s="348">
        <f t="shared" si="131"/>
        <v>283.80798701380502</v>
      </c>
    </row>
    <row r="2730" spans="1:8" x14ac:dyDescent="0.25">
      <c r="A2730" s="349">
        <v>118890730000</v>
      </c>
      <c r="B2730" s="348" t="str">
        <f>IMPRODUCT(IMPOWER(IMPRODUCT("i",A2730,import_viscoanalyse_PARAM!$G$2),-import_viscoanalyse_PARAM!$D$2),import_viscoanalyse_PARAM!$C$2)</f>
        <v>0.0417453246537536-0.0122491160072871i</v>
      </c>
      <c r="C2730" s="348" t="str">
        <f>IMPOWER(IMPRODUCT("i",A2730,import_viscoanalyse_PARAM!$G$2),-import_viscoanalyse_PARAM!$E$2)</f>
        <v>3.44155529587394E-06-3.75310174492233E-06i</v>
      </c>
      <c r="D2730" s="348" t="str">
        <f>IMPOWER(IMPRODUCT("i",A2730,import_viscoanalyse_PARAM!$F$2,import_viscoanalyse_PARAM!$G$2),-1)</f>
        <v>5.12762020261619E-29-8.37061040573837E-13i</v>
      </c>
      <c r="E2730" s="348" t="str">
        <f t="shared" si="129"/>
        <v>1.04174876620905-0.0122528691098691i</v>
      </c>
      <c r="F2730" s="348" t="str">
        <f>IMSUM(import_viscoanalyse_PARAM!$A$2,IMDIV((import_viscoanalyse_PARAM!$B$2-import_viscoanalyse_PARAM!$A$2),E2730))</f>
        <v>24061.8656786726+282.397604312269i</v>
      </c>
      <c r="G2730" s="348">
        <f t="shared" si="130"/>
        <v>24061.865678672599</v>
      </c>
      <c r="H2730" s="348">
        <f t="shared" si="131"/>
        <v>282.39760431226898</v>
      </c>
    </row>
    <row r="2731" spans="1:8" x14ac:dyDescent="0.25">
      <c r="A2731" s="349">
        <v>122487500000</v>
      </c>
      <c r="B2731" s="348" t="str">
        <f>IMPRODUCT(IMPOWER(IMPRODUCT("i",A2731,import_viscoanalyse_PARAM!$G$2),-import_viscoanalyse_PARAM!$D$2),import_viscoanalyse_PARAM!$C$2)</f>
        <v>0.0415198674741498-0.0121829612661144i</v>
      </c>
      <c r="C2731" s="348" t="str">
        <f>IMPOWER(IMPRODUCT("i",A2731,import_viscoanalyse_PARAM!$G$2),-import_viscoanalyse_PARAM!$E$2)</f>
        <v>3.38786629537405E-06-3.69455255302039E-06i</v>
      </c>
      <c r="D2731" s="348" t="str">
        <f>IMPOWER(IMPRODUCT("i",A2731,import_viscoanalyse_PARAM!$F$2,import_viscoanalyse_PARAM!$G$2),-1)</f>
        <v>4.97705079336084E-29-8.12481258645845E-13i</v>
      </c>
      <c r="E2731" s="348" t="str">
        <f t="shared" si="129"/>
        <v>1.04152325534044-0.0121866558194799i</v>
      </c>
      <c r="F2731" s="348" t="str">
        <f>IMSUM(import_viscoanalyse_PARAM!$A$2,IMDIV((import_viscoanalyse_PARAM!$B$2-import_viscoanalyse_PARAM!$A$2),E2731))</f>
        <v>24067.0986394569+280.993599852335i</v>
      </c>
      <c r="G2731" s="348">
        <f t="shared" si="130"/>
        <v>24067.098639456901</v>
      </c>
      <c r="H2731" s="348">
        <f t="shared" si="131"/>
        <v>280.99359985233502</v>
      </c>
    </row>
    <row r="2732" spans="1:8" x14ac:dyDescent="0.25">
      <c r="A2732" s="349">
        <v>126193080000</v>
      </c>
      <c r="B2732" s="348" t="str">
        <f>IMPRODUCT(IMPOWER(IMPRODUCT("i",A2732,import_viscoanalyse_PARAM!$G$2),-import_viscoanalyse_PARAM!$D$2),import_viscoanalyse_PARAM!$C$2)</f>
        <v>0.0412956280655259-0.0121171638492198i</v>
      </c>
      <c r="C2732" s="348" t="str">
        <f>IMPOWER(IMPRODUCT("i",A2732,import_viscoanalyse_PARAM!$G$2),-import_viscoanalyse_PARAM!$E$2)</f>
        <v>3.33501488459098E-06-3.63691677356064E-06i</v>
      </c>
      <c r="D2732" s="348" t="str">
        <f>IMPOWER(IMPRODUCT("i",A2732,import_viscoanalyse_PARAM!$F$2,import_viscoanalyse_PARAM!$G$2),-1)</f>
        <v>4.83090284389437E-29-7.88623260232523E-13i</v>
      </c>
      <c r="E2732" s="348" t="str">
        <f t="shared" si="129"/>
        <v>1.04129896308041-0.012120800766782i</v>
      </c>
      <c r="F2732" s="348" t="str">
        <f>IMSUM(import_viscoanalyse_PARAM!$A$2,IMDIV((import_viscoanalyse_PARAM!$B$2-import_viscoanalyse_PARAM!$A$2),E2732))</f>
        <v>24072.3054078439+279.595953331743i</v>
      </c>
      <c r="G2732" s="348">
        <f t="shared" si="130"/>
        <v>24072.305407843902</v>
      </c>
      <c r="H2732" s="348">
        <f t="shared" si="131"/>
        <v>279.59595333174298</v>
      </c>
    </row>
    <row r="2733" spans="1:8" x14ac:dyDescent="0.25">
      <c r="A2733" s="349">
        <v>130010760000</v>
      </c>
      <c r="B2733" s="348" t="str">
        <f>IMPRODUCT(IMPOWER(IMPRODUCT("i",A2733,import_viscoanalyse_PARAM!$G$2),-import_viscoanalyse_PARAM!$D$2),import_viscoanalyse_PARAM!$C$2)</f>
        <v>0.0410725999455193-0.0120517218545172i</v>
      </c>
      <c r="C2733" s="348" t="str">
        <f>IMPOWER(IMPRODUCT("i",A2733,import_viscoanalyse_PARAM!$G$2),-import_viscoanalyse_PARAM!$E$2)</f>
        <v>3.28298801827625E-06-3.58018018037477E-06i</v>
      </c>
      <c r="D2733" s="348" t="str">
        <f>IMPOWER(IMPRODUCT("i",A2733,import_viscoanalyse_PARAM!$F$2,import_viscoanalyse_PARAM!$G$2),-1)</f>
        <v>4.68904657623561E-29-7.65465859659489E-13i</v>
      </c>
      <c r="E2733" s="348" t="str">
        <f t="shared" si="129"/>
        <v>1.04107588293354-0.012055302035463i</v>
      </c>
      <c r="F2733" s="348" t="str">
        <f>IMSUM(import_viscoanalyse_PARAM!$A$2,IMDIV((import_viscoanalyse_PARAM!$B$2-import_viscoanalyse_PARAM!$A$2),E2733))</f>
        <v>24077.4861019311+278.204642993139i</v>
      </c>
      <c r="G2733" s="348">
        <f t="shared" si="130"/>
        <v>24077.486101931099</v>
      </c>
      <c r="H2733" s="348">
        <f t="shared" si="131"/>
        <v>278.20464299313898</v>
      </c>
    </row>
    <row r="2734" spans="1:8" x14ac:dyDescent="0.25">
      <c r="A2734" s="349">
        <v>133943940000</v>
      </c>
      <c r="B2734" s="348" t="str">
        <f>IMPRODUCT(IMPOWER(IMPRODUCT("i",A2734,import_viscoanalyse_PARAM!$G$2),-import_viscoanalyse_PARAM!$D$2),import_viscoanalyse_PARAM!$C$2)</f>
        <v>0.0408507760763864-0.0119866332169577i</v>
      </c>
      <c r="C2734" s="348" t="str">
        <f>IMPOWER(IMPRODUCT("i",A2734,import_viscoanalyse_PARAM!$G$2),-import_viscoanalyse_PARAM!$E$2)</f>
        <v>3.23177271841535E-06-3.52432862061483E-06i</v>
      </c>
      <c r="D2734" s="348" t="str">
        <f>IMPOWER(IMPRODUCT("i",A2734,import_viscoanalyse_PARAM!$F$2,import_viscoanalyse_PARAM!$G$2),-1)</f>
        <v>4.55135565708899E-29-7.42988433581866E-13i</v>
      </c>
      <c r="E2734" s="348" t="str">
        <f t="shared" si="129"/>
        <v>1.0408540078491-0.0119901575463213i</v>
      </c>
      <c r="F2734" s="348" t="str">
        <f>IMSUM(import_viscoanalyse_PARAM!$A$2,IMDIV((import_viscoanalyse_PARAM!$B$2-import_viscoanalyse_PARAM!$A$2),E2734))</f>
        <v>24082.6408531073+276.819643399902i</v>
      </c>
      <c r="G2734" s="348">
        <f t="shared" si="130"/>
        <v>24082.640853107299</v>
      </c>
      <c r="H2734" s="348">
        <f t="shared" si="131"/>
        <v>276.81964339990202</v>
      </c>
    </row>
    <row r="2735" spans="1:8" x14ac:dyDescent="0.25">
      <c r="A2735" s="349">
        <v>137996110000</v>
      </c>
      <c r="B2735" s="348" t="str">
        <f>IMPRODUCT(IMPOWER(IMPRODUCT("i",A2735,import_viscoanalyse_PARAM!$G$2),-import_viscoanalyse_PARAM!$D$2),import_viscoanalyse_PARAM!$C$2)</f>
        <v>0.0406301501970163-0.0119218960993755i</v>
      </c>
      <c r="C2735" s="348" t="str">
        <f>IMPOWER(IMPRODUCT("i",A2735,import_viscoanalyse_PARAM!$G$2),-import_viscoanalyse_PARAM!$E$2)</f>
        <v>3.18135638089084E-06-3.46934834917688E-06i</v>
      </c>
      <c r="D2735" s="348" t="str">
        <f>IMPOWER(IMPRODUCT("i",A2735,import_viscoanalyse_PARAM!$F$2,import_viscoanalyse_PARAM!$G$2),-1)</f>
        <v>4.41770792706975E-29-7.21171040027023E-13i</v>
      </c>
      <c r="E2735" s="348" t="str">
        <f t="shared" si="129"/>
        <v>1.0406333315534-0.0119253654484458i</v>
      </c>
      <c r="F2735" s="348" t="str">
        <f>IMSUM(import_viscoanalyse_PARAM!$A$2,IMDIV((import_viscoanalyse_PARAM!$B$2-import_viscoanalyse_PARAM!$A$2),E2735))</f>
        <v>24087.7697751023+275.44093374972i</v>
      </c>
      <c r="G2735" s="348">
        <f t="shared" si="130"/>
        <v>24087.769775102301</v>
      </c>
      <c r="H2735" s="348">
        <f t="shared" si="131"/>
        <v>275.44093374971999</v>
      </c>
    </row>
    <row r="2736" spans="1:8" x14ac:dyDescent="0.25">
      <c r="A2736" s="349">
        <v>142170860000</v>
      </c>
      <c r="B2736" s="348" t="str">
        <f>IMPRODUCT(IMPOWER(IMPRODUCT("i",A2736,import_viscoanalyse_PARAM!$G$2),-import_viscoanalyse_PARAM!$D$2),import_viscoanalyse_PARAM!$C$2)</f>
        <v>0.0404107163441708-0.0118575087520085i</v>
      </c>
      <c r="C2736" s="348" t="str">
        <f>IMPOWER(IMPRODUCT("i",A2736,import_viscoanalyse_PARAM!$G$2),-import_viscoanalyse_PARAM!$E$2)</f>
        <v>0.0000031317266559093-3.41522589830372E-06i</v>
      </c>
      <c r="D2736" s="348" t="str">
        <f>IMPOWER(IMPRODUCT("i",A2736,import_viscoanalyse_PARAM!$F$2,import_viscoanalyse_PARAM!$G$2),-1)</f>
        <v>4.28798495733786E-29-6.99994346017061E-13i</v>
      </c>
      <c r="E2736" s="348" t="str">
        <f t="shared" si="129"/>
        <v>1.04041384807083-0.0118609239786068i</v>
      </c>
      <c r="F2736" s="348" t="str">
        <f>IMSUM(import_viscoanalyse_PARAM!$A$2,IMDIV((import_viscoanalyse_PARAM!$B$2-import_viscoanalyse_PARAM!$A$2),E2736))</f>
        <v>24092.8729750879+274.068494901031i</v>
      </c>
      <c r="G2736" s="348">
        <f t="shared" si="130"/>
        <v>24092.872975087899</v>
      </c>
      <c r="H2736" s="348">
        <f t="shared" si="131"/>
        <v>274.06849490103099</v>
      </c>
    </row>
    <row r="2737" spans="1:8" x14ac:dyDescent="0.25">
      <c r="A2737" s="349">
        <v>146471920000</v>
      </c>
      <c r="B2737" s="348" t="str">
        <f>IMPRODUCT(IMPOWER(IMPRODUCT("i",A2737,import_viscoanalyse_PARAM!$G$2),-import_viscoanalyse_PARAM!$D$2),import_viscoanalyse_PARAM!$C$2)</f>
        <v>0.0401924669690954-0.0117934689598644i</v>
      </c>
      <c r="C2737" s="348" t="str">
        <f>IMPOWER(IMPRODUCT("i",A2737,import_viscoanalyse_PARAM!$G$2),-import_viscoanalyse_PARAM!$E$2)</f>
        <v>3.08287102255985E-06-3.36194761363023E-06i</v>
      </c>
      <c r="D2737" s="348" t="str">
        <f>IMPOWER(IMPRODUCT("i",A2737,import_viscoanalyse_PARAM!$F$2,import_viscoanalyse_PARAM!$G$2),-1)</f>
        <v>4.16207085325151E-29-6.79439432270589E-13i</v>
      </c>
      <c r="E2737" s="348" t="str">
        <f t="shared" si="129"/>
        <v>1.04019554984012-0.0117968309081575i</v>
      </c>
      <c r="F2737" s="348" t="str">
        <f>IMSUM(import_viscoanalyse_PARAM!$A$2,IMDIV((import_viscoanalyse_PARAM!$B$2-import_viscoanalyse_PARAM!$A$2),E2737))</f>
        <v>24097.9505974863+272.702297587292i</v>
      </c>
      <c r="G2737" s="348">
        <f t="shared" si="130"/>
        <v>24097.950597486299</v>
      </c>
      <c r="H2737" s="348">
        <f t="shared" si="131"/>
        <v>272.70229758729198</v>
      </c>
    </row>
    <row r="2738" spans="1:8" x14ac:dyDescent="0.25">
      <c r="A2738" s="349">
        <v>150903090000</v>
      </c>
      <c r="B2738" s="348" t="str">
        <f>IMPRODUCT(IMPOWER(IMPRODUCT("i",A2738,import_viscoanalyse_PARAM!$G$2),-import_viscoanalyse_PARAM!$D$2),import_viscoanalyse_PARAM!$C$2)</f>
        <v>0.0399753967396061-0.0117297751583478i</v>
      </c>
      <c r="C2738" s="348" t="str">
        <f>IMPOWER(IMPRODUCT("i",A2738,import_viscoanalyse_PARAM!$G$2),-import_viscoanalyse_PARAM!$E$2)</f>
        <v>3.03477764248624E-06-3.30950058513417E-06i</v>
      </c>
      <c r="D2738" s="348" t="str">
        <f>IMPOWER(IMPRODUCT("i",A2738,import_viscoanalyse_PARAM!$F$2,import_viscoanalyse_PARAM!$G$2),-1)</f>
        <v>4.0398543797333E-29-6.59488140159247E-13i</v>
      </c>
      <c r="E2738" s="348" t="str">
        <f t="shared" si="129"/>
        <v>1.03997843151725-0.0117330846595924i</v>
      </c>
      <c r="F2738" s="348" t="str">
        <f>IMSUM(import_viscoanalyse_PARAM!$A$2,IMDIV((import_viscoanalyse_PARAM!$B$2-import_viscoanalyse_PARAM!$A$2),E2738))</f>
        <v>24103.0027355319+271.342326206522i</v>
      </c>
      <c r="G2738" s="348">
        <f t="shared" si="130"/>
        <v>24103.0027355319</v>
      </c>
      <c r="H2738" s="348">
        <f t="shared" si="131"/>
        <v>271.34232620652199</v>
      </c>
    </row>
    <row r="2739" spans="1:8" x14ac:dyDescent="0.25">
      <c r="A2739" s="349">
        <v>155468320000</v>
      </c>
      <c r="B2739" s="348" t="str">
        <f>IMPRODUCT(IMPOWER(IMPRODUCT("i",A2739,import_viscoanalyse_PARAM!$G$2),-import_viscoanalyse_PARAM!$D$2),import_viscoanalyse_PARAM!$C$2)</f>
        <v>0.0397594986157998-0.0116664252817761i</v>
      </c>
      <c r="C2739" s="348" t="str">
        <f>IMPOWER(IMPRODUCT("i",A2739,import_viscoanalyse_PARAM!$G$2),-import_viscoanalyse_PARAM!$E$2)</f>
        <v>2.98743447591636E-06-3.25787168314425E-06i</v>
      </c>
      <c r="D2739" s="348" t="str">
        <f>IMPOWER(IMPRODUCT("i",A2739,import_viscoanalyse_PARAM!$F$2,import_viscoanalyse_PARAM!$G$2),-1)</f>
        <v>3.92122658205728E-29-6.40122683311837E-13i</v>
      </c>
      <c r="E2739" s="348" t="str">
        <f t="shared" si="129"/>
        <v>1.03976248605028-0.0116696831540994i</v>
      </c>
      <c r="F2739" s="348" t="str">
        <f>IMSUM(import_viscoanalyse_PARAM!$A$2,IMDIV((import_viscoanalyse_PARAM!$B$2-import_viscoanalyse_PARAM!$A$2),E2739))</f>
        <v>24108.0295225568+269.988554263933i</v>
      </c>
      <c r="G2739" s="348">
        <f t="shared" si="130"/>
        <v>24108.029522556801</v>
      </c>
      <c r="H2739" s="348">
        <f t="shared" si="131"/>
        <v>269.988554263933</v>
      </c>
    </row>
    <row r="2740" spans="1:8" x14ac:dyDescent="0.25">
      <c r="A2740" s="349">
        <v>160171660000</v>
      </c>
      <c r="B2740" s="348" t="str">
        <f>IMPRODUCT(IMPOWER(IMPRODUCT("i",A2740,import_viscoanalyse_PARAM!$G$2),-import_viscoanalyse_PARAM!$D$2),import_viscoanalyse_PARAM!$C$2)</f>
        <v>0.0395447665386732-0.0116034175522872i</v>
      </c>
      <c r="C2740" s="348" t="str">
        <f>IMPOWER(IMPRODUCT("i",A2740,import_viscoanalyse_PARAM!$G$2),-import_viscoanalyse_PARAM!$E$2)</f>
        <v>2.94082987902346E-06-3.20704820977747E-06i</v>
      </c>
      <c r="D2740" s="348" t="str">
        <f>IMPOWER(IMPRODUCT("i",A2740,import_viscoanalyse_PARAM!$F$2,import_viscoanalyse_PARAM!$G$2),-1)</f>
        <v>3.8060822311E-29-6.21325883545089E-13i</v>
      </c>
      <c r="E2740" s="348" t="str">
        <f t="shared" si="129"/>
        <v>1.03954770736855-0.0116066246011183i</v>
      </c>
      <c r="F2740" s="348" t="str">
        <f>IMSUM(import_viscoanalyse_PARAM!$A$2,IMDIV((import_viscoanalyse_PARAM!$B$2-import_viscoanalyse_PARAM!$A$2),E2740))</f>
        <v>24113.03106943+268.640961207854i</v>
      </c>
      <c r="G2740" s="348">
        <f t="shared" si="130"/>
        <v>24113.031069429999</v>
      </c>
      <c r="H2740" s="348">
        <f t="shared" si="131"/>
        <v>268.64096120785399</v>
      </c>
    </row>
    <row r="2741" spans="1:8" x14ac:dyDescent="0.25">
      <c r="A2741" s="349">
        <v>165017290000</v>
      </c>
      <c r="B2741" s="348" t="str">
        <f>IMPRODUCT(IMPOWER(IMPRODUCT("i",A2741,import_viscoanalyse_PARAM!$G$2),-import_viscoanalyse_PARAM!$D$2),import_viscoanalyse_PARAM!$C$2)</f>
        <v>0.0393311941308558-0.011540750098602i</v>
      </c>
      <c r="C2741" s="348" t="str">
        <f>IMPOWER(IMPRODUCT("i",A2741,import_viscoanalyse_PARAM!$G$2),-import_viscoanalyse_PARAM!$E$2)</f>
        <v>2.89495231277855E-06-0.0000031570175814354i</v>
      </c>
      <c r="D2741" s="348" t="str">
        <f>IMPOWER(IMPRODUCT("i",A2741,import_viscoanalyse_PARAM!$F$2,import_viscoanalyse_PARAM!$G$2),-1)</f>
        <v>3.69431899561428E-29-6.03081035741065E-13i</v>
      </c>
      <c r="E2741" s="348" t="str">
        <f t="shared" si="129"/>
        <v>1.03933408908317-0.0115439071167865i</v>
      </c>
      <c r="F2741" s="348" t="str">
        <f>IMSUM(import_viscoanalyse_PARAM!$A$2,IMDIV((import_viscoanalyse_PARAM!$B$2-import_viscoanalyse_PARAM!$A$2),E2741))</f>
        <v>24118.00749479+267.299524292614i</v>
      </c>
      <c r="G2741" s="348">
        <f t="shared" si="130"/>
        <v>24118.007494789999</v>
      </c>
      <c r="H2741" s="348">
        <f t="shared" si="131"/>
        <v>267.29952429261402</v>
      </c>
    </row>
    <row r="2742" spans="1:8" x14ac:dyDescent="0.25">
      <c r="A2742" s="349">
        <v>170009510000</v>
      </c>
      <c r="B2742" s="348" t="str">
        <f>IMPRODUCT(IMPOWER(IMPRODUCT("i",A2742,import_viscoanalyse_PARAM!$G$2),-import_viscoanalyse_PARAM!$D$2),import_viscoanalyse_PARAM!$C$2)</f>
        <v>0.0391187753275333-0.0114784211411534i</v>
      </c>
      <c r="C2742" s="348" t="str">
        <f>IMPOWER(IMPRODUCT("i",A2742,import_viscoanalyse_PARAM!$G$2),-import_viscoanalyse_PARAM!$E$2)</f>
        <v>2.84979047751537E-06-3.10776747555061E-06i</v>
      </c>
      <c r="D2742" s="348" t="str">
        <f>IMPOWER(IMPRODUCT("i",A2742,import_viscoanalyse_PARAM!$F$2,import_viscoanalyse_PARAM!$G$2),-1)</f>
        <v>3.58583769256078E-29-5.85371948712653E-13i</v>
      </c>
      <c r="E2742" s="348" t="str">
        <f t="shared" si="129"/>
        <v>1.03912162511801-0.0114815289092143i</v>
      </c>
      <c r="F2742" s="348" t="str">
        <f>IMSUM(import_viscoanalyse_PARAM!$A$2,IMDIV((import_viscoanalyse_PARAM!$B$2-import_viscoanalyse_PARAM!$A$2),E2742))</f>
        <v>24122.9589103488+265.964222539026i</v>
      </c>
      <c r="G2742" s="348">
        <f t="shared" si="130"/>
        <v>24122.9589103488</v>
      </c>
      <c r="H2742" s="348">
        <f t="shared" si="131"/>
        <v>265.96422253902603</v>
      </c>
    </row>
    <row r="2743" spans="1:8" x14ac:dyDescent="0.25">
      <c r="A2743" s="349">
        <v>175152760000</v>
      </c>
      <c r="B2743" s="348" t="str">
        <f>IMPRODUCT(IMPOWER(IMPRODUCT("i",A2743,import_viscoanalyse_PARAM!$G$2),-import_viscoanalyse_PARAM!$D$2),import_viscoanalyse_PARAM!$C$2)</f>
        <v>0.0389075036761211-0.0114164287865924i</v>
      </c>
      <c r="C2743" s="348" t="str">
        <f>IMPOWER(IMPRODUCT("i",A2743,import_viscoanalyse_PARAM!$G$2),-import_viscoanalyse_PARAM!$E$2)</f>
        <v>2.80533316051661E-06-3.05928566437569E-06i</v>
      </c>
      <c r="D2743" s="348" t="str">
        <f>IMPOWER(IMPRODUCT("i",A2743,import_viscoanalyse_PARAM!$F$2,import_viscoanalyse_PARAM!$G$2),-1)</f>
        <v>3.48054183703293E-29-5.68182871730844E-13i</v>
      </c>
      <c r="E2743" s="348" t="str">
        <f t="shared" si="129"/>
        <v>1.03891030900928-0.011419488072825i</v>
      </c>
      <c r="F2743" s="348" t="str">
        <f>IMSUM(import_viscoanalyse_PARAM!$A$2,IMDIV((import_viscoanalyse_PARAM!$B$2-import_viscoanalyse_PARAM!$A$2),E2743))</f>
        <v>24127.885437208+264.635032335707i</v>
      </c>
      <c r="G2743" s="348">
        <f t="shared" si="130"/>
        <v>24127.885437207999</v>
      </c>
      <c r="H2743" s="348">
        <f t="shared" si="131"/>
        <v>264.63503233570702</v>
      </c>
    </row>
    <row r="2744" spans="1:8" x14ac:dyDescent="0.25">
      <c r="A2744" s="349">
        <v>180451610000</v>
      </c>
      <c r="B2744" s="348" t="str">
        <f>IMPRODUCT(IMPOWER(IMPRODUCT("i",A2744,import_viscoanalyse_PARAM!$G$2),-import_viscoanalyse_PARAM!$D$2),import_viscoanalyse_PARAM!$C$2)</f>
        <v>0.038697372949835-0.0113547712078258i</v>
      </c>
      <c r="C2744" s="348" t="str">
        <f>IMPOWER(IMPRODUCT("i",A2744,import_viscoanalyse_PARAM!$G$2),-import_viscoanalyse_PARAM!$E$2)</f>
        <v>2.76156936499145E-06-3.01156015563642E-06i</v>
      </c>
      <c r="D2744" s="348" t="str">
        <f>IMPOWER(IMPRODUCT("i",A2744,import_viscoanalyse_PARAM!$F$2,import_viscoanalyse_PARAM!$G$2),-1)</f>
        <v>3.37833787712833E-29-5.5149853286642E-13i</v>
      </c>
      <c r="E2744" s="348" t="str">
        <f t="shared" si="129"/>
        <v>1.0387001345192-0.0113577827685329i</v>
      </c>
      <c r="F2744" s="348" t="str">
        <f>IMSUM(import_viscoanalyse_PARAM!$A$2,IMDIV((import_viscoanalyse_PARAM!$B$2-import_viscoanalyse_PARAM!$A$2),E2744))</f>
        <v>24132.7871915586+263.311931295058i</v>
      </c>
      <c r="G2744" s="348">
        <f t="shared" si="130"/>
        <v>24132.7871915586</v>
      </c>
      <c r="H2744" s="348">
        <f t="shared" si="131"/>
        <v>263.311931295058</v>
      </c>
    </row>
    <row r="2745" spans="1:8" x14ac:dyDescent="0.25">
      <c r="A2745" s="349">
        <v>185910760000</v>
      </c>
      <c r="B2745" s="348" t="str">
        <f>IMPRODUCT(IMPOWER(IMPRODUCT("i",A2745,import_viscoanalyse_PARAM!$G$2),-import_viscoanalyse_PARAM!$D$2),import_viscoanalyse_PARAM!$C$2)</f>
        <v>0.0384883772695523-0.011293446679773i</v>
      </c>
      <c r="C2745" s="348" t="str">
        <f>IMPOWER(IMPRODUCT("i",A2745,import_viscoanalyse_PARAM!$G$2),-import_viscoanalyse_PARAM!$E$2)</f>
        <v>2.71848833029503E-06-2.96457921458165E-06i</v>
      </c>
      <c r="D2745" s="348" t="str">
        <f>IMPOWER(IMPRODUCT("i",A2745,import_viscoanalyse_PARAM!$F$2,import_viscoanalyse_PARAM!$G$2),-1)</f>
        <v>3.27913515630719E-29-5.35304132845154E-13i</v>
      </c>
      <c r="E2745" s="348" t="str">
        <f t="shared" si="129"/>
        <v>1.03849109575788-0.0112964112595229i</v>
      </c>
      <c r="F2745" s="348" t="str">
        <f>IMSUM(import_viscoanalyse_PARAM!$A$2,IMDIV((import_viscoanalyse_PARAM!$B$2-import_viscoanalyse_PARAM!$A$2),E2745))</f>
        <v>24137.6642818251+261.994899028446i</v>
      </c>
      <c r="G2745" s="348">
        <f t="shared" si="130"/>
        <v>24137.664281825098</v>
      </c>
      <c r="H2745" s="348">
        <f t="shared" si="131"/>
        <v>261.99489902844601</v>
      </c>
    </row>
    <row r="2746" spans="1:8" x14ac:dyDescent="0.25">
      <c r="A2746" s="349">
        <v>191535070000</v>
      </c>
      <c r="B2746" s="348" t="str">
        <f>IMPRODUCT(IMPOWER(IMPRODUCT("i",A2746,import_viscoanalyse_PARAM!$G$2),-import_viscoanalyse_PARAM!$D$2),import_viscoanalyse_PARAM!$C$2)</f>
        <v>0.0382805101120771-0.011232453288366i</v>
      </c>
      <c r="C2746" s="348" t="str">
        <f>IMPOWER(IMPRODUCT("i",A2746,import_viscoanalyse_PARAM!$G$2),-import_viscoanalyse_PARAM!$E$2)</f>
        <v>2.67607932468825E-06-2.91833113798267E-06i</v>
      </c>
      <c r="D2746" s="348" t="str">
        <f>IMPOWER(IMPRODUCT("i",A2746,import_viscoanalyse_PARAM!$F$2,import_viscoanalyse_PARAM!$G$2),-1)</f>
        <v>3.18284536117479E-29-5.19585254900752E-13i</v>
      </c>
      <c r="E2746" s="348" t="str">
        <f t="shared" si="129"/>
        <v>1.0382831861914-0.0112353716200236i</v>
      </c>
      <c r="F2746" s="348" t="str">
        <f>IMSUM(import_viscoanalyse_PARAM!$A$2,IMDIV((import_viscoanalyse_PARAM!$B$2-import_viscoanalyse_PARAM!$A$2),E2746))</f>
        <v>24142.5168318031+260.683910898844i</v>
      </c>
      <c r="G2746" s="348">
        <f t="shared" si="130"/>
        <v>24142.516831803099</v>
      </c>
      <c r="H2746" s="348">
        <f t="shared" si="131"/>
        <v>260.68391089884398</v>
      </c>
    </row>
    <row r="2747" spans="1:8" x14ac:dyDescent="0.25">
      <c r="A2747" s="349">
        <v>197329520000</v>
      </c>
      <c r="B2747" s="348" t="str">
        <f>IMPRODUCT(IMPOWER(IMPRODUCT("i",A2747,import_viscoanalyse_PARAM!$G$2),-import_viscoanalyse_PARAM!$D$2),import_viscoanalyse_PARAM!$C$2)</f>
        <v>0.038073765977177-0.0111717894196999i</v>
      </c>
      <c r="C2747" s="348" t="str">
        <f>IMPOWER(IMPRODUCT("i",A2747,import_viscoanalyse_PARAM!$G$2),-import_viscoanalyse_PARAM!$E$2)</f>
        <v>2.63433198473878E-06-2.87280462425846E-06i</v>
      </c>
      <c r="D2747" s="348" t="str">
        <f>IMPOWER(IMPRODUCT("i",A2747,import_viscoanalyse_PARAM!$F$2,import_viscoanalyse_PARAM!$G$2),-1)</f>
        <v>3.08938322584369E-29-5.04327979758848E-13i</v>
      </c>
      <c r="E2747" s="348" t="str">
        <f t="shared" si="129"/>
        <v>1.03807640030916-0.0111746622248285i</v>
      </c>
      <c r="F2747" s="348" t="str">
        <f>IMSUM(import_viscoanalyse_PARAM!$A$2,IMDIV((import_viscoanalyse_PARAM!$B$2-import_viscoanalyse_PARAM!$A$2),E2747))</f>
        <v>24147.3449417478+259.378948531955i</v>
      </c>
      <c r="G2747" s="348">
        <f t="shared" si="130"/>
        <v>24147.3449417478</v>
      </c>
      <c r="H2747" s="348">
        <f t="shared" si="131"/>
        <v>259.37894853195502</v>
      </c>
    </row>
    <row r="2748" spans="1:8" x14ac:dyDescent="0.25">
      <c r="A2748" s="349">
        <v>203299280000</v>
      </c>
      <c r="B2748" s="348" t="str">
        <f>IMPRODUCT(IMPOWER(IMPRODUCT("i",A2748,import_viscoanalyse_PARAM!$G$2),-import_viscoanalyse_PARAM!$D$2),import_viscoanalyse_PARAM!$C$2)</f>
        <v>0.037868138001852-0.0111114530599999i</v>
      </c>
      <c r="C2748" s="348" t="str">
        <f>IMPOWER(IMPRODUCT("i",A2748,import_viscoanalyse_PARAM!$G$2),-import_viscoanalyse_PARAM!$E$2)</f>
        <v>2.59323582813483E-06-2.82798824218701E-06i</v>
      </c>
      <c r="D2748" s="348" t="str">
        <f>IMPOWER(IMPRODUCT("i",A2748,import_viscoanalyse_PARAM!$F$2,import_viscoanalyse_PARAM!$G$2),-1)</f>
        <v>2.99866536198155E-29-4.89518694647534E-13i</v>
      </c>
      <c r="E2748" s="348" t="str">
        <f t="shared" si="129"/>
        <v>1.03787073123768-0.0111142810487316i</v>
      </c>
      <c r="F2748" s="348" t="str">
        <f>IMSUM(import_viscoanalyse_PARAM!$A$2,IMDIV((import_viscoanalyse_PARAM!$B$2-import_viscoanalyse_PARAM!$A$2),E2748))</f>
        <v>24152.1487440727+258.079984766426i</v>
      </c>
      <c r="G2748" s="348">
        <f t="shared" si="130"/>
        <v>24152.1487440727</v>
      </c>
      <c r="H2748" s="348">
        <f t="shared" si="131"/>
        <v>258.07998476642598</v>
      </c>
    </row>
    <row r="2749" spans="1:8" x14ac:dyDescent="0.25">
      <c r="A2749" s="349">
        <v>209449630000</v>
      </c>
      <c r="B2749" s="348" t="str">
        <f>IMPRODUCT(IMPOWER(IMPRODUCT("i",A2749,import_viscoanalyse_PARAM!$G$2),-import_viscoanalyse_PARAM!$D$2),import_viscoanalyse_PARAM!$C$2)</f>
        <v>0.0376636209579101-0.0110514426751846i</v>
      </c>
      <c r="C2749" s="348" t="str">
        <f>IMPOWER(IMPRODUCT("i",A2749,import_viscoanalyse_PARAM!$G$2),-import_viscoanalyse_PARAM!$E$2)</f>
        <v>2.55278085541264E-06-2.78387108710412E-06i</v>
      </c>
      <c r="D2749" s="348" t="str">
        <f>IMPOWER(IMPRODUCT("i",A2749,import_viscoanalyse_PARAM!$F$2,import_viscoanalyse_PARAM!$G$2),-1)</f>
        <v>2.91061153486778E-29-4.75144301607902E-13i</v>
      </c>
      <c r="E2749" s="348" t="str">
        <f t="shared" si="129"/>
        <v>1.03766617373877-0.0110542265467468i</v>
      </c>
      <c r="F2749" s="348" t="str">
        <f>IMSUM(import_viscoanalyse_PARAM!$A$2,IMDIV((import_viscoanalyse_PARAM!$B$2-import_viscoanalyse_PARAM!$A$2),E2749))</f>
        <v>24156.9283333391+256.787002578922i</v>
      </c>
      <c r="G2749" s="348">
        <f t="shared" si="130"/>
        <v>24156.928333339099</v>
      </c>
      <c r="H2749" s="348">
        <f t="shared" si="131"/>
        <v>256.787002578922</v>
      </c>
    </row>
    <row r="2750" spans="1:8" x14ac:dyDescent="0.25">
      <c r="A2750" s="349">
        <v>215786050000</v>
      </c>
      <c r="B2750" s="348" t="str">
        <f>IMPRODUCT(IMPOWER(IMPRODUCT("i",A2750,import_viscoanalyse_PARAM!$G$2),-import_viscoanalyse_PARAM!$D$2),import_viscoanalyse_PARAM!$C$2)</f>
        <v>0.0374602082937459-0.0109917563428501i</v>
      </c>
      <c r="C2750" s="348" t="str">
        <f>IMPOWER(IMPRODUCT("i",A2750,import_viscoanalyse_PARAM!$G$2),-import_viscoanalyse_PARAM!$E$2)</f>
        <v>0.0000025129569549713-2.74044213205719E-06i</v>
      </c>
      <c r="D2750" s="348" t="str">
        <f>IMPOWER(IMPRODUCT("i",A2750,import_viscoanalyse_PARAM!$F$2,import_viscoanalyse_PARAM!$G$2),-1)</f>
        <v>2.8251432798913E-29-4.61191991643498E-13i</v>
      </c>
      <c r="E2750" s="348" t="str">
        <f t="shared" si="129"/>
        <v>1.0374627212507-0.0109944967854434i</v>
      </c>
      <c r="F2750" s="348" t="str">
        <f>IMSUM(import_viscoanalyse_PARAM!$A$2,IMDIV((import_viscoanalyse_PARAM!$B$2-import_viscoanalyse_PARAM!$A$2),E2750))</f>
        <v>24161.6838353561+255.499976401853i</v>
      </c>
      <c r="G2750" s="348">
        <f t="shared" si="130"/>
        <v>24161.6838353561</v>
      </c>
      <c r="H2750" s="348">
        <f t="shared" si="131"/>
        <v>255.49997640185299</v>
      </c>
    </row>
    <row r="2751" spans="1:8" x14ac:dyDescent="0.25">
      <c r="A2751" s="349">
        <v>222314170000</v>
      </c>
      <c r="B2751" s="348" t="str">
        <f>IMPRODUCT(IMPOWER(IMPRODUCT("i",A2751,import_viscoanalyse_PARAM!$G$2),-import_viscoanalyse_PARAM!$D$2),import_viscoanalyse_PARAM!$C$2)</f>
        <v>0.0372578940297261-0.0109323923084232i</v>
      </c>
      <c r="C2751" s="348" t="str">
        <f>IMPOWER(IMPRODUCT("i",A2751,import_viscoanalyse_PARAM!$G$2),-import_viscoanalyse_PARAM!$E$2)</f>
        <v>2.47375427972234E-06-2.69769063855108E-06i</v>
      </c>
      <c r="D2751" s="348" t="str">
        <f>IMPOWER(IMPRODUCT("i",A2751,import_viscoanalyse_PARAM!$F$2,import_viscoanalyse_PARAM!$G$2),-1)</f>
        <v>2.74218467069278E-29-4.47649370116099E-13i</v>
      </c>
      <c r="E2751" s="348" t="str">
        <f t="shared" si="129"/>
        <v>1.03726036778401-0.0109350899995094i</v>
      </c>
      <c r="F2751" s="348" t="str">
        <f>IMSUM(import_viscoanalyse_PARAM!$A$2,IMDIV((import_viscoanalyse_PARAM!$B$2-import_viscoanalyse_PARAM!$A$2),E2751))</f>
        <v>24166.4153628984+254.218884097703i</v>
      </c>
      <c r="G2751" s="348">
        <f t="shared" si="130"/>
        <v>24166.415362898399</v>
      </c>
      <c r="H2751" s="348">
        <f t="shared" si="131"/>
        <v>254.21888409770301</v>
      </c>
    </row>
    <row r="2752" spans="1:8" x14ac:dyDescent="0.25">
      <c r="A2752" s="349">
        <v>229039780000</v>
      </c>
      <c r="B2752" s="348" t="str">
        <f>IMPRODUCT(IMPOWER(IMPRODUCT("i",A2752,import_viscoanalyse_PARAM!$G$2),-import_viscoanalyse_PARAM!$D$2),import_viscoanalyse_PARAM!$C$2)</f>
        <v>0.0370566725241516-0.0108733489164892i</v>
      </c>
      <c r="C2752" s="348" t="str">
        <f>IMPOWER(IMPRODUCT("i",A2752,import_viscoanalyse_PARAM!$G$2),-import_viscoanalyse_PARAM!$E$2)</f>
        <v>2.43516319458813E-06-2.65560609929369E-06i</v>
      </c>
      <c r="D2752" s="348" t="str">
        <f>IMPOWER(IMPRODUCT("i",A2752,import_viscoanalyse_PARAM!$F$2,import_viscoanalyse_PARAM!$G$2),-1)</f>
        <v>2.66166213158163E-29-4.34504426123634E-13i</v>
      </c>
      <c r="E2752" s="348" t="str">
        <f t="shared" si="129"/>
        <v>1.03705910768735-0.010876004523023i</v>
      </c>
      <c r="F2752" s="348" t="str">
        <f>IMSUM(import_viscoanalyse_PARAM!$A$2,IMDIV((import_viscoanalyse_PARAM!$B$2-import_viscoanalyse_PARAM!$A$2),E2752))</f>
        <v>24171.1230211577+252.94370549076i</v>
      </c>
      <c r="G2752" s="348">
        <f t="shared" si="130"/>
        <v>24171.123021157699</v>
      </c>
      <c r="H2752" s="348">
        <f t="shared" si="131"/>
        <v>252.94370549076001</v>
      </c>
    </row>
    <row r="2753" spans="1:8" x14ac:dyDescent="0.25">
      <c r="A2753" s="349">
        <v>235968850000</v>
      </c>
      <c r="B2753" s="348" t="str">
        <f>IMPRODUCT(IMPOWER(IMPRODUCT("i",A2753,import_viscoanalyse_PARAM!$G$2),-import_viscoanalyse_PARAM!$D$2),import_viscoanalyse_PARAM!$C$2)</f>
        <v>0.0368565379990299-0.0108146244716415i</v>
      </c>
      <c r="C2753" s="348" t="str">
        <f>IMPOWER(IMPRODUCT("i",A2753,import_viscoanalyse_PARAM!$G$2),-import_viscoanalyse_PARAM!$E$2)</f>
        <v>2.39717418159218E-06-2.61417813469469E-06i</v>
      </c>
      <c r="D2753" s="348" t="str">
        <f>IMPOWER(IMPRODUCT("i",A2753,import_viscoanalyse_PARAM!$F$2,import_viscoanalyse_PARAM!$G$2),-1)</f>
        <v>2.5835041746052E-29-4.21745489577898E-13i</v>
      </c>
      <c r="E2753" s="348" t="str">
        <f t="shared" si="129"/>
        <v>1.03685893517321-0.0108172386501979i</v>
      </c>
      <c r="F2753" s="348" t="str">
        <f>IMSUM(import_viscoanalyse_PARAM!$A$2,IMDIV((import_viscoanalyse_PARAM!$B$2-import_viscoanalyse_PARAM!$A$2),E2753))</f>
        <v>24175.8069188262+251.674419367646i</v>
      </c>
      <c r="G2753" s="348">
        <f t="shared" si="130"/>
        <v>24175.806918826202</v>
      </c>
      <c r="H2753" s="348">
        <f t="shared" si="131"/>
        <v>251.67441936764601</v>
      </c>
    </row>
    <row r="2754" spans="1:8" x14ac:dyDescent="0.25">
      <c r="A2754" s="349">
        <v>243107550000</v>
      </c>
      <c r="B2754" s="348" t="str">
        <f>IMPRODUCT(IMPOWER(IMPRODUCT("i",A2754,import_viscoanalyse_PARAM!$G$2),-import_viscoanalyse_PARAM!$D$2),import_viscoanalyse_PARAM!$C$2)</f>
        <v>0.0366574841630738-0.01075621712786i</v>
      </c>
      <c r="C2754" s="348" t="str">
        <f>IMPOWER(IMPRODUCT("i",A2754,import_viscoanalyse_PARAM!$G$2),-import_viscoanalyse_PARAM!$E$2)</f>
        <v>2.35977776875893E-06-2.57339641532886E-06i</v>
      </c>
      <c r="D2754" s="348" t="str">
        <f>IMPOWER(IMPRODUCT("i",A2754,import_viscoanalyse_PARAM!$F$2,import_viscoanalyse_PARAM!$G$2),-1)</f>
        <v>2.50764120263557E-29-4.0936119905936E-13i</v>
      </c>
      <c r="E2754" s="348" t="str">
        <f t="shared" si="129"/>
        <v>1.03665984394084-0.0107587905246847i</v>
      </c>
      <c r="F2754" s="348" t="str">
        <f>IMSUM(import_viscoanalyse_PARAM!$A$2,IMDIV((import_viscoanalyse_PARAM!$B$2-import_viscoanalyse_PARAM!$A$2),E2754))</f>
        <v>24180.467176928+250.411001081082i</v>
      </c>
      <c r="G2754" s="348">
        <f t="shared" si="130"/>
        <v>24180.467176927999</v>
      </c>
      <c r="H2754" s="348">
        <f t="shared" si="131"/>
        <v>250.41100108108199</v>
      </c>
    </row>
    <row r="2755" spans="1:8" x14ac:dyDescent="0.25">
      <c r="A2755" s="349">
        <v>250462210000</v>
      </c>
      <c r="B2755" s="348" t="str">
        <f>IMPRODUCT(IMPOWER(IMPRODUCT("i",A2755,import_viscoanalyse_PARAM!$G$2),-import_viscoanalyse_PARAM!$D$2),import_viscoanalyse_PARAM!$C$2)</f>
        <v>0.0364595055069718-0.0106981252685757i</v>
      </c>
      <c r="C2755" s="348" t="str">
        <f>IMPOWER(IMPRODUCT("i",A2755,import_viscoanalyse_PARAM!$G$2),-import_viscoanalyse_PARAM!$E$2)</f>
        <v>2.32296477268009E-06-2.53325092646081E-06i</v>
      </c>
      <c r="D2755" s="348" t="str">
        <f>IMPOWER(IMPRODUCT("i",A2755,import_viscoanalyse_PARAM!$F$2,import_viscoanalyse_PARAM!$G$2),-1)</f>
        <v>2.43400594864905E-29-3.97340573527572E-13i</v>
      </c>
      <c r="E2755" s="348" t="str">
        <f t="shared" ref="E2755:E2818" si="132">IMSUM(1,B2755,C2755,D2755)</f>
        <v>1.03646182847174-0.0107006585198995i</v>
      </c>
      <c r="F2755" s="348" t="str">
        <f>IMSUM(import_viscoanalyse_PARAM!$A$2,IMDIV((import_viscoanalyse_PARAM!$B$2-import_viscoanalyse_PARAM!$A$2),E2755))</f>
        <v>24185.1038984985+249.153430769029i</v>
      </c>
      <c r="G2755" s="348">
        <f t="shared" ref="G2755:G2818" si="133">IMREAL(F2755)</f>
        <v>24185.103898498499</v>
      </c>
      <c r="H2755" s="348">
        <f t="shared" ref="H2755:H2818" si="134">IMAGINARY(F2755)</f>
        <v>249.153430769029</v>
      </c>
    </row>
    <row r="2756" spans="1:8" x14ac:dyDescent="0.25">
      <c r="A2756" s="349">
        <v>258039380000</v>
      </c>
      <c r="B2756" s="348" t="str">
        <f>IMPRODUCT(IMPOWER(IMPRODUCT("i",A2756,import_viscoanalyse_PARAM!$G$2),-import_viscoanalyse_PARAM!$D$2),import_viscoanalyse_PARAM!$C$2)</f>
        <v>0.0362625957901335-0.0106403470626444i</v>
      </c>
      <c r="C2756" s="348" t="str">
        <f>IMPOWER(IMPRODUCT("i",A2756,import_viscoanalyse_PARAM!$G$2),-import_viscoanalyse_PARAM!$E$2)</f>
        <v>2.28672601199941E-06-2.49373165559291E-06i</v>
      </c>
      <c r="D2756" s="348" t="str">
        <f>IMPOWER(IMPRODUCT("i",A2756,import_viscoanalyse_PARAM!$F$2,import_viscoanalyse_PARAM!$G$2),-1)</f>
        <v>2.36253283918055E-29-3.85672908407946E-13i</v>
      </c>
      <c r="E2756" s="348" t="str">
        <f t="shared" si="132"/>
        <v>1.03626488251615-0.0106428407946857i</v>
      </c>
      <c r="F2756" s="348" t="str">
        <f>IMSUM(import_viscoanalyse_PARAM!$A$2,IMDIV((import_viscoanalyse_PARAM!$B$2-import_viscoanalyse_PARAM!$A$2),E2756))</f>
        <v>24189.7172040083+247.9016837515i</v>
      </c>
      <c r="G2756" s="348">
        <f t="shared" si="133"/>
        <v>24189.717204008299</v>
      </c>
      <c r="H2756" s="348">
        <f t="shared" si="134"/>
        <v>247.9016837515</v>
      </c>
    </row>
    <row r="2757" spans="1:8" x14ac:dyDescent="0.25">
      <c r="A2757" s="349">
        <v>265845770000</v>
      </c>
      <c r="B2757" s="348" t="str">
        <f>IMPRODUCT(IMPOWER(IMPRODUCT("i",A2757,import_viscoanalyse_PARAM!$G$2),-import_viscoanalyse_PARAM!$D$2),import_viscoanalyse_PARAM!$C$2)</f>
        <v>0.0360667497907846-0.0105828809778676i</v>
      </c>
      <c r="C2757" s="348" t="str">
        <f>IMPOWER(IMPRODUCT("i",A2757,import_viscoanalyse_PARAM!$G$2),-import_viscoanalyse_PARAM!$E$2)</f>
        <v>2.25105262955725E-06-2.45482894377205E-06i</v>
      </c>
      <c r="D2757" s="348" t="str">
        <f>IMPOWER(IMPRODUCT("i",A2757,import_viscoanalyse_PARAM!$F$2,import_viscoanalyse_PARAM!$G$2),-1)</f>
        <v>2.29315858233061E-29-3.74347871581268E-13i</v>
      </c>
      <c r="E2757" s="348" t="str">
        <f t="shared" si="132"/>
        <v>1.03606900084341-0.0105853358071857i</v>
      </c>
      <c r="F2757" s="348" t="str">
        <f>IMSUM(import_viscoanalyse_PARAM!$A$2,IMDIV((import_viscoanalyse_PARAM!$B$2-import_viscoanalyse_PARAM!$A$2),E2757))</f>
        <v>24194.307190369+246.65574165174i</v>
      </c>
      <c r="G2757" s="348">
        <f t="shared" si="133"/>
        <v>24194.307190369</v>
      </c>
      <c r="H2757" s="348">
        <f t="shared" si="134"/>
        <v>246.65574165173999</v>
      </c>
    </row>
    <row r="2758" spans="1:8" x14ac:dyDescent="0.25">
      <c r="A2758" s="349">
        <v>273888330000</v>
      </c>
      <c r="B2758" s="348" t="str">
        <f>IMPRODUCT(IMPOWER(IMPRODUCT("i",A2758,import_viscoanalyse_PARAM!$G$2),-import_viscoanalyse_PARAM!$D$2),import_viscoanalyse_PARAM!$C$2)</f>
        <v>0.0358719613785638-0.0105257252154449i</v>
      </c>
      <c r="C2758" s="348" t="str">
        <f>IMPOWER(IMPRODUCT("i",A2758,import_viscoanalyse_PARAM!$G$2),-import_viscoanalyse_PARAM!$E$2)</f>
        <v>2.21593573525981E-06-2.41653309612957E-06i</v>
      </c>
      <c r="D2758" s="348" t="str">
        <f>IMPOWER(IMPRODUCT("i",A2758,import_viscoanalyse_PARAM!$F$2,import_viscoanalyse_PARAM!$G$2),-1)</f>
        <v>2.22582141068876E-29-3.63355379794324E-13i</v>
      </c>
      <c r="E2758" s="348" t="str">
        <f t="shared" si="132"/>
        <v>1.0358741773143-0.0105281417489044i</v>
      </c>
      <c r="F2758" s="348" t="str">
        <f>IMSUM(import_viscoanalyse_PARAM!$A$2,IMDIV((import_viscoanalyse_PARAM!$B$2-import_viscoanalyse_PARAM!$A$2),E2758))</f>
        <v>24198.8739760831+245.415580146083i</v>
      </c>
      <c r="G2758" s="348">
        <f t="shared" si="133"/>
        <v>24198.873976083101</v>
      </c>
      <c r="H2758" s="348">
        <f t="shared" si="134"/>
        <v>245.41558014608299</v>
      </c>
    </row>
    <row r="2759" spans="1:8" x14ac:dyDescent="0.25">
      <c r="A2759" s="349">
        <v>282174190000</v>
      </c>
      <c r="B2759" s="348" t="str">
        <f>IMPRODUCT(IMPOWER(IMPRODUCT("i",A2759,import_viscoanalyse_PARAM!$G$2),-import_viscoanalyse_PARAM!$D$2),import_viscoanalyse_PARAM!$C$2)</f>
        <v>0.0356782251904534-0.0104688782017337i</v>
      </c>
      <c r="C2759" s="348" t="str">
        <f>IMPOWER(IMPRODUCT("i",A2759,import_viscoanalyse_PARAM!$G$2),-import_viscoanalyse_PARAM!$E$2)</f>
        <v>2.18136671017954E-06-2.37883471351036E-06i</v>
      </c>
      <c r="D2759" s="348" t="str">
        <f>IMPOWER(IMPRODUCT("i",A2759,import_viscoanalyse_PARAM!$F$2,import_viscoanalyse_PARAM!$G$2),-1)</f>
        <v>2.16046162496928E-29-3.52685687406008E-13i</v>
      </c>
      <c r="E2759" s="348" t="str">
        <f t="shared" si="132"/>
        <v>1.03568040655716-0.0104712570367999i</v>
      </c>
      <c r="F2759" s="348" t="str">
        <f>IMSUM(import_viscoanalyse_PARAM!$A$2,IMDIV((import_viscoanalyse_PARAM!$B$2-import_viscoanalyse_PARAM!$A$2),E2759))</f>
        <v>24203.4176619689+244.181179625206i</v>
      </c>
      <c r="G2759" s="348">
        <f t="shared" si="133"/>
        <v>24203.417661968899</v>
      </c>
      <c r="H2759" s="348">
        <f t="shared" si="134"/>
        <v>244.181179625206</v>
      </c>
    </row>
    <row r="2760" spans="1:8" x14ac:dyDescent="0.25">
      <c r="A2760" s="349">
        <v>290710730000</v>
      </c>
      <c r="B2760" s="348" t="str">
        <f>IMPRODUCT(IMPOWER(IMPRODUCT("i",A2760,import_viscoanalyse_PARAM!$G$2),-import_viscoanalyse_PARAM!$D$2),import_viscoanalyse_PARAM!$C$2)</f>
        <v>0.0354855350959615-0.0104123381378951i</v>
      </c>
      <c r="C2760" s="348" t="str">
        <f>IMPOWER(IMPRODUCT("i",A2760,import_viscoanalyse_PARAM!$G$2),-import_viscoanalyse_PARAM!$E$2)</f>
        <v>0.000002147336928004-2.34172438870591E-06i</v>
      </c>
      <c r="D2760" s="348" t="str">
        <f>IMPOWER(IMPRODUCT("i",A2760,import_viscoanalyse_PARAM!$F$2,import_viscoanalyse_PARAM!$G$2),-1)</f>
        <v>2.0970210114081E-29-3.42329291279972E-13i</v>
      </c>
      <c r="E2760" s="348" t="str">
        <f t="shared" si="132"/>
        <v>1.03548768243289-0.0104146798626261i</v>
      </c>
      <c r="F2760" s="348" t="str">
        <f>IMSUM(import_viscoanalyse_PARAM!$A$2,IMDIV((import_viscoanalyse_PARAM!$B$2-import_viscoanalyse_PARAM!$A$2),E2760))</f>
        <v>24207.9383671403+242.95251542331i</v>
      </c>
      <c r="G2760" s="348">
        <f t="shared" si="133"/>
        <v>24207.938367140301</v>
      </c>
      <c r="H2760" s="348">
        <f t="shared" si="134"/>
        <v>242.95251542330999</v>
      </c>
    </row>
    <row r="2761" spans="1:8" x14ac:dyDescent="0.25">
      <c r="A2761" s="349">
        <v>299505520000</v>
      </c>
      <c r="B2761" s="348" t="str">
        <f>IMPRODUCT(IMPOWER(IMPRODUCT("i",A2761,import_viscoanalyse_PARAM!$G$2),-import_viscoanalyse_PARAM!$D$2),import_viscoanalyse_PARAM!$C$2)</f>
        <v>0.0352938857556681-0.0103561034572106i</v>
      </c>
      <c r="C2761" s="348" t="str">
        <f>IMPOWER(IMPRODUCT("i",A2761,import_viscoanalyse_PARAM!$G$2),-import_viscoanalyse_PARAM!$E$2)</f>
        <v>2.11383803122879E-06-2.30519300764957E-06i</v>
      </c>
      <c r="D2761" s="348" t="str">
        <f>IMPOWER(IMPRODUCT("i",A2761,import_viscoanalyse_PARAM!$F$2,import_viscoanalyse_PARAM!$G$2),-1)</f>
        <v>2.03544331687706E-29-3.32277008344899E-13i</v>
      </c>
      <c r="E2761" s="348" t="str">
        <f t="shared" si="132"/>
        <v>1.0352959995937-0.0103584086505505i</v>
      </c>
      <c r="F2761" s="348" t="str">
        <f>IMSUM(import_viscoanalyse_PARAM!$A$2,IMDIV((import_viscoanalyse_PARAM!$B$2-import_viscoanalyse_PARAM!$A$2),E2761))</f>
        <v>24212.436192453+241.729567749735i</v>
      </c>
      <c r="G2761" s="348">
        <f t="shared" si="133"/>
        <v>24212.436192452999</v>
      </c>
      <c r="H2761" s="348">
        <f t="shared" si="134"/>
        <v>241.729567749735</v>
      </c>
    </row>
    <row r="2762" spans="1:8" x14ac:dyDescent="0.25">
      <c r="A2762" s="349">
        <v>308566370000</v>
      </c>
      <c r="B2762" s="348" t="str">
        <f>IMPRODUCT(IMPOWER(IMPRODUCT("i",A2762,import_viscoanalyse_PARAM!$G$2),-import_viscoanalyse_PARAM!$D$2),import_viscoanalyse_PARAM!$C$2)</f>
        <v>0.0351032716004951-0.0103001725255743i</v>
      </c>
      <c r="C2762" s="348" t="str">
        <f>IMPOWER(IMPRODUCT("i",A2762,import_viscoanalyse_PARAM!$G$2),-import_viscoanalyse_PARAM!$E$2)</f>
        <v>2.08086174656598E-06-2.26923154811486E-06i</v>
      </c>
      <c r="D2762" s="348" t="str">
        <f>IMPOWER(IMPRODUCT("i",A2762,import_viscoanalyse_PARAM!$F$2,import_viscoanalyse_PARAM!$G$2),-1)</f>
        <v>1.97567385276557E-29-3.22519910929967E-13i</v>
      </c>
      <c r="E2762" s="348" t="str">
        <f t="shared" si="132"/>
        <v>1.03510535246224-0.0103024417574449i</v>
      </c>
      <c r="F2762" s="348" t="str">
        <f>IMSUM(import_viscoanalyse_PARAM!$A$2,IMDIV((import_viscoanalyse_PARAM!$B$2-import_viscoanalyse_PARAM!$A$2),E2762))</f>
        <v>24216.9112444382+240.512315188054i</v>
      </c>
      <c r="G2762" s="348">
        <f t="shared" si="133"/>
        <v>24216.911244438201</v>
      </c>
      <c r="H2762" s="348">
        <f t="shared" si="134"/>
        <v>240.512315188054</v>
      </c>
    </row>
    <row r="2763" spans="1:8" x14ac:dyDescent="0.25">
      <c r="A2763" s="349">
        <v>317901350000</v>
      </c>
      <c r="B2763" s="348" t="str">
        <f>IMPRODUCT(IMPOWER(IMPRODUCT("i",A2763,import_viscoanalyse_PARAM!$G$2),-import_viscoanalyse_PARAM!$D$2),import_viscoanalyse_PARAM!$C$2)</f>
        <v>0.0349136866123193-0.0102445435771192i</v>
      </c>
      <c r="C2763" s="348" t="str">
        <f>IMPOWER(IMPRODUCT("i",A2763,import_viscoanalyse_PARAM!$G$2),-import_viscoanalyse_PARAM!$E$2)</f>
        <v>2.04839984790701E-06-2.23383103932556E-06i</v>
      </c>
      <c r="D2763" s="348" t="str">
        <f>IMPOWER(IMPRODUCT("i",A2763,import_viscoanalyse_PARAM!$F$2,import_viscoanalyse_PARAM!$G$2),-1)</f>
        <v>1.91765939041086E-29-3.13049309694291E-13i</v>
      </c>
      <c r="E2763" s="348" t="str">
        <f t="shared" si="132"/>
        <v>1.03491573501217-0.0102467774084716i</v>
      </c>
      <c r="F2763" s="348" t="str">
        <f>IMSUM(import_viscoanalyse_PARAM!$A$2,IMDIV((import_viscoanalyse_PARAM!$B$2-import_viscoanalyse_PARAM!$A$2),E2763))</f>
        <v>24221.3636404627+239.300733288933i</v>
      </c>
      <c r="G2763" s="348">
        <f t="shared" si="133"/>
        <v>24221.3636404627</v>
      </c>
      <c r="H2763" s="348">
        <f t="shared" si="134"/>
        <v>239.300733288933</v>
      </c>
    </row>
    <row r="2764" spans="1:8" x14ac:dyDescent="0.25">
      <c r="A2764" s="349">
        <v>327518730000</v>
      </c>
      <c r="B2764" s="348" t="str">
        <f>IMPRODUCT(IMPOWER(IMPRODUCT("i",A2764,import_viscoanalyse_PARAM!$G$2),-import_viscoanalyse_PARAM!$D$2),import_viscoanalyse_PARAM!$C$2)</f>
        <v>0.0347251256997502-0.0101892151179047i</v>
      </c>
      <c r="C2764" s="348" t="str">
        <f>IMPOWER(IMPRODUCT("i",A2764,import_viscoanalyse_PARAM!$G$2),-import_viscoanalyse_PARAM!$E$2)</f>
        <v>2.01644439048369E-06-2.19898281731411E-06i</v>
      </c>
      <c r="D2764" s="348" t="str">
        <f>IMPOWER(IMPRODUCT("i",A2764,import_viscoanalyse_PARAM!$F$2,import_viscoanalyse_PARAM!$G$2),-1)</f>
        <v>1.86134853738529E-29-3.0385681505416E-13i</v>
      </c>
      <c r="E2764" s="348" t="str">
        <f t="shared" si="132"/>
        <v>1.03472714214414-0.0101914141010259i</v>
      </c>
      <c r="F2764" s="348" t="str">
        <f>IMSUM(import_viscoanalyse_PARAM!$A$2,IMDIV((import_viscoanalyse_PARAM!$B$2-import_viscoanalyse_PARAM!$A$2),E2764))</f>
        <v>24225.7934764195+238.094803362397i</v>
      </c>
      <c r="G2764" s="348">
        <f t="shared" si="133"/>
        <v>24225.793476419502</v>
      </c>
      <c r="H2764" s="348">
        <f t="shared" si="134"/>
        <v>238.09480336239699</v>
      </c>
    </row>
    <row r="2765" spans="1:8" x14ac:dyDescent="0.25">
      <c r="A2765" s="349">
        <v>337427060000</v>
      </c>
      <c r="B2765" s="348" t="str">
        <f>IMPRODUCT(IMPOWER(IMPRODUCT("i",A2765,import_viscoanalyse_PARAM!$G$2),-import_viscoanalyse_PARAM!$D$2),import_viscoanalyse_PARAM!$C$2)</f>
        <v>0.0345375831970741-0.0101341854854697i</v>
      </c>
      <c r="C2765" s="348" t="str">
        <f>IMPOWER(IMPRODUCT("i",A2765,import_viscoanalyse_PARAM!$G$2),-import_viscoanalyse_PARAM!$E$2)</f>
        <v>1.98498745060516E-06-2.16467824109836E-06i</v>
      </c>
      <c r="D2765" s="348" t="str">
        <f>IMPOWER(IMPRODUCT("i",A2765,import_viscoanalyse_PARAM!$F$2,import_viscoanalyse_PARAM!$G$2),-1)</f>
        <v>1.80669122699225E-29-2.94934253845507E-13i</v>
      </c>
      <c r="E2765" s="348" t="str">
        <f t="shared" si="132"/>
        <v>1.03453956818452-0.0101363501640057i</v>
      </c>
      <c r="F2765" s="348" t="str">
        <f>IMSUM(import_viscoanalyse_PARAM!$A$2,IMDIV((import_viscoanalyse_PARAM!$B$2-import_viscoanalyse_PARAM!$A$2),E2765))</f>
        <v>24230.2008619697+236.894502890102i</v>
      </c>
      <c r="G2765" s="348">
        <f t="shared" si="133"/>
        <v>24230.200861969701</v>
      </c>
      <c r="H2765" s="348">
        <f t="shared" si="134"/>
        <v>236.89450289010199</v>
      </c>
    </row>
    <row r="2766" spans="1:8" x14ac:dyDescent="0.25">
      <c r="A2766" s="349">
        <v>347635140000</v>
      </c>
      <c r="B2766" s="348" t="str">
        <f>IMPRODUCT(IMPOWER(IMPRODUCT("i",A2766,import_viscoanalyse_PARAM!$G$2),-import_viscoanalyse_PARAM!$D$2),import_viscoanalyse_PARAM!$C$2)</f>
        <v>0.034351053638078-0.0100794530758913i</v>
      </c>
      <c r="C2766" s="348" t="str">
        <f>IMPOWER(IMPRODUCT("i",A2766,import_viscoanalyse_PARAM!$G$2),-import_viscoanalyse_PARAM!$E$2)</f>
        <v>1.95402125678876E-06-2.13090883568295E-06i</v>
      </c>
      <c r="D2766" s="348" t="str">
        <f>IMPOWER(IMPRODUCT("i",A2766,import_viscoanalyse_PARAM!$F$2,import_viscoanalyse_PARAM!$G$2),-1)</f>
        <v>1.75363891306209E-29-2.86273701123492E-13i</v>
      </c>
      <c r="E2766" s="348" t="str">
        <f t="shared" si="132"/>
        <v>1.03435300765933-0.0100815839850133i</v>
      </c>
      <c r="F2766" s="348" t="str">
        <f>IMSUM(import_viscoanalyse_PARAM!$A$2,IMDIV((import_viscoanalyse_PARAM!$B$2-import_viscoanalyse_PARAM!$A$2),E2766))</f>
        <v>24234.5859023696+235.699810470732i</v>
      </c>
      <c r="G2766" s="348">
        <f t="shared" si="133"/>
        <v>24234.585902369599</v>
      </c>
      <c r="H2766" s="348">
        <f t="shared" si="134"/>
        <v>235.69981047073199</v>
      </c>
    </row>
    <row r="2767" spans="1:8" x14ac:dyDescent="0.25">
      <c r="A2767" s="349">
        <v>358152050000</v>
      </c>
      <c r="B2767" s="348" t="str">
        <f>IMPRODUCT(IMPOWER(IMPRODUCT("i",A2767,import_viscoanalyse_PARAM!$G$2),-import_viscoanalyse_PARAM!$D$2),import_viscoanalyse_PARAM!$C$2)</f>
        <v>0.0341655313436341-0.0100250162227723i</v>
      </c>
      <c r="C2767" s="348" t="str">
        <f>IMPOWER(IMPRODUCT("i",A2767,import_viscoanalyse_PARAM!$G$2),-import_viscoanalyse_PARAM!$E$2)</f>
        <v>1.92353811898812E-06-2.09766621488082E-06i</v>
      </c>
      <c r="D2767" s="348" t="str">
        <f>IMPOWER(IMPRODUCT("i",A2767,import_viscoanalyse_PARAM!$F$2,import_viscoanalyse_PARAM!$G$2),-1)</f>
        <v>1.70214440780609E-29-2.77867453692875E-13i</v>
      </c>
      <c r="E2767" s="348" t="str">
        <f t="shared" si="132"/>
        <v>1.03416745488175-0.010027113889265i</v>
      </c>
      <c r="F2767" s="348" t="str">
        <f>IMSUM(import_viscoanalyse_PARAM!$A$2,IMDIV((import_viscoanalyse_PARAM!$B$2-import_viscoanalyse_PARAM!$A$2),E2767))</f>
        <v>24238.9487081611+234.510703181236i</v>
      </c>
      <c r="G2767" s="348">
        <f t="shared" si="133"/>
        <v>24238.948708161101</v>
      </c>
      <c r="H2767" s="348">
        <f t="shared" si="134"/>
        <v>234.51070318123601</v>
      </c>
    </row>
    <row r="2768" spans="1:8" x14ac:dyDescent="0.25">
      <c r="A2768" s="349">
        <v>368987120000</v>
      </c>
      <c r="B2768" s="348" t="str">
        <f>IMPRODUCT(IMPOWER(IMPRODUCT("i",A2768,import_viscoanalyse_PARAM!$G$2),-import_viscoanalyse_PARAM!$D$2),import_viscoanalyse_PARAM!$C$2)</f>
        <v>0.0339810110998992-0.00997087339624152i</v>
      </c>
      <c r="C2768" s="348" t="str">
        <f>IMPOWER(IMPRODUCT("i",A2768,import_viscoanalyse_PARAM!$G$2),-import_viscoanalyse_PARAM!$E$2)</f>
        <v>1.89353053848997E-06-2.06494220115845E-06i</v>
      </c>
      <c r="D2768" s="348" t="str">
        <f>IMPOWER(IMPRODUCT("i",A2768,import_viscoanalyse_PARAM!$F$2,import_viscoanalyse_PARAM!$G$2),-1)</f>
        <v>1.65216202953585E-29-2.69708054222552E-13i</v>
      </c>
      <c r="E2768" s="348" t="str">
        <f t="shared" si="132"/>
        <v>1.03398290463044-0.00997293833871239i</v>
      </c>
      <c r="F2768" s="348" t="str">
        <f>IMSUM(import_viscoanalyse_PARAM!$A$2,IMDIV((import_viscoanalyse_PARAM!$B$2-import_viscoanalyse_PARAM!$A$2),E2768))</f>
        <v>24243.2893792214+233.327160924442i</v>
      </c>
      <c r="G2768" s="348">
        <f t="shared" si="133"/>
        <v>24243.289379221402</v>
      </c>
      <c r="H2768" s="348">
        <f t="shared" si="134"/>
        <v>233.32716092444201</v>
      </c>
    </row>
    <row r="2769" spans="1:8" x14ac:dyDescent="0.25">
      <c r="A2769" s="349">
        <v>380149990000</v>
      </c>
      <c r="B2769" s="348" t="str">
        <f>IMPRODUCT(IMPOWER(IMPRODUCT("i",A2769,import_viscoanalyse_PARAM!$G$2),-import_viscoanalyse_PARAM!$D$2),import_viscoanalyse_PARAM!$C$2)</f>
        <v>0.0337974872500548-0.00991702293644762i</v>
      </c>
      <c r="C2769" s="348" t="str">
        <f>IMPOWER(IMPRODUCT("i",A2769,import_viscoanalyse_PARAM!$G$2),-import_viscoanalyse_PARAM!$E$2)</f>
        <v>1.86399105698759E-06-2.03272866104662E-06i</v>
      </c>
      <c r="D2769" s="348" t="str">
        <f>IMPOWER(IMPRODUCT("i",A2769,import_viscoanalyse_PARAM!$F$2,import_viscoanalyse_PARAM!$G$2),-1)</f>
        <v>1.60364731050444E-29-2.61788243551929E-13i</v>
      </c>
      <c r="E2769" s="348" t="str">
        <f t="shared" si="132"/>
        <v>1.03379935124111-0.00991905566537046i</v>
      </c>
      <c r="F2769" s="348" t="str">
        <f>IMSUM(import_viscoanalyse_PARAM!$A$2,IMDIV((import_viscoanalyse_PARAM!$B$2-import_viscoanalyse_PARAM!$A$2),E2769))</f>
        <v>24247.6080261199+232.149160608687i</v>
      </c>
      <c r="G2769" s="348">
        <f t="shared" si="133"/>
        <v>24247.608026119899</v>
      </c>
      <c r="H2769" s="348">
        <f t="shared" si="134"/>
        <v>232.149160608687</v>
      </c>
    </row>
    <row r="2770" spans="1:8" x14ac:dyDescent="0.25">
      <c r="A2770" s="349">
        <v>391650560000</v>
      </c>
      <c r="B2770" s="348" t="str">
        <f>IMPRODUCT(IMPOWER(IMPRODUCT("i",A2770,import_viscoanalyse_PARAM!$G$2),-import_viscoanalyse_PARAM!$D$2),import_viscoanalyse_PARAM!$C$2)</f>
        <v>0.0336149546863253-0.00986346334464242i</v>
      </c>
      <c r="C2770" s="348" t="str">
        <f>IMPOWER(IMPRODUCT("i",A2770,import_viscoanalyse_PARAM!$G$2),-import_viscoanalyse_PARAM!$E$2)</f>
        <v>1.83491241591051E-06-2.00101767889353E-06i</v>
      </c>
      <c r="D2770" s="348" t="str">
        <f>IMPOWER(IMPRODUCT("i",A2770,import_viscoanalyse_PARAM!$F$2,import_viscoanalyse_PARAM!$G$2),-1)</f>
        <v>1.55655722553234E-29-2.54100998013084E-13i</v>
      </c>
      <c r="E2770" s="348" t="str">
        <f t="shared" si="132"/>
        <v>1.03361678959874-0.00986546436257541i</v>
      </c>
      <c r="F2770" s="348" t="str">
        <f>IMSUM(import_viscoanalyse_PARAM!$A$2,IMDIV((import_viscoanalyse_PARAM!$B$2-import_viscoanalyse_PARAM!$A$2),E2770))</f>
        <v>24251.9047467771+230.976682512887i</v>
      </c>
      <c r="G2770" s="348">
        <f t="shared" si="133"/>
        <v>24251.904746777102</v>
      </c>
      <c r="H2770" s="348">
        <f t="shared" si="134"/>
        <v>230.97668251288701</v>
      </c>
    </row>
    <row r="2771" spans="1:8" x14ac:dyDescent="0.25">
      <c r="A2771" s="349">
        <v>403499050000</v>
      </c>
      <c r="B2771" s="348" t="str">
        <f>IMPRODUCT(IMPOWER(IMPRODUCT("i",A2771,import_viscoanalyse_PARAM!$G$2),-import_viscoanalyse_PARAM!$D$2),import_viscoanalyse_PARAM!$C$2)</f>
        <v>0.033433407992083-0.00981019303145268i</v>
      </c>
      <c r="C2771" s="348" t="str">
        <f>IMPOWER(IMPRODUCT("i",A2771,import_viscoanalyse_PARAM!$G$2),-import_viscoanalyse_PARAM!$E$2)</f>
        <v>1.80628741580779E-06-1.96980140351864E-06i</v>
      </c>
      <c r="D2771" s="348" t="str">
        <f>IMPOWER(IMPRODUCT("i",A2771,import_viscoanalyse_PARAM!$F$2,import_viscoanalyse_PARAM!$G$2),-1)</f>
        <v>1.51084992406249E-29-2.46639485689949E-13i</v>
      </c>
      <c r="E2771" s="348" t="str">
        <f t="shared" si="132"/>
        <v>1.0334352142795-0.00981216283310284i</v>
      </c>
      <c r="F2771" s="348" t="str">
        <f>IMSUM(import_viscoanalyse_PARAM!$A$2,IMDIV((import_viscoanalyse_PARAM!$B$2-import_viscoanalyse_PARAM!$A$2),E2771))</f>
        <v>24256.1796466471+229.809704783526i</v>
      </c>
      <c r="G2771" s="348">
        <f t="shared" si="133"/>
        <v>24256.179646647099</v>
      </c>
      <c r="H2771" s="348">
        <f t="shared" si="134"/>
        <v>229.809704783526</v>
      </c>
    </row>
    <row r="2772" spans="1:8" x14ac:dyDescent="0.25">
      <c r="A2772" s="349">
        <v>415706000000</v>
      </c>
      <c r="B2772" s="348" t="str">
        <f>IMPRODUCT(IMPOWER(IMPRODUCT("i",A2772,import_viscoanalyse_PARAM!$G$2),-import_viscoanalyse_PARAM!$D$2),import_viscoanalyse_PARAM!$C$2)</f>
        <v>0.0332528416288542-0.0097572103717525i</v>
      </c>
      <c r="C2772" s="348" t="str">
        <f>IMPOWER(IMPRODUCT("i",A2772,import_viscoanalyse_PARAM!$G$2),-import_viscoanalyse_PARAM!$E$2)</f>
        <v>1.77810894639215E-06-1.93907208097662E-06i</v>
      </c>
      <c r="D2772" s="348" t="str">
        <f>IMPOWER(IMPRODUCT("i",A2772,import_viscoanalyse_PARAM!$F$2,import_viscoanalyse_PARAM!$G$2),-1)</f>
        <v>1.4664847489615E-29-2.3939706948753E-13i</v>
      </c>
      <c r="E2772" s="348" t="str">
        <f t="shared" si="132"/>
        <v>1.0332546197378-0.00975914944407287i</v>
      </c>
      <c r="F2772" s="348" t="str">
        <f>IMSUM(import_viscoanalyse_PARAM!$A$2,IMDIV((import_viscoanalyse_PARAM!$B$2-import_viscoanalyse_PARAM!$A$2),E2772))</f>
        <v>24260.4328343219+228.64820463179i</v>
      </c>
      <c r="G2772" s="348">
        <f t="shared" si="133"/>
        <v>24260.432834321899</v>
      </c>
      <c r="H2772" s="348">
        <f t="shared" si="134"/>
        <v>228.64820463179001</v>
      </c>
    </row>
    <row r="2773" spans="1:8" x14ac:dyDescent="0.25">
      <c r="A2773" s="349">
        <v>428282230000</v>
      </c>
      <c r="B2773" s="348" t="str">
        <f>IMPRODUCT(IMPOWER(IMPRODUCT("i",A2773,import_viscoanalyse_PARAM!$G$2),-import_viscoanalyse_PARAM!$D$2),import_viscoanalyse_PARAM!$C$2)</f>
        <v>0.0330732506554196-0.00970451391566536i</v>
      </c>
      <c r="C2773" s="348" t="str">
        <f>IMPOWER(IMPRODUCT("i",A2773,import_viscoanalyse_PARAM!$G$2),-import_viscoanalyse_PARAM!$E$2)</f>
        <v>1.75037009650105E-06-1.90882217447265E-06i</v>
      </c>
      <c r="D2773" s="348" t="str">
        <f>IMPOWER(IMPRODUCT("i",A2773,import_viscoanalyse_PARAM!$F$2,import_viscoanalyse_PARAM!$G$2),-1)</f>
        <v>1.42342237512817E-29-2.32367329759125E-13i</v>
      </c>
      <c r="E2773" s="348" t="str">
        <f t="shared" si="132"/>
        <v>1.03307500102552-0.0097064227380722i</v>
      </c>
      <c r="F2773" s="348" t="str">
        <f>IMSUM(import_viscoanalyse_PARAM!$A$2,IMDIV((import_viscoanalyse_PARAM!$B$2-import_viscoanalyse_PARAM!$A$2),E2773))</f>
        <v>24264.6644045871+227.492162962215i</v>
      </c>
      <c r="G2773" s="348">
        <f t="shared" si="133"/>
        <v>24264.6644045871</v>
      </c>
      <c r="H2773" s="348">
        <f t="shared" si="134"/>
        <v>227.49216296221499</v>
      </c>
    </row>
    <row r="2774" spans="1:8" x14ac:dyDescent="0.25">
      <c r="A2774" s="349">
        <v>441238930000</v>
      </c>
      <c r="B2774" s="348" t="str">
        <f>IMPRODUCT(IMPOWER(IMPRODUCT("i",A2774,import_viscoanalyse_PARAM!$G$2),-import_viscoanalyse_PARAM!$D$2),import_viscoanalyse_PARAM!$C$2)</f>
        <v>0.0328946295432012-0.00965210204096888i</v>
      </c>
      <c r="C2774" s="348" t="str">
        <f>IMPOWER(IMPRODUCT("i",A2774,import_viscoanalyse_PARAM!$G$2),-import_viscoanalyse_PARAM!$E$2)</f>
        <v>1.72306396772246E-06-1.87904416111664E-06i</v>
      </c>
      <c r="D2774" s="348" t="str">
        <f>IMPOWER(IMPRODUCT("i",A2774,import_viscoanalyse_PARAM!$F$2,import_viscoanalyse_PARAM!$G$2),-1)</f>
        <v>1.38162448415825E-29-2.25544011196798E-13i</v>
      </c>
      <c r="E2774" s="348" t="str">
        <f t="shared" si="132"/>
        <v>1.03289635260717-0.00965398108535554i</v>
      </c>
      <c r="F2774" s="348" t="str">
        <f>IMSUM(import_viscoanalyse_PARAM!$A$2,IMDIV((import_viscoanalyse_PARAM!$B$2-import_viscoanalyse_PARAM!$A$2),E2774))</f>
        <v>24268.8744663243+226.341556753586i</v>
      </c>
      <c r="G2774" s="348">
        <f t="shared" si="133"/>
        <v>24268.874466324301</v>
      </c>
      <c r="H2774" s="348">
        <f t="shared" si="134"/>
        <v>226.34155675358599</v>
      </c>
    </row>
    <row r="2775" spans="1:8" x14ac:dyDescent="0.25">
      <c r="A2775" s="349">
        <v>454587610000</v>
      </c>
      <c r="B2775" s="348" t="str">
        <f>IMPRODUCT(IMPOWER(IMPRODUCT("i",A2775,import_viscoanalyse_PARAM!$G$2),-import_viscoanalyse_PARAM!$D$2),import_viscoanalyse_PARAM!$C$2)</f>
        <v>0.0327169730621522-0.00959997321303752i</v>
      </c>
      <c r="C2775" s="348" t="str">
        <f>IMPOWER(IMPRODUCT("i",A2775,import_viscoanalyse_PARAM!$G$2),-import_viscoanalyse_PARAM!$E$2)</f>
        <v>1.69618381093226E-06-1.84973068082067E-06i</v>
      </c>
      <c r="D2775" s="348" t="str">
        <f>IMPOWER(IMPRODUCT("i",A2775,import_viscoanalyse_PARAM!$F$2,import_viscoanalyse_PARAM!$G$2),-1)</f>
        <v>1.3410539478887E-29-2.18921052794165E-13i</v>
      </c>
      <c r="E2775" s="348" t="str">
        <f t="shared" si="132"/>
        <v>1.03271866924596-0.00960182294393726i</v>
      </c>
      <c r="F2775" s="348" t="str">
        <f>IMSUM(import_viscoanalyse_PARAM!$A$2,IMDIV((import_viscoanalyse_PARAM!$B$2-import_viscoanalyse_PARAM!$A$2),E2775))</f>
        <v>24273.0631216404+225.196364759048i</v>
      </c>
      <c r="G2775" s="348">
        <f t="shared" si="133"/>
        <v>24273.0631216404</v>
      </c>
      <c r="H2775" s="348">
        <f t="shared" si="134"/>
        <v>225.19636475904801</v>
      </c>
    </row>
    <row r="2776" spans="1:8" x14ac:dyDescent="0.25">
      <c r="A2776" s="349">
        <v>468340120000</v>
      </c>
      <c r="B2776" s="348" t="str">
        <f>IMPRODUCT(IMPOWER(IMPRODUCT("i",A2776,import_viscoanalyse_PARAM!$G$2),-import_viscoanalyse_PARAM!$D$2),import_viscoanalyse_PARAM!$C$2)</f>
        <v>0.0325402761135235-0.00954812593577137i</v>
      </c>
      <c r="C2776" s="348" t="str">
        <f>IMPOWER(IMPRODUCT("i",A2776,import_viscoanalyse_PARAM!$G$2),-import_viscoanalyse_PARAM!$E$2)</f>
        <v>1.66972299760643E-06-1.82087450501426E-06i</v>
      </c>
      <c r="D2776" s="348" t="str">
        <f>IMPOWER(IMPRODUCT("i",A2776,import_viscoanalyse_PARAM!$F$2,import_viscoanalyse_PARAM!$G$2),-1)</f>
        <v>1.30167475093056E-29-2.12492575200227E-13i</v>
      </c>
      <c r="E2776" s="348" t="str">
        <f t="shared" si="132"/>
        <v>1.03254194583652-0.00954994681048888i</v>
      </c>
      <c r="F2776" s="348" t="str">
        <f>IMSUM(import_viscoanalyse_PARAM!$A$2,IMDIV((import_viscoanalyse_PARAM!$B$2-import_viscoanalyse_PARAM!$A$2),E2776))</f>
        <v>24277.2304697994+224.056566434546i</v>
      </c>
      <c r="G2776" s="348">
        <f t="shared" si="133"/>
        <v>24277.2304697994</v>
      </c>
      <c r="H2776" s="348">
        <f t="shared" si="134"/>
        <v>224.056566434546</v>
      </c>
    </row>
    <row r="2777" spans="1:8" x14ac:dyDescent="0.25">
      <c r="A2777" s="349">
        <v>482508680000</v>
      </c>
      <c r="B2777" s="348" t="str">
        <f>IMPRODUCT(IMPOWER(IMPRODUCT("i",A2777,import_viscoanalyse_PARAM!$G$2),-import_viscoanalyse_PARAM!$D$2),import_viscoanalyse_PARAM!$C$2)</f>
        <v>0.0323645334745733-0.00949655867668834i</v>
      </c>
      <c r="C2777" s="348" t="str">
        <f>IMPOWER(IMPRODUCT("i",A2777,import_viscoanalyse_PARAM!$G$2),-import_viscoanalyse_PARAM!$E$2)</f>
        <v>1.64367497977221E-06-1.79246849297005E-06i</v>
      </c>
      <c r="D2777" s="348" t="str">
        <f>IMPOWER(IMPRODUCT("i",A2777,import_viscoanalyse_PARAM!$F$2,import_viscoanalyse_PARAM!$G$2),-1)</f>
        <v>1.26345190111769E-29-2.0625286610053E-13i</v>
      </c>
      <c r="E2777" s="348" t="str">
        <f t="shared" si="132"/>
        <v>1.03236617714955-0.00949835114538756i</v>
      </c>
      <c r="F2777" s="348" t="str">
        <f>IMSUM(import_viscoanalyse_PARAM!$A$2,IMDIV((import_viscoanalyse_PARAM!$B$2-import_viscoanalyse_PARAM!$A$2),E2777))</f>
        <v>24281.3766132408+222.922140294118i</v>
      </c>
      <c r="G2777" s="348">
        <f t="shared" si="133"/>
        <v>24281.376613240802</v>
      </c>
      <c r="H2777" s="348">
        <f t="shared" si="134"/>
        <v>222.92214029411801</v>
      </c>
    </row>
    <row r="2778" spans="1:8" x14ac:dyDescent="0.25">
      <c r="A2778" s="349">
        <v>497105880000</v>
      </c>
      <c r="B2778" s="348" t="str">
        <f>IMPRODUCT(IMPOWER(IMPRODUCT("i",A2778,import_viscoanalyse_PARAM!$G$2),-import_viscoanalyse_PARAM!$D$2),import_viscoanalyse_PARAM!$C$2)</f>
        <v>0.032189739951129-0.00944526991168888i</v>
      </c>
      <c r="C2778" s="348" t="str">
        <f>IMPOWER(IMPRODUCT("i",A2778,import_viscoanalyse_PARAM!$G$2),-import_viscoanalyse_PARAM!$E$2)</f>
        <v>1.61803331184536E-06-1.76450561561796E-06i</v>
      </c>
      <c r="D2778" s="348" t="str">
        <f>IMPOWER(IMPRODUCT("i",A2778,import_viscoanalyse_PARAM!$F$2,import_viscoanalyse_PARAM!$G$2),-1)</f>
        <v>1.22635143453099E-29-2.00196381037342E-13i</v>
      </c>
      <c r="E2778" s="348" t="str">
        <f t="shared" si="132"/>
        <v>1.03219135798444-0.00944703441750469i</v>
      </c>
      <c r="F2778" s="348" t="str">
        <f>IMSUM(import_viscoanalyse_PARAM!$A$2,IMDIV((import_viscoanalyse_PARAM!$B$2-import_viscoanalyse_PARAM!$A$2),E2778))</f>
        <v>24285.50165398+221.793064893744i</v>
      </c>
      <c r="G2778" s="348">
        <f t="shared" si="133"/>
        <v>24285.501653980002</v>
      </c>
      <c r="H2778" s="348">
        <f t="shared" si="134"/>
        <v>221.793064893744</v>
      </c>
    </row>
    <row r="2779" spans="1:8" x14ac:dyDescent="0.25">
      <c r="A2779" s="349">
        <v>512144690000</v>
      </c>
      <c r="B2779" s="348" t="str">
        <f>IMPRODUCT(IMPOWER(IMPRODUCT("i",A2779,import_viscoanalyse_PARAM!$G$2),-import_viscoanalyse_PARAM!$D$2),import_viscoanalyse_PARAM!$C$2)</f>
        <v>0.0320158903912197-0.00939425812905676i</v>
      </c>
      <c r="C2779" s="348" t="str">
        <f>IMPOWER(IMPRODUCT("i",A2779,import_viscoanalyse_PARAM!$G$2),-import_viscoanalyse_PARAM!$E$2)</f>
        <v>1.59279165101882E-06-1.73697895596894E-06i</v>
      </c>
      <c r="D2779" s="348" t="str">
        <f>IMPOWER(IMPRODUCT("i",A2779,import_viscoanalyse_PARAM!$F$2,import_viscoanalyse_PARAM!$G$2),-1)</f>
        <v>1.19034038808796E-29-1.94317738935033E-13i</v>
      </c>
      <c r="E2779" s="348" t="str">
        <f t="shared" si="132"/>
        <v>1.03201748318287-0.00939599510820705i</v>
      </c>
      <c r="F2779" s="348" t="str">
        <f>IMSUM(import_viscoanalyse_PARAM!$A$2,IMDIV((import_viscoanalyse_PARAM!$B$2-import_viscoanalyse_PARAM!$A$2),E2779))</f>
        <v>24289.6056932851+220.669318920982i</v>
      </c>
      <c r="G2779" s="348">
        <f t="shared" si="133"/>
        <v>24289.605693285099</v>
      </c>
      <c r="H2779" s="348">
        <f t="shared" si="134"/>
        <v>220.66931892098199</v>
      </c>
    </row>
    <row r="2780" spans="1:8" x14ac:dyDescent="0.25">
      <c r="A2780" s="349">
        <v>527638450000</v>
      </c>
      <c r="B2780" s="348" t="str">
        <f>IMPRODUCT(IMPOWER(IMPRODUCT("i",A2780,import_viscoanalyse_PARAM!$G$2),-import_viscoanalyse_PARAM!$D$2),import_viscoanalyse_PARAM!$C$2)</f>
        <v>0.0318429799188951-0.00934352189806687i</v>
      </c>
      <c r="C2780" s="348" t="str">
        <f>IMPOWER(IMPRODUCT("i",A2780,import_viscoanalyse_PARAM!$G$2),-import_viscoanalyse_PARAM!$E$2)</f>
        <v>1.56794378903169E-06-1.70988174375988E-06i</v>
      </c>
      <c r="D2780" s="348" t="str">
        <f>IMPOWER(IMPRODUCT("i",A2780,import_viscoanalyse_PARAM!$F$2,import_viscoanalyse_PARAM!$G$2),-1)</f>
        <v>1.15538681658205E-29-1.88611724881656E-13i</v>
      </c>
      <c r="E2780" s="348" t="str">
        <f t="shared" si="132"/>
        <v>1.03184454786268-0.00934523177999924i</v>
      </c>
      <c r="F2780" s="348" t="str">
        <f>IMSUM(import_viscoanalyse_PARAM!$A$2,IMDIV((import_viscoanalyse_PARAM!$B$2-import_viscoanalyse_PARAM!$A$2),E2780))</f>
        <v>24293.6888261505+219.550882709626i</v>
      </c>
      <c r="G2780" s="348">
        <f t="shared" si="133"/>
        <v>24293.688826150501</v>
      </c>
      <c r="H2780" s="348">
        <f t="shared" si="134"/>
        <v>219.55088270962599</v>
      </c>
    </row>
    <row r="2781" spans="1:8" x14ac:dyDescent="0.25">
      <c r="A2781" s="349">
        <v>543600950000</v>
      </c>
      <c r="B2781" s="348" t="str">
        <f>IMPRODUCT(IMPOWER(IMPRODUCT("i",A2781,import_viscoanalyse_PARAM!$G$2),-import_viscoanalyse_PARAM!$D$2),import_viscoanalyse_PARAM!$C$2)</f>
        <v>0.0316710031701754-0.00929305964479433i</v>
      </c>
      <c r="C2781" s="348" t="str">
        <f>IMPOWER(IMPRODUCT("i",A2781,import_viscoanalyse_PARAM!$G$2),-import_viscoanalyse_PARAM!$E$2)</f>
        <v>1.54348354071235E-06-1.68320723390714E-06i</v>
      </c>
      <c r="D2781" s="348" t="str">
        <f>IMPOWER(IMPRODUCT("i",A2781,import_viscoanalyse_PARAM!$F$2,import_viscoanalyse_PARAM!$G$2),-1)</f>
        <v>1.12145960939139E-29-1.8307326020748E-13i</v>
      </c>
      <c r="E2781" s="348" t="str">
        <f t="shared" si="132"/>
        <v>1.03167254665372-0.00929474285221131i</v>
      </c>
      <c r="F2781" s="348" t="str">
        <f>IMSUM(import_viscoanalyse_PARAM!$A$2,IMDIV((import_viscoanalyse_PARAM!$B$2-import_viscoanalyse_PARAM!$A$2),E2781))</f>
        <v>24297.751159336+218.43773329944i</v>
      </c>
      <c r="G2781" s="348">
        <f t="shared" si="133"/>
        <v>24297.751159336</v>
      </c>
      <c r="H2781" s="348">
        <f t="shared" si="134"/>
        <v>218.43773329944</v>
      </c>
    </row>
    <row r="2782" spans="1:8" x14ac:dyDescent="0.25">
      <c r="A2782" s="349">
        <v>560046360000</v>
      </c>
      <c r="B2782" s="348" t="str">
        <f>IMPRODUCT(IMPOWER(IMPRODUCT("i",A2782,import_viscoanalyse_PARAM!$G$2),-import_viscoanalyse_PARAM!$D$2),import_viscoanalyse_PARAM!$C$2)</f>
        <v>0.0314999552198153-0.00924286992404961i</v>
      </c>
      <c r="C2782" s="348" t="str">
        <f>IMPOWER(IMPRODUCT("i",A2782,import_viscoanalyse_PARAM!$G$2),-import_viscoanalyse_PARAM!$E$2)</f>
        <v>1.51940487604453E-06-1.65694885052781E-06i</v>
      </c>
      <c r="D2782" s="348" t="str">
        <f>IMPOWER(IMPRODUCT("i",A2782,import_viscoanalyse_PARAM!$F$2,import_viscoanalyse_PARAM!$G$2),-1)</f>
        <v>1.08852865154197E-29-1.77697428777831E-13i</v>
      </c>
      <c r="E2782" s="348" t="str">
        <f t="shared" si="132"/>
        <v>1.03150147462469-0.00924452687307784i</v>
      </c>
      <c r="F2782" s="348" t="str">
        <f>IMSUM(import_viscoanalyse_PARAM!$A$2,IMDIV((import_viscoanalyse_PARAM!$B$2-import_viscoanalyse_PARAM!$A$2),E2782))</f>
        <v>24301.7927894826+217.329850431019i</v>
      </c>
      <c r="G2782" s="348">
        <f t="shared" si="133"/>
        <v>24301.792789482599</v>
      </c>
      <c r="H2782" s="348">
        <f t="shared" si="134"/>
        <v>217.329850431019</v>
      </c>
    </row>
    <row r="2783" spans="1:8" x14ac:dyDescent="0.25">
      <c r="A2783" s="349">
        <v>576989280000</v>
      </c>
      <c r="B2783" s="348" t="str">
        <f>IMPRODUCT(IMPOWER(IMPRODUCT("i",A2783,import_viscoanalyse_PARAM!$G$2),-import_viscoanalyse_PARAM!$D$2),import_viscoanalyse_PARAM!$C$2)</f>
        <v>0.0313298311443995-0.00919295129118032i</v>
      </c>
      <c r="C2783" s="348" t="str">
        <f>IMPOWER(IMPRODUCT("i",A2783,import_viscoanalyse_PARAM!$G$2),-import_viscoanalyse_PARAM!$E$2)</f>
        <v>1.49570185513582E-06-1.63110011602133E-06i</v>
      </c>
      <c r="D2783" s="348" t="str">
        <f>IMPOWER(IMPRODUCT("i",A2783,import_viscoanalyse_PARAM!$F$2,import_viscoanalyse_PARAM!$G$2),-1)</f>
        <v>1.05656470610994E-29-1.7247945779579E-13i</v>
      </c>
      <c r="E2783" s="348" t="str">
        <f t="shared" si="132"/>
        <v>1.03133132684625-0.00919458239146882i</v>
      </c>
      <c r="F2783" s="348" t="str">
        <f>IMSUM(import_viscoanalyse_PARAM!$A$2,IMDIV((import_viscoanalyse_PARAM!$B$2-import_viscoanalyse_PARAM!$A$2),E2783))</f>
        <v>24305.8138134211+216.22721372343i</v>
      </c>
      <c r="G2783" s="348">
        <f t="shared" si="133"/>
        <v>24305.8138134211</v>
      </c>
      <c r="H2783" s="348">
        <f t="shared" si="134"/>
        <v>216.22721372343</v>
      </c>
    </row>
    <row r="2784" spans="1:8" x14ac:dyDescent="0.25">
      <c r="A2784" s="349">
        <v>594444780000</v>
      </c>
      <c r="B2784" s="348" t="str">
        <f>IMPRODUCT(IMPOWER(IMPRODUCT("i",A2784,import_viscoanalyse_PARAM!$G$2),-import_viscoanalyse_PARAM!$D$2),import_viscoanalyse_PARAM!$C$2)</f>
        <v>0.0311606257678547-0.00914330222739781i</v>
      </c>
      <c r="C2784" s="348" t="str">
        <f>IMPOWER(IMPRODUCT("i",A2784,import_viscoanalyse_PARAM!$G$2),-import_viscoanalyse_PARAM!$E$2)</f>
        <v>0.0000014723685920514-1.60565461162922E-06i</v>
      </c>
      <c r="D2784" s="348" t="str">
        <f>IMPOWER(IMPRODUCT("i",A2784,import_viscoanalyse_PARAM!$F$2,import_viscoanalyse_PARAM!$G$2),-1)</f>
        <v>1.02553934286678E-29-1.67414706153839E-13i</v>
      </c>
      <c r="E2784" s="348" t="str">
        <f t="shared" si="132"/>
        <v>1.03116209813645-0.00914490788217685i</v>
      </c>
      <c r="F2784" s="348" t="str">
        <f>IMSUM(import_viscoanalyse_PARAM!$A$2,IMDIV((import_viscoanalyse_PARAM!$B$2-import_viscoanalyse_PARAM!$A$2),E2784))</f>
        <v>24309.8143341896+215.129801023965i</v>
      </c>
      <c r="G2784" s="348">
        <f t="shared" si="133"/>
        <v>24309.814334189599</v>
      </c>
      <c r="H2784" s="348">
        <f t="shared" si="134"/>
        <v>215.129801023965</v>
      </c>
    </row>
    <row r="2785" spans="1:8" x14ac:dyDescent="0.25">
      <c r="A2785" s="349">
        <v>612428350000</v>
      </c>
      <c r="B2785" s="348" t="str">
        <f>IMPRODUCT(IMPOWER(IMPRODUCT("i",A2785,import_viscoanalyse_PARAM!$G$2),-import_viscoanalyse_PARAM!$D$2),import_viscoanalyse_PARAM!$C$2)</f>
        <v>0.0309923342912984-0.00909392132459084i</v>
      </c>
      <c r="C2785" s="348" t="str">
        <f>IMPOWER(IMPRODUCT("i",A2785,import_viscoanalyse_PARAM!$G$2),-import_viscoanalyse_PARAM!$E$2)</f>
        <v>0.0000014493993408888-1.58060607130174E-06i</v>
      </c>
      <c r="D2785" s="348" t="str">
        <f>IMPOWER(IMPRODUCT("i",A2785,import_viscoanalyse_PARAM!$F$2,import_viscoanalyse_PARAM!$G$2),-1)</f>
        <v>9.95425030620788E-30-1.62498679508196E-13i</v>
      </c>
      <c r="E2785" s="348" t="str">
        <f t="shared" si="132"/>
        <v>1.03099378369064-0.00909550193082464i</v>
      </c>
      <c r="F2785" s="348" t="str">
        <f>IMSUM(import_viscoanalyse_PARAM!$A$2,IMDIV((import_viscoanalyse_PARAM!$B$2-import_viscoanalyse_PARAM!$A$2),E2785))</f>
        <v>24313.7944461434+214.037592492562i</v>
      </c>
      <c r="G2785" s="348">
        <f t="shared" si="133"/>
        <v>24313.794446143402</v>
      </c>
      <c r="H2785" s="348">
        <f t="shared" si="134"/>
        <v>214.037592492562</v>
      </c>
    </row>
    <row r="2786" spans="1:8" x14ac:dyDescent="0.25">
      <c r="A2786" s="349">
        <v>630955970000</v>
      </c>
      <c r="B2786" s="348" t="str">
        <f>IMPRODUCT(IMPOWER(IMPRODUCT("i",A2786,import_viscoanalyse_PARAM!$G$2),-import_viscoanalyse_PARAM!$D$2),import_viscoanalyse_PARAM!$C$2)</f>
        <v>0.0308249517353971-0.00904480712169893i</v>
      </c>
      <c r="C2786" s="348" t="str">
        <f>IMPOWER(IMPRODUCT("i",A2786,import_viscoanalyse_PARAM!$G$2),-import_viscoanalyse_PARAM!$E$2)</f>
        <v>1.42678841696431E-06-1.55594829574979E-06i</v>
      </c>
      <c r="D2786" s="348" t="str">
        <f>IMPOWER(IMPRODUCT("i",A2786,import_viscoanalyse_PARAM!$F$2,import_viscoanalyse_PARAM!$G$2),-1)</f>
        <v>9.66195008903376E-30-1.57727009332178E-13i</v>
      </c>
      <c r="E2786" s="348" t="str">
        <f t="shared" si="132"/>
        <v>1.03082637852381-0.00904636307015241i</v>
      </c>
      <c r="F2786" s="348" t="str">
        <f>IMSUM(import_viscoanalyse_PARAM!$A$2,IMDIV((import_viscoanalyse_PARAM!$B$2-import_viscoanalyse_PARAM!$A$2),E2786))</f>
        <v>24317.7542481323+212.950566987976i</v>
      </c>
      <c r="G2786" s="348">
        <f t="shared" si="133"/>
        <v>24317.7542481323</v>
      </c>
      <c r="H2786" s="348">
        <f t="shared" si="134"/>
        <v>212.950566987976</v>
      </c>
    </row>
    <row r="2787" spans="1:8" x14ac:dyDescent="0.25">
      <c r="A2787" s="349">
        <v>650044100000</v>
      </c>
      <c r="B2787" s="348" t="str">
        <f>IMPRODUCT(IMPOWER(IMPRODUCT("i",A2787,import_viscoanalyse_PARAM!$G$2),-import_viscoanalyse_PARAM!$D$2),import_viscoanalyse_PARAM!$C$2)</f>
        <v>0.0306584731814843-0.0089959581754632i</v>
      </c>
      <c r="C2787" s="348" t="str">
        <f>IMPOWER(IMPRODUCT("i",A2787,import_viscoanalyse_PARAM!$G$2),-import_viscoanalyse_PARAM!$E$2)</f>
        <v>1.40453022895175E-06-1.53167518749293E-06i</v>
      </c>
      <c r="D2787" s="348" t="str">
        <f>IMPOWER(IMPRODUCT("i",A2787,import_viscoanalyse_PARAM!$F$2,import_viscoanalyse_PARAM!$G$2),-1)</f>
        <v>9.37823309298228E-30-1.53095456398086E-13i</v>
      </c>
      <c r="E2787" s="348" t="str">
        <f t="shared" si="132"/>
        <v>1.03065987771171-0.00899748985080379i</v>
      </c>
      <c r="F2787" s="348" t="str">
        <f>IMSUM(import_viscoanalyse_PARAM!$A$2,IMDIV((import_viscoanalyse_PARAM!$B$2-import_viscoanalyse_PARAM!$A$2),E2787))</f>
        <v>24321.6938378+211.868703632146i</v>
      </c>
      <c r="G2787" s="348">
        <f t="shared" si="133"/>
        <v>24321.693837800001</v>
      </c>
      <c r="H2787" s="348">
        <f t="shared" si="134"/>
        <v>211.86870363214601</v>
      </c>
    </row>
    <row r="2788" spans="1:8" x14ac:dyDescent="0.25">
      <c r="A2788" s="349">
        <v>669709700000</v>
      </c>
      <c r="B2788" s="348" t="str">
        <f>IMPRODUCT(IMPOWER(IMPRODUCT("i",A2788,import_viscoanalyse_PARAM!$G$2),-import_viscoanalyse_PARAM!$D$2),import_viscoanalyse_PARAM!$C$2)</f>
        <v>0.0304928937215362-0.00894737304574745i</v>
      </c>
      <c r="C2788" s="348" t="str">
        <f>IMPOWER(IMPRODUCT("i",A2788,import_viscoanalyse_PARAM!$G$2),-import_viscoanalyse_PARAM!$E$2)</f>
        <v>1.38261927069543E-06-1.50778074193126E-06i</v>
      </c>
      <c r="D2788" s="348" t="str">
        <f>IMPOWER(IMPRODUCT("i",A2788,import_viscoanalyse_PARAM!$F$2,import_viscoanalyse_PARAM!$G$2),-1)</f>
        <v>9.1028472344329E-30-1.4859990555368E-13i</v>
      </c>
      <c r="E2788" s="348" t="str">
        <f t="shared" si="132"/>
        <v>1.03049427634081-0.00894888082663798i</v>
      </c>
      <c r="F2788" s="348" t="str">
        <f>IMSUM(import_viscoanalyse_PARAM!$A$2,IMDIV((import_viscoanalyse_PARAM!$B$2-import_viscoanalyse_PARAM!$A$2),E2788))</f>
        <v>24325.6133127647+210.79198148684i</v>
      </c>
      <c r="G2788" s="348">
        <f t="shared" si="133"/>
        <v>24325.613312764701</v>
      </c>
      <c r="H2788" s="348">
        <f t="shared" si="134"/>
        <v>210.79198148684</v>
      </c>
    </row>
    <row r="2789" spans="1:8" x14ac:dyDescent="0.25">
      <c r="A2789" s="349">
        <v>689970240000</v>
      </c>
      <c r="B2789" s="348" t="str">
        <f>IMPRODUCT(IMPOWER(IMPRODUCT("i",A2789,import_viscoanalyse_PARAM!$G$2),-import_viscoanalyse_PARAM!$D$2),import_viscoanalyse_PARAM!$C$2)</f>
        <v>0.0303282085013291-0.00889905030820176i</v>
      </c>
      <c r="C2789" s="348" t="str">
        <f>IMPOWER(IMPRODUCT("i",A2789,import_viscoanalyse_PARAM!$G$2),-import_viscoanalyse_PARAM!$E$2)</f>
        <v>1.36105012559739E-06-1.48425905212985E-06i</v>
      </c>
      <c r="D2789" s="348" t="str">
        <f>IMPOWER(IMPRODUCT("i",A2789,import_viscoanalyse_PARAM!$F$2,import_viscoanalyse_PARAM!$G$2),-1)</f>
        <v>8.83554787887356E-30-1.44236363250078E-13i</v>
      </c>
      <c r="E2789" s="348" t="str">
        <f t="shared" si="132"/>
        <v>1.03032956955145-0.00890053456739813i</v>
      </c>
      <c r="F2789" s="348" t="str">
        <f>IMSUM(import_viscoanalyse_PARAM!$A$2,IMDIV((import_viscoanalyse_PARAM!$B$2-import_viscoanalyse_PARAM!$A$2),E2789))</f>
        <v>24329.5127695953+209.720379835573i</v>
      </c>
      <c r="G2789" s="348">
        <f t="shared" si="133"/>
        <v>24329.512769595302</v>
      </c>
      <c r="H2789" s="348">
        <f t="shared" si="134"/>
        <v>209.720379835573</v>
      </c>
    </row>
    <row r="2790" spans="1:8" x14ac:dyDescent="0.25">
      <c r="A2790" s="349">
        <v>710843720000</v>
      </c>
      <c r="B2790" s="348" t="str">
        <f>IMPRODUCT(IMPOWER(IMPRODUCT("i",A2790,import_viscoanalyse_PARAM!$G$2),-import_viscoanalyse_PARAM!$D$2),import_viscoanalyse_PARAM!$C$2)</f>
        <v>0.0301644126813084-0.00885098854278056i</v>
      </c>
      <c r="C2790" s="348" t="str">
        <f>IMPOWER(IMPRODUCT("i",A2790,import_viscoanalyse_PARAM!$G$2),-import_viscoanalyse_PARAM!$E$2)</f>
        <v>1.33981746006348E-06-1.46110430167147E-06i</v>
      </c>
      <c r="D2790" s="348" t="str">
        <f>IMPOWER(IMPRODUCT("i",A2790,import_viscoanalyse_PARAM!$F$2,import_viscoanalyse_PARAM!$G$2),-1)</f>
        <v>8.57609755702405E-30-1.400009529076E-13i</v>
      </c>
      <c r="E2790" s="348" t="str">
        <f t="shared" si="132"/>
        <v>1.03016575249877-0.00885244964722223i</v>
      </c>
      <c r="F2790" s="348" t="str">
        <f>IMSUM(import_viscoanalyse_PARAM!$A$2,IMDIV((import_viscoanalyse_PARAM!$B$2-import_viscoanalyse_PARAM!$A$2),E2790))</f>
        <v>24333.3923047338+208.653877930596i</v>
      </c>
      <c r="G2790" s="348">
        <f t="shared" si="133"/>
        <v>24333.392304733799</v>
      </c>
      <c r="H2790" s="348">
        <f t="shared" si="134"/>
        <v>208.653877930596</v>
      </c>
    </row>
    <row r="2791" spans="1:8" x14ac:dyDescent="0.25">
      <c r="A2791" s="349">
        <v>732348670000</v>
      </c>
      <c r="B2791" s="348" t="str">
        <f>IMPRODUCT(IMPOWER(IMPRODUCT("i",A2791,import_viscoanalyse_PARAM!$G$2),-import_viscoanalyse_PARAM!$D$2),import_viscoanalyse_PARAM!$C$2)</f>
        <v>0.0300015015574503-0.00880318636920627i</v>
      </c>
      <c r="C2791" s="348" t="str">
        <f>IMPOWER(IMPRODUCT("i",A2791,import_viscoanalyse_PARAM!$G$2),-import_viscoanalyse_PARAM!$E$2)</f>
        <v>1.31891603770631E-06-1.43831078014529E-06i</v>
      </c>
      <c r="D2791" s="348" t="str">
        <f>IMPOWER(IMPRODUCT("i",A2791,import_viscoanalyse_PARAM!$F$2,import_viscoanalyse_PARAM!$G$2),-1)</f>
        <v>8.32426594086377E-30-1.35889914524435E-13i</v>
      </c>
      <c r="E2791" s="348" t="str">
        <f t="shared" si="132"/>
        <v>1.03000282047349-0.00880462468012231i</v>
      </c>
      <c r="F2791" s="348" t="str">
        <f>IMSUM(import_viscoanalyse_PARAM!$A$2,IMDIV((import_viscoanalyse_PARAM!$B$2-import_viscoanalyse_PARAM!$A$2),E2791))</f>
        <v>24337.2520116311+207.592455781703i</v>
      </c>
      <c r="G2791" s="348">
        <f t="shared" si="133"/>
        <v>24337.252011631099</v>
      </c>
      <c r="H2791" s="348">
        <f t="shared" si="134"/>
        <v>207.59245578170299</v>
      </c>
    </row>
    <row r="2792" spans="1:8" x14ac:dyDescent="0.25">
      <c r="A2792" s="349">
        <v>754504210000</v>
      </c>
      <c r="B2792" s="348" t="str">
        <f>IMPRODUCT(IMPOWER(IMPRODUCT("i",A2792,import_viscoanalyse_PARAM!$G$2),-import_viscoanalyse_PARAM!$D$2),import_viscoanalyse_PARAM!$C$2)</f>
        <v>0.0298394702295224-0.00875564234962887i</v>
      </c>
      <c r="C2792" s="348" t="str">
        <f>IMPOWER(IMPRODUCT("i",A2792,import_viscoanalyse_PARAM!$G$2),-import_viscoanalyse_PARAM!$E$2)</f>
        <v>1.29834067543926E-06-1.41587283526628E-06i</v>
      </c>
      <c r="D2792" s="348" t="str">
        <f>IMPOWER(IMPRODUCT("i",A2792,import_viscoanalyse_PARAM!$F$2,import_viscoanalyse_PARAM!$G$2),-1)</f>
        <v>8.07982912450268E-30-1.31899592937173E-13i</v>
      </c>
      <c r="E2792" s="348" t="str">
        <f t="shared" si="132"/>
        <v>1.0298407685702-0.00875705822259604i</v>
      </c>
      <c r="F2792" s="348" t="str">
        <f>IMSUM(import_viscoanalyse_PARAM!$A$2,IMDIV((import_viscoanalyse_PARAM!$B$2-import_viscoanalyse_PARAM!$A$2),E2792))</f>
        <v>24341.0919886028+206.536091996295i</v>
      </c>
      <c r="G2792" s="348">
        <f t="shared" si="133"/>
        <v>24341.091988602799</v>
      </c>
      <c r="H2792" s="348">
        <f t="shared" si="134"/>
        <v>206.536091996295</v>
      </c>
    </row>
    <row r="2793" spans="1:8" x14ac:dyDescent="0.25">
      <c r="A2793" s="349">
        <v>777330010000</v>
      </c>
      <c r="B2793" s="348" t="str">
        <f>IMPRODUCT(IMPOWER(IMPRODUCT("i",A2793,import_viscoanalyse_PARAM!$G$2),-import_viscoanalyse_PARAM!$D$2),import_viscoanalyse_PARAM!$C$2)</f>
        <v>0.029678314033426-0.00870835511548581i</v>
      </c>
      <c r="C2793" s="348" t="str">
        <f>IMPOWER(IMPRODUCT("i",A2793,import_viscoanalyse_PARAM!$G$2),-import_viscoanalyse_PARAM!$E$2)</f>
        <v>1.27808629772649E-06-1.39378493203624E-06i</v>
      </c>
      <c r="D2793" s="348" t="str">
        <f>IMPOWER(IMPRODUCT("i",A2793,import_viscoanalyse_PARAM!$F$2,import_viscoanalyse_PARAM!$G$2),-1)</f>
        <v>7.84257009518761E-30-1.28026445509782E-13i</v>
      </c>
      <c r="E2793" s="348" t="str">
        <f t="shared" si="132"/>
        <v>1.02967959211972-0.00870974890054587i</v>
      </c>
      <c r="F2793" s="348" t="str">
        <f>IMSUM(import_viscoanalyse_PARAM!$A$2,IMDIV((import_viscoanalyse_PARAM!$B$2-import_viscoanalyse_PARAM!$A$2),E2793))</f>
        <v>24344.9123285841+205.484766597405i</v>
      </c>
      <c r="G2793" s="348">
        <f t="shared" si="133"/>
        <v>24344.912328584101</v>
      </c>
      <c r="H2793" s="348">
        <f t="shared" si="134"/>
        <v>205.48476659740501</v>
      </c>
    </row>
    <row r="2794" spans="1:8" x14ac:dyDescent="0.25">
      <c r="A2794" s="349">
        <v>800846360000</v>
      </c>
      <c r="B2794" s="348" t="str">
        <f>IMPRODUCT(IMPOWER(IMPRODUCT("i",A2794,import_viscoanalyse_PARAM!$G$2),-import_viscoanalyse_PARAM!$D$2),import_viscoanalyse_PARAM!$C$2)</f>
        <v>0.0295180281543935-0.00866132325400476i</v>
      </c>
      <c r="C2794" s="348" t="str">
        <f>IMPOWER(IMPRODUCT("i",A2794,import_viscoanalyse_PARAM!$G$2),-import_viscoanalyse_PARAM!$E$2)</f>
        <v>1.25814788611024E-06-1.37204159770201E-06i</v>
      </c>
      <c r="D2794" s="348" t="str">
        <f>IMPOWER(IMPRODUCT("i",A2794,import_viscoanalyse_PARAM!$F$2,import_viscoanalyse_PARAM!$G$2),-1)</f>
        <v>7.61227795368625E-30-1.24267029406718E-13i</v>
      </c>
      <c r="E2794" s="348" t="str">
        <f t="shared" si="132"/>
        <v>1.02951928630228-0.00866269529572673i</v>
      </c>
      <c r="F2794" s="348" t="str">
        <f>IMSUM(import_viscoanalyse_PARAM!$A$2,IMDIV((import_viscoanalyse_PARAM!$B$2-import_viscoanalyse_PARAM!$A$2),E2794))</f>
        <v>24348.7131282938+204.438458503555i</v>
      </c>
      <c r="G2794" s="348">
        <f t="shared" si="133"/>
        <v>24348.713128293799</v>
      </c>
      <c r="H2794" s="348">
        <f t="shared" si="134"/>
        <v>204.43845850355501</v>
      </c>
    </row>
    <row r="2795" spans="1:8" x14ac:dyDescent="0.25">
      <c r="A2795" s="349">
        <v>825074140000</v>
      </c>
      <c r="B2795" s="348" t="str">
        <f>IMPRODUCT(IMPOWER(IMPRODUCT("i",A2795,import_viscoanalyse_PARAM!$G$2),-import_viscoanalyse_PARAM!$D$2),import_viscoanalyse_PARAM!$C$2)</f>
        <v>0.0293586079667599-0.00861454540790042i</v>
      </c>
      <c r="C2795" s="348" t="str">
        <f>IMPOWER(IMPRODUCT("i",A2795,import_viscoanalyse_PARAM!$G$2),-import_viscoanalyse_PARAM!$E$2)</f>
        <v>1.23852052073639E-06-1.35063746704018E-06i</v>
      </c>
      <c r="D2795" s="348" t="str">
        <f>IMPOWER(IMPRODUCT("i",A2795,import_viscoanalyse_PARAM!$F$2,import_viscoanalyse_PARAM!$G$2),-1)</f>
        <v>7.38874822875661E-30-1.20618006726503E-13i</v>
      </c>
      <c r="E2795" s="348" t="str">
        <f t="shared" si="132"/>
        <v>1.02935984648728-0.00861589604548808i</v>
      </c>
      <c r="F2795" s="348" t="str">
        <f>IMSUM(import_viscoanalyse_PARAM!$A$2,IMDIV((import_viscoanalyse_PARAM!$B$2-import_viscoanalyse_PARAM!$A$2),E2795))</f>
        <v>24352.4944801782+203.397147746426i</v>
      </c>
      <c r="G2795" s="348">
        <f t="shared" si="133"/>
        <v>24352.4944801782</v>
      </c>
      <c r="H2795" s="348">
        <f t="shared" si="134"/>
        <v>203.39714774642599</v>
      </c>
    </row>
    <row r="2796" spans="1:8" x14ac:dyDescent="0.25">
      <c r="A2796" s="349">
        <v>850034870000</v>
      </c>
      <c r="B2796" s="348" t="str">
        <f>IMPRODUCT(IMPOWER(IMPRODUCT("i",A2796,import_viscoanalyse_PARAM!$G$2),-import_viscoanalyse_PARAM!$D$2),import_viscoanalyse_PARAM!$C$2)</f>
        <v>0.0292000488103153-0.00856802020975145i</v>
      </c>
      <c r="C2796" s="348" t="str">
        <f>IMPOWER(IMPRODUCT("i",A2796,import_viscoanalyse_PARAM!$G$2),-import_viscoanalyse_PARAM!$E$2)</f>
        <v>1.21919935100188E-06-1.32956725034731E-06i</v>
      </c>
      <c r="D2796" s="348" t="str">
        <f>IMPOWER(IMPRODUCT("i",A2796,import_viscoanalyse_PARAM!$F$2,import_viscoanalyse_PARAM!$G$2),-1)</f>
        <v>7.17178236525507E-30-1.17076136145313E-13i</v>
      </c>
      <c r="E2796" s="348" t="str">
        <f t="shared" si="132"/>
        <v>1.02920126800967-0.00856934977711887i</v>
      </c>
      <c r="F2796" s="348" t="str">
        <f>IMSUM(import_viscoanalyse_PARAM!$A$2,IMDIV((import_viscoanalyse_PARAM!$B$2-import_viscoanalyse_PARAM!$A$2),E2796))</f>
        <v>24356.2564777091+202.360814013239i</v>
      </c>
      <c r="G2796" s="348">
        <f t="shared" si="133"/>
        <v>24356.256477709099</v>
      </c>
      <c r="H2796" s="348">
        <f t="shared" si="134"/>
        <v>202.36081401323901</v>
      </c>
    </row>
    <row r="2797" spans="1:8" x14ac:dyDescent="0.25">
      <c r="A2797" s="349">
        <v>875750740000</v>
      </c>
      <c r="B2797" s="348" t="str">
        <f>IMPRODUCT(IMPOWER(IMPRODUCT("i",A2797,import_viscoanalyse_PARAM!$G$2),-import_viscoanalyse_PARAM!$D$2),import_viscoanalyse_PARAM!$C$2)</f>
        <v>0.0290423459341014-0.00852174626550867i</v>
      </c>
      <c r="C2797" s="348" t="str">
        <f>IMPOWER(IMPRODUCT("i",A2797,import_viscoanalyse_PARAM!$G$2),-import_viscoanalyse_PARAM!$E$2)</f>
        <v>1.20017958801006E-06-1.30882572521238E-06i</v>
      </c>
      <c r="D2797" s="348" t="str">
        <f>IMPOWER(IMPRODUCT("i",A2797,import_viscoanalyse_PARAM!$F$2,import_viscoanalyse_PARAM!$G$2),-1)</f>
        <v>6.96118748414404E-30-1.13638268999217E-13i</v>
      </c>
      <c r="E2797" s="348" t="str">
        <f t="shared" si="132"/>
        <v>1.02904354611369-0.00852305509134752i</v>
      </c>
      <c r="F2797" s="348" t="str">
        <f>IMSUM(import_viscoanalyse_PARAM!$A$2,IMDIV((import_viscoanalyse_PARAM!$B$2-import_viscoanalyse_PARAM!$A$2),E2797))</f>
        <v>24359.9992167192+201.329436279089i</v>
      </c>
      <c r="G2797" s="348">
        <f t="shared" si="133"/>
        <v>24359.999216719199</v>
      </c>
      <c r="H2797" s="348">
        <f t="shared" si="134"/>
        <v>201.32943627908901</v>
      </c>
    </row>
    <row r="2798" spans="1:8" x14ac:dyDescent="0.25">
      <c r="A2798" s="349">
        <v>902244580000</v>
      </c>
      <c r="B2798" s="348" t="str">
        <f>IMPRODUCT(IMPOWER(IMPRODUCT("i",A2798,import_viscoanalyse_PARAM!$G$2),-import_viscoanalyse_PARAM!$D$2),import_viscoanalyse_PARAM!$C$2)</f>
        <v>0.0288854948052595-0.00847572224511849i</v>
      </c>
      <c r="C2798" s="348" t="str">
        <f>IMPOWER(IMPRODUCT("i",A2798,import_viscoanalyse_PARAM!$G$2),-import_viscoanalyse_PARAM!$E$2)</f>
        <v>1.18145654079827E-06-1.28840777602381E-06i</v>
      </c>
      <c r="D2798" s="348" t="str">
        <f>IMPOWER(IMPRODUCT("i",A2798,import_viscoanalyse_PARAM!$F$2,import_viscoanalyse_PARAM!$G$2),-1)</f>
        <v>6.75677662759458E-30-1.10301353285362E-13i</v>
      </c>
      <c r="E2798" s="348" t="str">
        <f t="shared" si="132"/>
        <v>1.0288866762618-0.00847701065300481i</v>
      </c>
      <c r="F2798" s="348" t="str">
        <f>IMSUM(import_viscoanalyse_PARAM!$A$2,IMDIV((import_viscoanalyse_PARAM!$B$2-import_viscoanalyse_PARAM!$A$2),E2798))</f>
        <v>24363.7227880693+200.302994827537i</v>
      </c>
      <c r="G2798" s="348">
        <f t="shared" si="133"/>
        <v>24363.722788069299</v>
      </c>
      <c r="H2798" s="348">
        <f t="shared" si="134"/>
        <v>200.30299482753699</v>
      </c>
    </row>
    <row r="2799" spans="1:8" x14ac:dyDescent="0.25">
      <c r="A2799" s="349">
        <v>929539930000</v>
      </c>
      <c r="B2799" s="348" t="str">
        <f>IMPRODUCT(IMPOWER(IMPRODUCT("i",A2799,import_viscoanalyse_PARAM!$G$2),-import_viscoanalyse_PARAM!$D$2),import_viscoanalyse_PARAM!$C$2)</f>
        <v>0.0287294907975532-0.00842994679112822i</v>
      </c>
      <c r="C2799" s="348" t="str">
        <f>IMPOWER(IMPRODUCT("i",A2799,import_viscoanalyse_PARAM!$G$2),-import_viscoanalyse_PARAM!$E$2)</f>
        <v>1.16302557739391E-06-1.26830835150012E-06i</v>
      </c>
      <c r="D2799" s="348" t="str">
        <f>IMPOWER(IMPRODUCT("i",A2799,import_viscoanalyse_PARAM!$F$2,import_viscoanalyse_PARAM!$G$2),-1)</f>
        <v>6.55836817092719E-30-1.07062424062174E-13i</v>
      </c>
      <c r="E2799" s="348" t="str">
        <f t="shared" si="132"/>
        <v>1.02873065382313-0.00843121509958678i</v>
      </c>
      <c r="F2799" s="348" t="str">
        <f>IMSUM(import_viscoanalyse_PARAM!$A$2,IMDIV((import_viscoanalyse_PARAM!$B$2-import_viscoanalyse_PARAM!$A$2),E2799))</f>
        <v>24367.4272850381+199.281469215541i</v>
      </c>
      <c r="G2799" s="348">
        <f t="shared" si="133"/>
        <v>24367.427285038098</v>
      </c>
      <c r="H2799" s="348">
        <f t="shared" si="134"/>
        <v>199.28146921554099</v>
      </c>
    </row>
    <row r="2800" spans="1:8" x14ac:dyDescent="0.25">
      <c r="A2800" s="349">
        <v>957661040000</v>
      </c>
      <c r="B2800" s="348" t="str">
        <f>IMPRODUCT(IMPOWER(IMPRODUCT("i",A2800,import_viscoanalyse_PARAM!$G$2),-import_viscoanalyse_PARAM!$D$2),import_viscoanalyse_PARAM!$C$2)</f>
        <v>0.0285743293239903-0.00838441855760034i</v>
      </c>
      <c r="C2800" s="348" t="str">
        <f>IMPOWER(IMPRODUCT("i",A2800,import_viscoanalyse_PARAM!$G$2),-import_viscoanalyse_PARAM!$E$2)</f>
        <v>1.14488213983844E-06-1.24852248107405E-06i</v>
      </c>
      <c r="D2800" s="348" t="str">
        <f>IMPOWER(IMPRODUCT("i",A2800,import_viscoanalyse_PARAM!$F$2,import_viscoanalyse_PARAM!$G$2),-1)</f>
        <v>6.36578584267966E-30-1.03918603776952E-13i</v>
      </c>
      <c r="E2800" s="348" t="str">
        <f t="shared" si="132"/>
        <v>1.02857547420613-0.00838566708018533i</v>
      </c>
      <c r="F2800" s="348" t="str">
        <f>IMSUM(import_viscoanalyse_PARAM!$A$2,IMDIV((import_viscoanalyse_PARAM!$B$2-import_viscoanalyse_PARAM!$A$2),E2800))</f>
        <v>24371.1128001728+198.264839141472i</v>
      </c>
      <c r="G2800" s="348">
        <f t="shared" si="133"/>
        <v>24371.112800172799</v>
      </c>
      <c r="H2800" s="348">
        <f t="shared" si="134"/>
        <v>198.26483914147201</v>
      </c>
    </row>
    <row r="2801" spans="1:8" x14ac:dyDescent="0.25">
      <c r="A2801" s="349">
        <v>986632890000</v>
      </c>
      <c r="B2801" s="348" t="str">
        <f>IMPRODUCT(IMPOWER(IMPRODUCT("i",A2801,import_viscoanalyse_PARAM!$G$2),-import_viscoanalyse_PARAM!$D$2),import_viscoanalyse_PARAM!$C$2)</f>
        <v>0.0284200058425627-0.00833913621179674i</v>
      </c>
      <c r="C2801" s="348" t="str">
        <f>IMPOWER(IMPRODUCT("i",A2801,import_viscoanalyse_PARAM!$G$2),-import_viscoanalyse_PARAM!$E$2)</f>
        <v>1.12702174364813E-06-1.22904527430441E-06i</v>
      </c>
      <c r="D2801" s="348" t="str">
        <f>IMPOWER(IMPRODUCT("i",A2801,import_viscoanalyse_PARAM!$F$2,import_viscoanalyse_PARAM!$G$2),-1)</f>
        <v>6.17885857273406E-30-1.00867099786612E-13i</v>
      </c>
      <c r="E2801" s="348" t="str">
        <f t="shared" si="132"/>
        <v>1.02842113286431-0.00834036525717191i</v>
      </c>
      <c r="F2801" s="348" t="str">
        <f>IMSUM(import_viscoanalyse_PARAM!$A$2,IMDIV((import_viscoanalyse_PARAM!$B$2-import_viscoanalyse_PARAM!$A$2),E2801))</f>
        <v>24374.7794251504+197.253084484243i</v>
      </c>
      <c r="G2801" s="348">
        <f t="shared" si="133"/>
        <v>24374.779425150398</v>
      </c>
      <c r="H2801" s="348">
        <f t="shared" si="134"/>
        <v>197.253084484243</v>
      </c>
    </row>
    <row r="2802" spans="1:8" x14ac:dyDescent="0.25">
      <c r="A2802" s="349">
        <v>1016481200000</v>
      </c>
      <c r="B2802" s="348" t="str">
        <f>IMPRODUCT(IMPOWER(IMPRODUCT("i",A2802,import_viscoanalyse_PARAM!$G$2),-import_viscoanalyse_PARAM!$D$2),import_viscoanalyse_PARAM!$C$2)</f>
        <v>0.0282665159143506-0.00829409845122799i</v>
      </c>
      <c r="C2802" s="348" t="str">
        <f>IMPOWER(IMPRODUCT("i",A2802,import_viscoanalyse_PARAM!$G$2),-import_viscoanalyse_PARAM!$E$2)</f>
        <v>1.10943998322047E-06-1.20987192677199E-06i</v>
      </c>
      <c r="D2802" s="348" t="str">
        <f>IMPOWER(IMPRODUCT("i",A2802,import_viscoanalyse_PARAM!$F$2,import_viscoanalyse_PARAM!$G$2),-1)</f>
        <v>5.99742040533348E-30-9.79052029377258E-14i</v>
      </c>
      <c r="E2802" s="348" t="str">
        <f t="shared" si="132"/>
        <v>1.02826762535433-0.00829530832325267i</v>
      </c>
      <c r="F2802" s="348" t="str">
        <f>IMSUM(import_viscoanalyse_PARAM!$A$2,IMDIV((import_viscoanalyse_PARAM!$B$2-import_viscoanalyse_PARAM!$A$2),E2802))</f>
        <v>24378.4272493939+196.246185686174i</v>
      </c>
      <c r="G2802" s="348">
        <f t="shared" si="133"/>
        <v>24378.427249393899</v>
      </c>
      <c r="H2802" s="348">
        <f t="shared" si="134"/>
        <v>196.24618568617399</v>
      </c>
    </row>
    <row r="2803" spans="1:8" x14ac:dyDescent="0.25">
      <c r="A2803" s="349">
        <v>1047232500000</v>
      </c>
      <c r="B2803" s="348" t="str">
        <f>IMPRODUCT(IMPOWER(IMPRODUCT("i",A2803,import_viscoanalyse_PARAM!$G$2),-import_viscoanalyse_PARAM!$D$2),import_viscoanalyse_PARAM!$C$2)</f>
        <v>0.0281138549597815-0.00824930393213368i</v>
      </c>
      <c r="C2803" s="348" t="str">
        <f>IMPOWER(IMPRODUCT("i",A2803,import_viscoanalyse_PARAM!$G$2),-import_viscoanalyse_PARAM!$E$2)</f>
        <v>1.09213250280882E-06-0.0000011909976884266i</v>
      </c>
      <c r="D2803" s="348" t="str">
        <f>IMPOWER(IMPRODUCT("i",A2803,import_viscoanalyse_PARAM!$F$2,import_viscoanalyse_PARAM!$G$2),-1)</f>
        <v>5.8213100629687E-30-9.50302804471626E-14i</v>
      </c>
      <c r="E2803" s="348" t="str">
        <f t="shared" si="132"/>
        <v>1.02811494709228-0.00825049492991714i</v>
      </c>
      <c r="F2803" s="348" t="str">
        <f>IMSUM(import_viscoanalyse_PARAM!$A$2,IMDIV((import_viscoanalyse_PARAM!$B$2-import_viscoanalyse_PARAM!$A$2),E2803))</f>
        <v>24382.0563658619+195.244122155304i</v>
      </c>
      <c r="G2803" s="348">
        <f t="shared" si="133"/>
        <v>24382.056365861899</v>
      </c>
      <c r="H2803" s="348">
        <f t="shared" si="134"/>
        <v>195.24412215530401</v>
      </c>
    </row>
    <row r="2804" spans="1:8" x14ac:dyDescent="0.25">
      <c r="A2804" s="349">
        <v>1078914200000</v>
      </c>
      <c r="B2804" s="348" t="str">
        <f>IMPRODUCT(IMPOWER(IMPRODUCT("i",A2804,import_viscoanalyse_PARAM!$G$2),-import_viscoanalyse_PARAM!$D$2),import_viscoanalyse_PARAM!$C$2)</f>
        <v>0.0279620180673131-0.00820475121334524i</v>
      </c>
      <c r="C2804" s="348" t="str">
        <f>IMPOWER(IMPRODUCT("i",A2804,import_viscoanalyse_PARAM!$G$2),-import_viscoanalyse_PARAM!$E$2)</f>
        <v>1.07509497507059E-06-1.17241784019339E-06i</v>
      </c>
      <c r="D2804" s="348" t="str">
        <f>IMPOWER(IMPRODUCT("i",A2804,import_viscoanalyse_PARAM!$F$2,import_viscoanalyse_PARAM!$G$2),-1)</f>
        <v>5.65037061382441E-30-9.22397704732992E-14i</v>
      </c>
      <c r="E2804" s="348" t="str">
        <f t="shared" si="132"/>
        <v>1.02796309316229-0.00820592363127767i</v>
      </c>
      <c r="F2804" s="348" t="str">
        <f>IMSUM(import_viscoanalyse_PARAM!$A$2,IMDIV((import_viscoanalyse_PARAM!$B$2-import_viscoanalyse_PARAM!$A$2),E2804))</f>
        <v>24385.6668756025+194.24687100638i</v>
      </c>
      <c r="G2804" s="348">
        <f t="shared" si="133"/>
        <v>24385.666875602499</v>
      </c>
      <c r="H2804" s="348">
        <f t="shared" si="134"/>
        <v>194.24687100637999</v>
      </c>
    </row>
    <row r="2805" spans="1:8" x14ac:dyDescent="0.25">
      <c r="A2805" s="349">
        <v>1111554200000</v>
      </c>
      <c r="B2805" s="348" t="str">
        <f>IMPRODUCT(IMPOWER(IMPRODUCT("i",A2805,import_viscoanalyse_PARAM!$G$2),-import_viscoanalyse_PARAM!$D$2),import_viscoanalyse_PARAM!$C$2)</f>
        <v>0.0278110019391626-0.00816043932721117i</v>
      </c>
      <c r="C2805" s="348" t="str">
        <f>IMPOWER(IMPRODUCT("i",A2805,import_viscoanalyse_PARAM!$G$2),-import_viscoanalyse_PARAM!$E$2)</f>
        <v>1.05832331703131E-06-1.15412792948706E-06i</v>
      </c>
      <c r="D2805" s="348" t="str">
        <f>IMPOWER(IMPRODUCT("i",A2805,import_viscoanalyse_PARAM!$F$2,import_viscoanalyse_PARAM!$G$2),-1)</f>
        <v>5.48445149190016E-30-8.953121509359E-14i</v>
      </c>
      <c r="E2805" s="348" t="str">
        <f t="shared" si="132"/>
        <v>1.02781206026248-0.00816159345523019i</v>
      </c>
      <c r="F2805" s="348" t="str">
        <f>IMSUM(import_viscoanalyse_PARAM!$A$2,IMDIV((import_viscoanalyse_PARAM!$B$2-import_viscoanalyse_PARAM!$A$2),E2805))</f>
        <v>24389.2588414772+193.254419845854i</v>
      </c>
      <c r="G2805" s="348">
        <f t="shared" si="133"/>
        <v>24389.2588414772</v>
      </c>
      <c r="H2805" s="348">
        <f t="shared" si="134"/>
        <v>193.25441984585399</v>
      </c>
    </row>
    <row r="2806" spans="1:8" x14ac:dyDescent="0.25">
      <c r="A2806" s="349">
        <v>1145181800000</v>
      </c>
      <c r="B2806" s="348" t="str">
        <f>IMPRODUCT(IMPOWER(IMPRODUCT("i",A2806,import_viscoanalyse_PARAM!$G$2),-import_viscoanalyse_PARAM!$D$2),import_viscoanalyse_PARAM!$C$2)</f>
        <v>0.0276608007372525-0.00811636656069443i</v>
      </c>
      <c r="C2806" s="348" t="str">
        <f>IMPOWER(IMPRODUCT("i",A2806,import_viscoanalyse_PARAM!$G$2),-import_viscoanalyse_PARAM!$E$2)</f>
        <v>1.04181322573986E-06-1.13612326383224E-06i</v>
      </c>
      <c r="D2806" s="348" t="str">
        <f>IMPOWER(IMPRODUCT("i",A2806,import_viscoanalyse_PARAM!$F$2,import_viscoanalyse_PARAM!$G$2),-1)</f>
        <v>5.32340375171687E-30-8.69021828397755E-14i</v>
      </c>
      <c r="E2806" s="348" t="str">
        <f t="shared" si="132"/>
        <v>1.02766184255048-0.00811750268404516i</v>
      </c>
      <c r="F2806" s="348" t="str">
        <f>IMSUM(import_viscoanalyse_PARAM!$A$2,IMDIV((import_viscoanalyse_PARAM!$B$2-import_viscoanalyse_PARAM!$A$2),E2806))</f>
        <v>24392.8323869515+192.266739480009i</v>
      </c>
      <c r="G2806" s="348">
        <f t="shared" si="133"/>
        <v>24392.832386951501</v>
      </c>
      <c r="H2806" s="348">
        <f t="shared" si="134"/>
        <v>192.26673948000899</v>
      </c>
    </row>
    <row r="2807" spans="1:8" x14ac:dyDescent="0.25">
      <c r="A2807" s="349">
        <v>1179826600000</v>
      </c>
      <c r="B2807" s="348" t="str">
        <f>IMPRODUCT(IMPOWER(IMPRODUCT("i",A2807,import_viscoanalyse_PARAM!$G$2),-import_viscoanalyse_PARAM!$D$2),import_viscoanalyse_PARAM!$C$2)</f>
        <v>0.0275114112828799-0.00807253198108454i</v>
      </c>
      <c r="C2807" s="348" t="str">
        <f>IMPOWER(IMPRODUCT("i",A2807,import_viscoanalyse_PARAM!$G$2),-import_viscoanalyse_PARAM!$E$2)</f>
        <v>1.02556075454307E-06-0.0000011183995393054i</v>
      </c>
      <c r="D2807" s="348" t="str">
        <f>IMPOWER(IMPRODUCT("i",A2807,import_viscoanalyse_PARAM!$F$2,import_viscoanalyse_PARAM!$G$2),-1)</f>
        <v>5.16708564675343E-30-8.43503597633614E-14i</v>
      </c>
      <c r="E2807" s="348" t="str">
        <f t="shared" si="132"/>
        <v>1.02751243684363-0.0080736503807082i</v>
      </c>
      <c r="F2807" s="348" t="str">
        <f>IMSUM(import_viscoanalyse_PARAM!$A$2,IMDIV((import_viscoanalyse_PARAM!$B$2-import_viscoanalyse_PARAM!$A$2),E2807))</f>
        <v>24396.3875724177+191.283818088073i</v>
      </c>
      <c r="G2807" s="348">
        <f t="shared" si="133"/>
        <v>24396.387572417701</v>
      </c>
      <c r="H2807" s="348">
        <f t="shared" si="134"/>
        <v>191.28381808807299</v>
      </c>
    </row>
    <row r="2808" spans="1:8" x14ac:dyDescent="0.25">
      <c r="A2808" s="349">
        <v>1215519600000</v>
      </c>
      <c r="B2808" s="348" t="str">
        <f>IMPRODUCT(IMPOWER(IMPRODUCT("i",A2808,import_viscoanalyse_PARAM!$G$2),-import_viscoanalyse_PARAM!$D$2),import_viscoanalyse_PARAM!$C$2)</f>
        <v>0.0273628282263744-0.00802893401865526i</v>
      </c>
      <c r="C2808" s="348" t="str">
        <f>IMPOWER(IMPRODUCT("i",A2808,import_viscoanalyse_PARAM!$G$2),-import_viscoanalyse_PARAM!$E$2)</f>
        <v>1.00956177986387E-06-1.10095225904305E-06i</v>
      </c>
      <c r="D2808" s="348" t="str">
        <f>IMPOWER(IMPRODUCT("i",A2808,import_viscoanalyse_PARAM!$F$2,import_viscoanalyse_PARAM!$G$2),-1)</f>
        <v>5.01535729289589E-30-8.1873462318817E-14i</v>
      </c>
      <c r="E2808" s="348" t="str">
        <f t="shared" si="132"/>
        <v>1.02736383778815-0.00803003497099618i</v>
      </c>
      <c r="F2808" s="348" t="str">
        <f>IMSUM(import_viscoanalyse_PARAM!$A$2,IMDIV((import_viscoanalyse_PARAM!$B$2-import_viscoanalyse_PARAM!$A$2),E2808))</f>
        <v>24399.9245101068+190.30562946468i</v>
      </c>
      <c r="G2808" s="348">
        <f t="shared" si="133"/>
        <v>24399.924510106801</v>
      </c>
      <c r="H2808" s="348">
        <f t="shared" si="134"/>
        <v>190.30562946468001</v>
      </c>
    </row>
    <row r="2809" spans="1:8" x14ac:dyDescent="0.25">
      <c r="A2809" s="349">
        <v>1252292400000</v>
      </c>
      <c r="B2809" s="348" t="str">
        <f>IMPRODUCT(IMPOWER(IMPRODUCT("i",A2809,import_viscoanalyse_PARAM!$G$2),-import_viscoanalyse_PARAM!$D$2),import_viscoanalyse_PARAM!$C$2)</f>
        <v>0.02721504767928-0.00798557153243688i</v>
      </c>
      <c r="C2809" s="348" t="str">
        <f>IMPOWER(IMPRODUCT("i",A2809,import_viscoanalyse_PARAM!$G$2),-import_viscoanalyse_PARAM!$E$2)</f>
        <v>9.93812397515087E-07-1.08377716543188E-06i</v>
      </c>
      <c r="D2809" s="348" t="str">
        <f>IMPOWER(IMPRODUCT("i",A2809,import_viscoanalyse_PARAM!$F$2,import_viscoanalyse_PARAM!$G$2),-1)</f>
        <v>4.86808439508047E-30-7.94692981993528E-14i</v>
      </c>
      <c r="E2809" s="348" t="str">
        <f t="shared" si="132"/>
        <v>1.02721604149168-0.00798665530968178i</v>
      </c>
      <c r="F2809" s="348" t="str">
        <f>IMSUM(import_viscoanalyse_PARAM!$A$2,IMDIV((import_viscoanalyse_PARAM!$B$2-import_viscoanalyse_PARAM!$A$2),E2809))</f>
        <v>24403.4432776599+189.332156911924i</v>
      </c>
      <c r="G2809" s="348">
        <f t="shared" si="133"/>
        <v>24403.443277659899</v>
      </c>
      <c r="H2809" s="348">
        <f t="shared" si="134"/>
        <v>189.33215691192399</v>
      </c>
    </row>
    <row r="2810" spans="1:8" x14ac:dyDescent="0.25">
      <c r="A2810" s="349">
        <v>1290177600000</v>
      </c>
      <c r="B2810" s="348" t="str">
        <f>IMPRODUCT(IMPOWER(IMPRODUCT("i",A2810,import_viscoanalyse_PARAM!$G$2),-import_viscoanalyse_PARAM!$D$2),import_viscoanalyse_PARAM!$C$2)</f>
        <v>0.027068065559402-0.00794244332461205i</v>
      </c>
      <c r="C2810" s="348" t="str">
        <f>IMPOWER(IMPRODUCT("i",A2810,import_viscoanalyse_PARAM!$G$2),-import_viscoanalyse_PARAM!$E$2)</f>
        <v>9.78308740145116E-07-1.06687004102865E-06i</v>
      </c>
      <c r="D2810" s="348" t="str">
        <f>IMPOWER(IMPRODUCT("i",A2810,import_viscoanalyse_PARAM!$F$2,import_viscoanalyse_PARAM!$G$2),-1)</f>
        <v>4.72513636147293E-30-7.71357355517436E-14i</v>
      </c>
      <c r="E2810" s="348" t="str">
        <f t="shared" si="132"/>
        <v>1.02706904386814-0.00794351019473021i</v>
      </c>
      <c r="F2810" s="348" t="str">
        <f>IMSUM(import_viscoanalyse_PARAM!$A$2,IMDIV((import_viscoanalyse_PARAM!$B$2-import_viscoanalyse_PARAM!$A$2),E2810))</f>
        <v>24406.943957503+188.363382356903i</v>
      </c>
      <c r="G2810" s="348">
        <f t="shared" si="133"/>
        <v>24406.943957503001</v>
      </c>
      <c r="H2810" s="348">
        <f t="shared" si="134"/>
        <v>188.363382356903</v>
      </c>
    </row>
    <row r="2811" spans="1:8" x14ac:dyDescent="0.25">
      <c r="A2811" s="349">
        <v>1329209000000</v>
      </c>
      <c r="B2811" s="348" t="str">
        <f>IMPRODUCT(IMPOWER(IMPRODUCT("i",A2811,import_viscoanalyse_PARAM!$G$2),-import_viscoanalyse_PARAM!$D$2),import_viscoanalyse_PARAM!$C$2)</f>
        <v>0.0269218769935973-0.00789954796527939i</v>
      </c>
      <c r="C2811" s="348" t="str">
        <f>IMPOWER(IMPRODUCT("i",A2811,import_viscoanalyse_PARAM!$G$2),-import_viscoanalyse_PARAM!$E$2)</f>
        <v>9.63046915483702E-07-1.05022664121575E-06i</v>
      </c>
      <c r="D2811" s="348" t="str">
        <f>IMPOWER(IMPRODUCT("i",A2811,import_viscoanalyse_PARAM!$F$2,import_viscoanalyse_PARAM!$G$2),-1)</f>
        <v>4.58638565531673E-30-7.48706923955401E-14i</v>
      </c>
      <c r="E2811" s="348" t="str">
        <f t="shared" si="132"/>
        <v>1.02692284004051-0.00790059819199548i</v>
      </c>
      <c r="F2811" s="348" t="str">
        <f>IMSUM(import_viscoanalyse_PARAM!$A$2,IMDIV((import_viscoanalyse_PARAM!$B$2-import_viscoanalyse_PARAM!$A$2),E2811))</f>
        <v>24410.4266510797+187.399282408905i</v>
      </c>
      <c r="G2811" s="348">
        <f t="shared" si="133"/>
        <v>24410.426651079699</v>
      </c>
      <c r="H2811" s="348">
        <f t="shared" si="134"/>
        <v>187.39928240890501</v>
      </c>
    </row>
    <row r="2812" spans="1:8" x14ac:dyDescent="0.25">
      <c r="A2812" s="349">
        <v>1369421200000</v>
      </c>
      <c r="B2812" s="348" t="str">
        <f>IMPRODUCT(IMPOWER(IMPRODUCT("i",A2812,import_viscoanalyse_PARAM!$G$2),-import_viscoanalyse_PARAM!$D$2),import_viscoanalyse_PARAM!$C$2)</f>
        <v>0.0267764779828682-0.00785688428103362i</v>
      </c>
      <c r="C2812" s="348" t="str">
        <f>IMPOWER(IMPRODUCT("i",A2812,import_viscoanalyse_PARAM!$G$2),-import_viscoanalyse_PARAM!$E$2)</f>
        <v>9.48023180936044E-07-1.03384288460034E-06i</v>
      </c>
      <c r="D2812" s="348" t="str">
        <f>IMPOWER(IMPRODUCT("i",A2812,import_viscoanalyse_PARAM!$F$2,import_viscoanalyse_PARAM!$G$2),-1)</f>
        <v>4.45170929916806E-30-7.26721611790319E-14i</v>
      </c>
      <c r="E2812" s="348" t="str">
        <f t="shared" si="132"/>
        <v>1.02677742600605-0.00785791812399089i</v>
      </c>
      <c r="F2812" s="348" t="str">
        <f>IMSUM(import_viscoanalyse_PARAM!$A$2,IMDIV((import_viscoanalyse_PARAM!$B$2-import_viscoanalyse_PARAM!$A$2),E2812))</f>
        <v>24413.8914391919+186.439839335675i</v>
      </c>
      <c r="G2812" s="348">
        <f t="shared" si="133"/>
        <v>24413.891439191899</v>
      </c>
      <c r="H2812" s="348">
        <f t="shared" si="134"/>
        <v>186.439839335675</v>
      </c>
    </row>
    <row r="2813" spans="1:8" x14ac:dyDescent="0.25">
      <c r="A2813" s="349">
        <v>1410849900000</v>
      </c>
      <c r="B2813" s="348" t="str">
        <f>IMPRODUCT(IMPOWER(IMPRODUCT("i",A2813,import_viscoanalyse_PARAM!$G$2),-import_viscoanalyse_PARAM!$D$2),import_viscoanalyse_PARAM!$C$2)</f>
        <v>0.0266318643383156-0.00781445104274757i</v>
      </c>
      <c r="C2813" s="348" t="str">
        <f>IMPOWER(IMPRODUCT("i",A2813,import_viscoanalyse_PARAM!$G$2),-import_viscoanalyse_PARAM!$E$2)</f>
        <v>9.33233829858726E-07-1.01771472899549E-06i</v>
      </c>
      <c r="D2813" s="348" t="str">
        <f>IMPOWER(IMPRODUCT("i",A2813,import_viscoanalyse_PARAM!$F$2,import_viscoanalyse_PARAM!$G$2),-1)</f>
        <v>4.3209877184794E-30-7.05381899012669E-14i</v>
      </c>
      <c r="E2813" s="348" t="str">
        <f t="shared" si="132"/>
        <v>1.02663279757215-0.0078154687575471i</v>
      </c>
      <c r="F2813" s="348" t="str">
        <f>IMSUM(import_viscoanalyse_PARAM!$A$2,IMDIV((import_viscoanalyse_PARAM!$B$2-import_viscoanalyse_PARAM!$A$2),E2813))</f>
        <v>24417.3384073375+185.485034053238i</v>
      </c>
      <c r="G2813" s="348">
        <f t="shared" si="133"/>
        <v>24417.338407337498</v>
      </c>
      <c r="H2813" s="348">
        <f t="shared" si="134"/>
        <v>185.485034053238</v>
      </c>
    </row>
    <row r="2814" spans="1:8" x14ac:dyDescent="0.25">
      <c r="A2814" s="349">
        <v>1453532000000</v>
      </c>
      <c r="B2814" s="348" t="str">
        <f>IMPRODUCT(IMPOWER(IMPRODUCT("i",A2814,import_viscoanalyse_PARAM!$G$2),-import_viscoanalyse_PARAM!$D$2),import_viscoanalyse_PARAM!$C$2)</f>
        <v>0.0264880314884968-0.00777224690904632i</v>
      </c>
      <c r="C2814" s="348" t="str">
        <f>IMPOWER(IMPRODUCT("i",A2814,import_viscoanalyse_PARAM!$G$2),-import_viscoanalyse_PARAM!$E$2)</f>
        <v>9.18675172398285E-07-1.00183815052412E-06i</v>
      </c>
      <c r="D2814" s="348" t="str">
        <f>IMPOWER(IMPRODUCT("i",A2814,import_viscoanalyse_PARAM!$F$2,import_viscoanalyse_PARAM!$G$2),-1)</f>
        <v>4.19410449203586E-30-6.84668780380364E-14i</v>
      </c>
      <c r="E2814" s="348" t="str">
        <f t="shared" si="132"/>
        <v>1.02648895016367-0.00777324874726531i</v>
      </c>
      <c r="F2814" s="348" t="str">
        <f>IMSUM(import_viscoanalyse_PARAM!$A$2,IMDIV((import_viscoanalyse_PARAM!$B$2-import_viscoanalyse_PARAM!$A$2),E2814))</f>
        <v>24420.767650308+184.534844849934i</v>
      </c>
      <c r="G2814" s="348">
        <f t="shared" si="133"/>
        <v>24420.767650308</v>
      </c>
      <c r="H2814" s="348">
        <f t="shared" si="134"/>
        <v>184.53484484993399</v>
      </c>
    </row>
    <row r="2815" spans="1:8" x14ac:dyDescent="0.25">
      <c r="A2815" s="349">
        <v>1497505200000</v>
      </c>
      <c r="B2815" s="348" t="str">
        <f>IMPRODUCT(IMPOWER(IMPRODUCT("i",A2815,import_viscoanalyse_PARAM!$G$2),-import_viscoanalyse_PARAM!$D$2),import_viscoanalyse_PARAM!$C$2)</f>
        <v>0.0263449759317068-0.00773027085244257i</v>
      </c>
      <c r="C2815" s="348" t="str">
        <f>IMPOWER(IMPRODUCT("i",A2815,import_viscoanalyse_PARAM!$G$2),-import_viscoanalyse_PARAM!$E$2)</f>
        <v>9.04343681443936E-07-9.86209302784087E-07i</v>
      </c>
      <c r="D2815" s="348" t="str">
        <f>IMPOWER(IMPRODUCT("i",A2815,import_viscoanalyse_PARAM!$F$2,import_viscoanalyse_PARAM!$G$2),-1)</f>
        <v>4.07094752693872E-30-6.64563957229551E-14i</v>
      </c>
      <c r="E2815" s="348" t="str">
        <f t="shared" si="132"/>
        <v>1.02634588027539-0.00773125706181181i</v>
      </c>
      <c r="F2815" s="348" t="str">
        <f>IMSUM(import_viscoanalyse_PARAM!$A$2,IMDIV((import_viscoanalyse_PARAM!$B$2-import_viscoanalyse_PARAM!$A$2),E2815))</f>
        <v>24424.1792375603+183.589256982083i</v>
      </c>
      <c r="G2815" s="348">
        <f t="shared" si="133"/>
        <v>24424.1792375603</v>
      </c>
      <c r="H2815" s="348">
        <f t="shared" si="134"/>
        <v>183.58925698208299</v>
      </c>
    </row>
    <row r="2816" spans="1:8" x14ac:dyDescent="0.25">
      <c r="A2816" s="349">
        <v>1542808900000</v>
      </c>
      <c r="B2816" s="348" t="str">
        <f>IMPRODUCT(IMPOWER(IMPRODUCT("i",A2816,import_viscoanalyse_PARAM!$G$2),-import_viscoanalyse_PARAM!$D$2),import_viscoanalyse_PARAM!$C$2)</f>
        <v>0.0262026923852253-0.00768852132285484i</v>
      </c>
      <c r="C2816" s="348" t="str">
        <f>IMPOWER(IMPRODUCT("i",A2816,import_viscoanalyse_PARAM!$G$2),-import_viscoanalyse_PARAM!$E$2)</f>
        <v>8.90235705157495E-07-9.70824203354931E-07i</v>
      </c>
      <c r="D2816" s="348" t="str">
        <f>IMPOWER(IMPRODUCT("i",A2816,import_viscoanalyse_PARAM!$F$2,import_viscoanalyse_PARAM!$G$2),-1)</f>
        <v>3.95140648366619E-30-6.45049417127316E-14i</v>
      </c>
      <c r="E2816" s="348" t="str">
        <f t="shared" si="132"/>
        <v>1.02620358262093-0.0076894921471227i</v>
      </c>
      <c r="F2816" s="348" t="str">
        <f>IMSUM(import_viscoanalyse_PARAM!$A$2,IMDIV((import_viscoanalyse_PARAM!$B$2-import_viscoanalyse_PARAM!$A$2),E2816))</f>
        <v>24427.5732811946+182.648243835332i</v>
      </c>
      <c r="G2816" s="348">
        <f t="shared" si="133"/>
        <v>24427.5732811946</v>
      </c>
      <c r="H2816" s="348">
        <f t="shared" si="134"/>
        <v>182.64824383533201</v>
      </c>
    </row>
    <row r="2817" spans="1:8" x14ac:dyDescent="0.25">
      <c r="A2817" s="349">
        <v>1589483000000</v>
      </c>
      <c r="B2817" s="348" t="str">
        <f>IMPRODUCT(IMPOWER(IMPRODUCT("i",A2817,import_viscoanalyse_PARAM!$G$2),-import_viscoanalyse_PARAM!$D$2),import_viscoanalyse_PARAM!$C$2)</f>
        <v>0.0260611777671944-0.00764699741598949i</v>
      </c>
      <c r="C2817" s="348" t="str">
        <f>IMPOWER(IMPRODUCT("i",A2817,import_viscoanalyse_PARAM!$G$2),-import_viscoanalyse_PARAM!$E$2)</f>
        <v>8.76347864065903E-07-9.55679166837124E-07i</v>
      </c>
      <c r="D2817" s="348" t="str">
        <f>IMPOWER(IMPRODUCT("i",A2817,import_viscoanalyse_PARAM!$F$2,import_viscoanalyse_PARAM!$G$2),-1)</f>
        <v>3.83537608802226E-30-6.26107974532495E-14i</v>
      </c>
      <c r="E2817" s="348" t="str">
        <f t="shared" si="132"/>
        <v>1.02606205411506-0.00764795309521894i</v>
      </c>
      <c r="F2817" s="348" t="str">
        <f>IMSUM(import_viscoanalyse_PARAM!$A$2,IMDIV((import_viscoanalyse_PARAM!$B$2-import_viscoanalyse_PARAM!$A$2),E2817))</f>
        <v>24430.9498409862+181.711793249088i</v>
      </c>
      <c r="G2817" s="348">
        <f t="shared" si="133"/>
        <v>24430.949840986199</v>
      </c>
      <c r="H2817" s="348">
        <f t="shared" si="134"/>
        <v>181.711793249088</v>
      </c>
    </row>
    <row r="2818" spans="1:8" x14ac:dyDescent="0.25">
      <c r="A2818" s="349">
        <v>1637569200000</v>
      </c>
      <c r="B2818" s="348" t="str">
        <f>IMPRODUCT(IMPOWER(IMPRODUCT("i",A2818,import_viscoanalyse_PARAM!$G$2),-import_viscoanalyse_PARAM!$D$2),import_viscoanalyse_PARAM!$C$2)</f>
        <v>0.02592042719637-0.00760569769956804i</v>
      </c>
      <c r="C2818" s="348" t="str">
        <f>IMPOWER(IMPRODUCT("i",A2818,import_viscoanalyse_PARAM!$G$2),-import_viscoanalyse_PARAM!$E$2)</f>
        <v>8.62676652647062E-07-9.40770370371536E-07i</v>
      </c>
      <c r="D2818" s="348" t="str">
        <f>IMPOWER(IMPRODUCT("i",A2818,import_viscoanalyse_PARAM!$F$2,import_viscoanalyse_PARAM!$G$2),-1)</f>
        <v>3.72275265712E-30-6.07722703678008E-14i</v>
      </c>
      <c r="E2818" s="348" t="str">
        <f t="shared" si="132"/>
        <v>1.02592128987302-0.00760663846999918i</v>
      </c>
      <c r="F2818" s="348" t="str">
        <f>IMSUM(import_viscoanalyse_PARAM!$A$2,IMDIV((import_viscoanalyse_PARAM!$B$2-import_viscoanalyse_PARAM!$A$2),E2818))</f>
        <v>24434.3090198014+180.779881064633i</v>
      </c>
      <c r="G2818" s="348">
        <f t="shared" si="133"/>
        <v>24434.3090198014</v>
      </c>
      <c r="H2818" s="348">
        <f t="shared" si="134"/>
        <v>180.779881064633</v>
      </c>
    </row>
    <row r="2819" spans="1:8" x14ac:dyDescent="0.25">
      <c r="A2819" s="349">
        <v>1687110100000</v>
      </c>
      <c r="B2819" s="348" t="str">
        <f>IMPRODUCT(IMPOWER(IMPRODUCT("i",A2819,import_viscoanalyse_PARAM!$G$2),-import_viscoanalyse_PARAM!$D$2),import_viscoanalyse_PARAM!$C$2)</f>
        <v>0.0257804368955787-0.00756462106527403i</v>
      </c>
      <c r="C2819" s="348" t="str">
        <f>IMPOWER(IMPRODUCT("i",A2819,import_viscoanalyse_PARAM!$G$2),-import_viscoanalyse_PARAM!$E$2)</f>
        <v>8.49218725317931E-07-9.26094165516553E-07i</v>
      </c>
      <c r="D2819" s="348" t="str">
        <f>IMPOWER(IMPRODUCT("i",A2819,import_viscoanalyse_PARAM!$F$2,import_viscoanalyse_PARAM!$G$2),-1)</f>
        <v>3.61343642629955E-30-5.898773184298E-14i</v>
      </c>
      <c r="E2819" s="348" t="str">
        <f t="shared" ref="E2819:E2882" si="135">IMSUM(1,B2819,C2819,D2819)</f>
        <v>1.0257812861143-0.00756554715949853i</v>
      </c>
      <c r="F2819" s="348" t="str">
        <f>IMSUM(import_viscoanalyse_PARAM!$A$2,IMDIV((import_viscoanalyse_PARAM!$B$2-import_viscoanalyse_PARAM!$A$2),E2819))</f>
        <v>24437.6508943289+179.852490332451i</v>
      </c>
      <c r="G2819" s="348">
        <f t="shared" ref="G2819:G2882" si="136">IMREAL(F2819)</f>
        <v>24437.650894328901</v>
      </c>
      <c r="H2819" s="348">
        <f t="shared" ref="H2819:H2882" si="137">IMAGINARY(F2819)</f>
        <v>179.852490332451</v>
      </c>
    </row>
    <row r="2820" spans="1:8" x14ac:dyDescent="0.25">
      <c r="A2820" s="349">
        <v>1738149800000</v>
      </c>
      <c r="B2820" s="348" t="str">
        <f>IMPRODUCT(IMPOWER(IMPRODUCT("i",A2820,import_viscoanalyse_PARAM!$G$2),-import_viscoanalyse_PARAM!$D$2),import_viscoanalyse_PARAM!$C$2)</f>
        <v>0.0256412025064438-0.00752376623425134i</v>
      </c>
      <c r="C2820" s="348" t="str">
        <f>IMPOWER(IMPRODUCT("i",A2820,import_viscoanalyse_PARAM!$G$2),-import_viscoanalyse_PARAM!$E$2)</f>
        <v>8.35970730705113E-07-9.11646897516036E-07i</v>
      </c>
      <c r="D2820" s="348" t="str">
        <f>IMPOWER(IMPRODUCT("i",A2820,import_viscoanalyse_PARAM!$F$2,import_viscoanalyse_PARAM!$G$2),-1)</f>
        <v>3.50733008772771E-30-5.72555933719772E-14i</v>
      </c>
      <c r="E2820" s="348" t="str">
        <f t="shared" si="135"/>
        <v>1.02564203847717-0.00752467788120611i</v>
      </c>
      <c r="F2820" s="348" t="str">
        <f>IMSUM(import_viscoanalyse_PARAM!$A$2,IMDIV((import_viscoanalyse_PARAM!$B$2-import_viscoanalyse_PARAM!$A$2),E2820))</f>
        <v>24440.9755552927+178.929600159412i</v>
      </c>
      <c r="G2820" s="348">
        <f t="shared" si="136"/>
        <v>24440.975555292702</v>
      </c>
      <c r="H2820" s="348">
        <f t="shared" si="137"/>
        <v>178.92960015941199</v>
      </c>
    </row>
    <row r="2821" spans="1:8" x14ac:dyDescent="0.25">
      <c r="A2821" s="349">
        <v>1790733500000</v>
      </c>
      <c r="B2821" s="348" t="str">
        <f>IMPRODUCT(IMPOWER(IMPRODUCT("i",A2821,import_viscoanalyse_PARAM!$G$2),-import_viscoanalyse_PARAM!$D$2),import_viscoanalyse_PARAM!$C$2)</f>
        <v>0.0255027203258297-0.00748313211990787i</v>
      </c>
      <c r="C2821" s="348" t="str">
        <f>IMPOWER(IMPRODUCT("i",A2821,import_viscoanalyse_PARAM!$G$2),-import_viscoanalyse_PARAM!$E$2)</f>
        <v>8.22929429638478E-07-8.97425033974303E-07i</v>
      </c>
      <c r="D2821" s="348" t="str">
        <f>IMPOWER(IMPRODUCT("i",A2821,import_viscoanalyse_PARAM!$F$2,import_viscoanalyse_PARAM!$G$2),-1)</f>
        <v>3.4043396689222E-30-5.55743208960929E-14i</v>
      </c>
      <c r="E2821" s="348" t="str">
        <f t="shared" si="135"/>
        <v>1.02550354325526-0.00748402954499742i</v>
      </c>
      <c r="F2821" s="348" t="str">
        <f>IMSUM(import_viscoanalyse_PARAM!$A$2,IMDIV((import_viscoanalyse_PARAM!$B$2-import_viscoanalyse_PARAM!$A$2),E2821))</f>
        <v>24444.2830779328+178.011193901061i</v>
      </c>
      <c r="G2821" s="348">
        <f t="shared" si="136"/>
        <v>24444.2830779328</v>
      </c>
      <c r="H2821" s="348">
        <f t="shared" si="137"/>
        <v>178.01119390106101</v>
      </c>
    </row>
    <row r="2822" spans="1:8" x14ac:dyDescent="0.25">
      <c r="A2822" s="349">
        <v>1844908100000</v>
      </c>
      <c r="B2822" s="348" t="str">
        <f>IMPRODUCT(IMPOWER(IMPRODUCT("i",A2822,import_viscoanalyse_PARAM!$G$2),-import_viscoanalyse_PARAM!$D$2),import_viscoanalyse_PARAM!$C$2)</f>
        <v>0.0253649858009096-0.00744271738633121i</v>
      </c>
      <c r="C2822" s="348" t="str">
        <f>IMPOWER(IMPRODUCT("i",A2822,import_viscoanalyse_PARAM!$G$2),-import_viscoanalyse_PARAM!$E$2)</f>
        <v>8.10091551737671E-07-8.83425008460145E-07i</v>
      </c>
      <c r="D2822" s="348" t="str">
        <f>IMPOWER(IMPRODUCT("i",A2822,import_viscoanalyse_PARAM!$F$2,import_viscoanalyse_PARAM!$G$2),-1)</f>
        <v>3.30437331296766E-30-5.39424148923099E-14i</v>
      </c>
      <c r="E2822" s="348" t="str">
        <f t="shared" si="135"/>
        <v>1.02536579589246-0.00744360081139361i</v>
      </c>
      <c r="F2822" s="348" t="str">
        <f>IMSUM(import_viscoanalyse_PARAM!$A$2,IMDIV((import_viscoanalyse_PARAM!$B$2-import_viscoanalyse_PARAM!$A$2),E2822))</f>
        <v>24447.5735579425+177.097249185285i</v>
      </c>
      <c r="G2822" s="348">
        <f t="shared" si="136"/>
        <v>24447.573557942502</v>
      </c>
      <c r="H2822" s="348">
        <f t="shared" si="137"/>
        <v>177.09724918528499</v>
      </c>
    </row>
    <row r="2823" spans="1:8" x14ac:dyDescent="0.25">
      <c r="A2823" s="349">
        <v>1900721600000</v>
      </c>
      <c r="B2823" s="348" t="str">
        <f>IMPRODUCT(IMPOWER(IMPRODUCT("i",A2823,import_viscoanalyse_PARAM!$G$2),-import_viscoanalyse_PARAM!$D$2),import_viscoanalyse_PARAM!$C$2)</f>
        <v>0.0252279952224789-0.00740252094514836i</v>
      </c>
      <c r="C2823" s="348" t="str">
        <f>IMPOWER(IMPRODUCT("i",A2823,import_viscoanalyse_PARAM!$G$2),-import_viscoanalyse_PARAM!$E$2)</f>
        <v>7.97453954214619E-07-8.69643393684914E-07i</v>
      </c>
      <c r="D2823" s="348" t="str">
        <f>IMPOWER(IMPRODUCT("i",A2823,import_viscoanalyse_PARAM!$F$2,import_viscoanalyse_PARAM!$G$2),-1)</f>
        <v>3.20734245905234E-30-5.23584296450272E-14i</v>
      </c>
      <c r="E2823" s="348" t="str">
        <f t="shared" si="135"/>
        <v>1.02522879267643-0.0074033905885944i</v>
      </c>
      <c r="F2823" s="348" t="str">
        <f>IMSUM(import_viscoanalyse_PARAM!$A$2,IMDIV((import_viscoanalyse_PARAM!$B$2-import_viscoanalyse_PARAM!$A$2),E2823))</f>
        <v>24450.8470710233+176.187749142771i</v>
      </c>
      <c r="G2823" s="348">
        <f t="shared" si="136"/>
        <v>24450.847071023301</v>
      </c>
      <c r="H2823" s="348">
        <f t="shared" si="137"/>
        <v>176.187749142771</v>
      </c>
    </row>
    <row r="2824" spans="1:8" x14ac:dyDescent="0.25">
      <c r="A2824" s="349">
        <v>1958223600000</v>
      </c>
      <c r="B2824" s="348" t="str">
        <f>IMPRODUCT(IMPOWER(IMPRODUCT("i",A2824,import_viscoanalyse_PARAM!$G$2),-import_viscoanalyse_PARAM!$D$2),import_viscoanalyse_PARAM!$C$2)</f>
        <v>0.0250917445238767-0.00736254160309997i</v>
      </c>
      <c r="C2824" s="348" t="str">
        <f>IMPOWER(IMPRODUCT("i",A2824,import_viscoanalyse_PARAM!$G$2),-import_viscoanalyse_PARAM!$E$2)</f>
        <v>7.8501350808449E-07-8.56076777412738E-07i</v>
      </c>
      <c r="D2824" s="348" t="str">
        <f>IMPOWER(IMPRODUCT("i",A2824,import_viscoanalyse_PARAM!$F$2,import_viscoanalyse_PARAM!$G$2),-1)</f>
        <v>3.1131608721894E-30-5.0820957406694E-14i</v>
      </c>
      <c r="E2824" s="348" t="str">
        <f t="shared" si="135"/>
        <v>1.02509252953738-0.0073633976799282i</v>
      </c>
      <c r="F2824" s="348" t="str">
        <f>IMSUM(import_viscoanalyse_PARAM!$A$2,IMDIV((import_viscoanalyse_PARAM!$B$2-import_viscoanalyse_PARAM!$A$2),E2824))</f>
        <v>24454.1037015713+175.282674442158i</v>
      </c>
      <c r="G2824" s="348">
        <f t="shared" si="136"/>
        <v>24454.103701571301</v>
      </c>
      <c r="H2824" s="348">
        <f t="shared" si="137"/>
        <v>175.282674442158</v>
      </c>
    </row>
    <row r="2825" spans="1:8" x14ac:dyDescent="0.25">
      <c r="A2825" s="349">
        <v>2017465200000</v>
      </c>
      <c r="B2825" s="348" t="str">
        <f>IMPRODUCT(IMPOWER(IMPRODUCT("i",A2825,import_viscoanalyse_PARAM!$G$2),-import_viscoanalyse_PARAM!$D$2),import_viscoanalyse_PARAM!$C$2)</f>
        <v>0.0249562296664113-0.00732277817513358i</v>
      </c>
      <c r="C2825" s="348" t="str">
        <f>IMPOWER(IMPRODUCT("i",A2825,import_viscoanalyse_PARAM!$G$2),-import_viscoanalyse_PARAM!$E$2)</f>
        <v>7.72767133853682E-07-8.42721801379163E-07i</v>
      </c>
      <c r="D2825" s="348" t="str">
        <f>IMPOWER(IMPRODUCT("i",A2825,import_viscoanalyse_PARAM!$F$2,import_viscoanalyse_PARAM!$G$2),-1)</f>
        <v>3.02174485612832E-30-4.93286318734933E-14i</v>
      </c>
      <c r="E2825" s="348" t="str">
        <f t="shared" si="135"/>
        <v>1.02495700243355-0.00732362089698429i</v>
      </c>
      <c r="F2825" s="348" t="str">
        <f>IMSUM(import_viscoanalyse_PARAM!$A$2,IMDIV((import_viscoanalyse_PARAM!$B$2-import_viscoanalyse_PARAM!$A$2),E2825))</f>
        <v>24457.3435334699+174.382005846532i</v>
      </c>
      <c r="G2825" s="348">
        <f t="shared" si="136"/>
        <v>24457.343533469899</v>
      </c>
      <c r="H2825" s="348">
        <f t="shared" si="137"/>
        <v>174.382005846532</v>
      </c>
    </row>
    <row r="2826" spans="1:8" x14ac:dyDescent="0.25">
      <c r="A2826" s="349">
        <v>2078499000000</v>
      </c>
      <c r="B2826" s="348" t="str">
        <f>IMPRODUCT(IMPOWER(IMPRODUCT("i",A2826,import_viscoanalyse_PARAM!$G$2),-import_viscoanalyse_PARAM!$D$2),import_viscoanalyse_PARAM!$C$2)</f>
        <v>0.0248214467371832-0.00728322951310707i</v>
      </c>
      <c r="C2826" s="348" t="str">
        <f>IMPOWER(IMPRODUCT("i",A2826,import_viscoanalyse_PARAM!$G$2),-import_viscoanalyse_PARAM!$E$2)</f>
        <v>7.60711809440632E-07-8.29575169928997E-07i</v>
      </c>
      <c r="D2826" s="348" t="str">
        <f>IMPOWER(IMPRODUCT("i",A2826,import_viscoanalyse_PARAM!$F$2,import_viscoanalyse_PARAM!$G$2),-1)</f>
        <v>2.93301324201642E-30-4.78801280002461E-14i</v>
      </c>
      <c r="E2826" s="348" t="str">
        <f t="shared" si="135"/>
        <v>1.02482220744899-0.00728405908832488i</v>
      </c>
      <c r="F2826" s="348" t="str">
        <f>IMSUM(import_viscoanalyse_PARAM!$A$2,IMDIV((import_viscoanalyse_PARAM!$B$2-import_viscoanalyse_PARAM!$A$2),E2826))</f>
        <v>24460.5666477499+173.48572486518i</v>
      </c>
      <c r="G2826" s="348">
        <f t="shared" si="136"/>
        <v>24460.5666477499</v>
      </c>
      <c r="H2826" s="348">
        <f t="shared" si="137"/>
        <v>173.48572486518</v>
      </c>
    </row>
    <row r="2827" spans="1:8" x14ac:dyDescent="0.25">
      <c r="A2827" s="349">
        <v>2141379200000</v>
      </c>
      <c r="B2827" s="348" t="str">
        <f>IMPRODUCT(IMPOWER(IMPRODUCT("i",A2827,import_viscoanalyse_PARAM!$G$2),-import_viscoanalyse_PARAM!$D$2),import_viscoanalyse_PARAM!$C$2)</f>
        <v>0.024687391819896-0.00724389446788185i</v>
      </c>
      <c r="C2827" s="348" t="str">
        <f>IMPOWER(IMPRODUCT("i",A2827,import_viscoanalyse_PARAM!$G$2),-import_viscoanalyse_PARAM!$E$2)</f>
        <v>7.48844557580542E-07-8.16633636280842E-07i</v>
      </c>
      <c r="D2827" s="348" t="str">
        <f>IMPOWER(IMPRODUCT("i",A2827,import_viscoanalyse_PARAM!$F$2,import_viscoanalyse_PARAM!$G$2),-1)</f>
        <v>2.84688722600736E-30-4.64741593494432E-14i</v>
      </c>
      <c r="E2827" s="348" t="str">
        <f t="shared" si="135"/>
        <v>1.02468814066445-0.0072447111015646i</v>
      </c>
      <c r="F2827" s="348" t="str">
        <f>IMSUM(import_viscoanalyse_PARAM!$A$2,IMDIV((import_viscoanalyse_PARAM!$B$2-import_viscoanalyse_PARAM!$A$2),E2827))</f>
        <v>24463.7731256734+172.593812896586i</v>
      </c>
      <c r="G2827" s="348">
        <f t="shared" si="136"/>
        <v>24463.773125673401</v>
      </c>
      <c r="H2827" s="348">
        <f t="shared" si="137"/>
        <v>172.593812896586</v>
      </c>
    </row>
    <row r="2828" spans="1:8" x14ac:dyDescent="0.25">
      <c r="A2828" s="349">
        <v>2206161700000</v>
      </c>
      <c r="B2828" s="348" t="str">
        <f>IMPRODUCT(IMPOWER(IMPRODUCT("i",A2828,import_viscoanalyse_PARAM!$G$2),-import_viscoanalyse_PARAM!$D$2),import_viscoanalyse_PARAM!$C$2)</f>
        <v>0.0245540608934938-0.00720477185958005i</v>
      </c>
      <c r="C2828" s="348" t="str">
        <f>IMPOWER(IMPRODUCT("i",A2828,import_viscoanalyse_PARAM!$G$2),-import_viscoanalyse_PARAM!$E$2)</f>
        <v>7.3716243638118E-07-8.03893992227968E-07i</v>
      </c>
      <c r="D2828" s="348" t="str">
        <f>IMPOWER(IMPRODUCT("i",A2828,import_viscoanalyse_PARAM!$F$2,import_viscoanalyse_PARAM!$G$2),-1)</f>
        <v>2.76329023866106E-30-4.5109475959257E-14i</v>
      </c>
      <c r="E2828" s="348" t="str">
        <f t="shared" si="135"/>
        <v>1.02455479805593-0.00720557575361739i</v>
      </c>
      <c r="F2828" s="348" t="str">
        <f>IMSUM(import_viscoanalyse_PARAM!$A$2,IMDIV((import_viscoanalyse_PARAM!$B$2-import_viscoanalyse_PARAM!$A$2),E2828))</f>
        <v>24466.9630511592+171.706250554004i</v>
      </c>
      <c r="G2828" s="348">
        <f t="shared" si="136"/>
        <v>24466.9630511592</v>
      </c>
      <c r="H2828" s="348">
        <f t="shared" si="137"/>
        <v>171.70625055400399</v>
      </c>
    </row>
    <row r="2829" spans="1:8" x14ac:dyDescent="0.25">
      <c r="A2829" s="349">
        <v>2272904100000</v>
      </c>
      <c r="B2829" s="348" t="str">
        <f>IMPRODUCT(IMPOWER(IMPRODUCT("i",A2829,import_viscoanalyse_PARAM!$G$2),-import_viscoanalyse_PARAM!$D$2),import_viscoanalyse_PARAM!$C$2)</f>
        <v>0.0244214499502905-0.00716586051224702i</v>
      </c>
      <c r="C2829" s="348" t="str">
        <f>IMPOWER(IMPRODUCT("i",A2829,import_viscoanalyse_PARAM!$G$2),-import_viscoanalyse_PARAM!$E$2)</f>
        <v>7.25662549365844E-07-7.91353079090407E-07i</v>
      </c>
      <c r="D2829" s="348" t="str">
        <f>IMPOWER(IMPRODUCT("i",A2829,import_viscoanalyse_PARAM!$F$2,import_viscoanalyse_PARAM!$G$2),-1)</f>
        <v>2.68214795798815E-30-4.37848645564868E-14i</v>
      </c>
      <c r="E2829" s="348" t="str">
        <f t="shared" si="135"/>
        <v>1.02442217561284-0.0071666518653699i</v>
      </c>
      <c r="F2829" s="348" t="str">
        <f>IMSUM(import_viscoanalyse_PARAM!$A$2,IMDIV((import_viscoanalyse_PARAM!$B$2-import_viscoanalyse_PARAM!$A$2),E2829))</f>
        <v>24470.1365079581+170.823018451167i</v>
      </c>
      <c r="G2829" s="348">
        <f t="shared" si="136"/>
        <v>24470.136507958101</v>
      </c>
      <c r="H2829" s="348">
        <f t="shared" si="137"/>
        <v>170.823018451167</v>
      </c>
    </row>
    <row r="2830" spans="1:8" x14ac:dyDescent="0.25">
      <c r="A2830" s="349">
        <v>2341665700000</v>
      </c>
      <c r="B2830" s="348" t="str">
        <f>IMPRODUCT(IMPOWER(IMPRODUCT("i",A2830,import_viscoanalyse_PARAM!$G$2),-import_viscoanalyse_PARAM!$D$2),import_viscoanalyse_PARAM!$C$2)</f>
        <v>0.0242895550946124-0.00712715928279519i</v>
      </c>
      <c r="C2830" s="348" t="str">
        <f>IMPOWER(IMPRODUCT("i",A2830,import_viscoanalyse_PARAM!$G$2),-import_viscoanalyse_PARAM!$E$2)</f>
        <v>7.14342053218462E-07-7.79007796161185E-07i</v>
      </c>
      <c r="D2830" s="348" t="str">
        <f>IMPOWER(IMPRODUCT("i",A2830,import_viscoanalyse_PARAM!$F$2,import_viscoanalyse_PARAM!$G$2),-1)</f>
        <v>2.60338830197576E-30-4.24991484345452E-14i</v>
      </c>
      <c r="E2830" s="348" t="str">
        <f t="shared" si="135"/>
        <v>1.02429026943667-0.00712793829063385i</v>
      </c>
      <c r="F2830" s="348" t="str">
        <f>IMSUM(import_viscoanalyse_PARAM!$A$2,IMDIV((import_viscoanalyse_PARAM!$B$2-import_viscoanalyse_PARAM!$A$2),E2830))</f>
        <v>24473.2935772887+169.944097860576i</v>
      </c>
      <c r="G2830" s="348">
        <f t="shared" si="136"/>
        <v>24473.293577288699</v>
      </c>
      <c r="H2830" s="348">
        <f t="shared" si="137"/>
        <v>169.94409786057599</v>
      </c>
    </row>
    <row r="2831" spans="1:8" x14ac:dyDescent="0.25">
      <c r="A2831" s="349">
        <v>2412507400000</v>
      </c>
      <c r="B2831" s="348" t="str">
        <f>IMPRODUCT(IMPOWER(IMPRODUCT("i",A2831,import_viscoanalyse_PARAM!$G$2),-import_viscoanalyse_PARAM!$D$2),import_viscoanalyse_PARAM!$C$2)</f>
        <v>0.0241583728059139-0.00708866713820902i</v>
      </c>
      <c r="C2831" s="348" t="str">
        <f>IMPOWER(IMPRODUCT("i",A2831,import_viscoanalyse_PARAM!$G$2),-import_viscoanalyse_PARAM!$E$2)</f>
        <v>7.03198178920037E-07-7.66855123756137E-07i</v>
      </c>
      <c r="D2831" s="348" t="str">
        <f>IMPOWER(IMPRODUCT("i",A2831,import_viscoanalyse_PARAM!$F$2,import_viscoanalyse_PARAM!$G$2),-1)</f>
        <v>2.52694150928528E-30-4.12511887708131E-14i</v>
      </c>
      <c r="E2831" s="348" t="str">
        <f t="shared" si="135"/>
        <v>1.02415907600409-0.00708943399337403i</v>
      </c>
      <c r="F2831" s="348" t="str">
        <f>IMSUM(import_viscoanalyse_PARAM!$A$2,IMDIV((import_viscoanalyse_PARAM!$B$2-import_viscoanalyse_PARAM!$A$2),E2831))</f>
        <v>24476.4343315343+169.069472470721i</v>
      </c>
      <c r="G2831" s="348">
        <f t="shared" si="136"/>
        <v>24476.434331534299</v>
      </c>
      <c r="H2831" s="348">
        <f t="shared" si="137"/>
        <v>169.069472470721</v>
      </c>
    </row>
    <row r="2832" spans="1:8" x14ac:dyDescent="0.25">
      <c r="A2832" s="349">
        <v>2485492300000</v>
      </c>
      <c r="B2832" s="348" t="str">
        <f>IMPRODUCT(IMPOWER(IMPRODUCT("i",A2832,import_viscoanalyse_PARAM!$G$2),-import_viscoanalyse_PARAM!$D$2),import_viscoanalyse_PARAM!$C$2)</f>
        <v>0.0240278989189053-0.0070503828562889i</v>
      </c>
      <c r="C2832" s="348" t="str">
        <f>IMPOWER(IMPRODUCT("i",A2832,import_viscoanalyse_PARAM!$G$2),-import_viscoanalyse_PARAM!$E$2)</f>
        <v>6.92228144223591E-07-7.54892027765655E-07i</v>
      </c>
      <c r="D2832" s="348" t="str">
        <f>IMPOWER(IMPRODUCT("i",A2832,import_viscoanalyse_PARAM!$F$2,import_viscoanalyse_PARAM!$G$2),-1)</f>
        <v>2.45273947962658E-30-4.00398738585444E-14i</v>
      </c>
      <c r="E2832" s="348" t="str">
        <f t="shared" si="135"/>
        <v>1.02402859114705-0.00705113774835671i</v>
      </c>
      <c r="F2832" s="348" t="str">
        <f>IMSUM(import_viscoanalyse_PARAM!$A$2,IMDIV((import_viscoanalyse_PARAM!$B$2-import_viscoanalyse_PARAM!$A$2),E2832))</f>
        <v>24479.5588586561+168.199121588024i</v>
      </c>
      <c r="G2832" s="348">
        <f t="shared" si="136"/>
        <v>24479.558858656099</v>
      </c>
      <c r="H2832" s="348">
        <f t="shared" si="137"/>
        <v>168.19912158802401</v>
      </c>
    </row>
    <row r="2833" spans="1:8" x14ac:dyDescent="0.25">
      <c r="A2833" s="349">
        <v>2560685200000</v>
      </c>
      <c r="B2833" s="348" t="str">
        <f>IMPRODUCT(IMPOWER(IMPRODUCT("i",A2833,import_viscoanalyse_PARAM!$G$2),-import_viscoanalyse_PARAM!$D$2),import_viscoanalyse_PARAM!$C$2)</f>
        <v>0.0238981296771818-0.00701230533481237i</v>
      </c>
      <c r="C2833" s="348" t="str">
        <f>IMPOWER(IMPRODUCT("i",A2833,import_viscoanalyse_PARAM!$G$2),-import_viscoanalyse_PARAM!$E$2)</f>
        <v>6.81429243095667E-07-7.43115557192875E-07i</v>
      </c>
      <c r="D2833" s="348" t="str">
        <f>IMPOWER(IMPRODUCT("i",A2833,import_viscoanalyse_PARAM!$F$2,import_viscoanalyse_PARAM!$G$2),-1)</f>
        <v>2.38071633737637E-30-3.88641283076824E-14i</v>
      </c>
      <c r="E2833" s="348" t="str">
        <f t="shared" si="135"/>
        <v>1.02389881110642-0.00701304845040843i</v>
      </c>
      <c r="F2833" s="348" t="str">
        <f>IMSUM(import_viscoanalyse_PARAM!$A$2,IMDIV((import_viscoanalyse_PARAM!$B$2-import_viscoanalyse_PARAM!$A$2),E2833))</f>
        <v>24482.6672369715+167.333027160187i</v>
      </c>
      <c r="G2833" s="348">
        <f t="shared" si="136"/>
        <v>24482.667236971502</v>
      </c>
      <c r="H2833" s="348">
        <f t="shared" si="137"/>
        <v>167.33302716018699</v>
      </c>
    </row>
    <row r="2834" spans="1:8" x14ac:dyDescent="0.25">
      <c r="A2834" s="349">
        <v>2638152900000</v>
      </c>
      <c r="B2834" s="348" t="str">
        <f>IMPRODUCT(IMPOWER(IMPRODUCT("i",A2834,import_viscoanalyse_PARAM!$G$2),-import_viscoanalyse_PARAM!$D$2),import_viscoanalyse_PARAM!$C$2)</f>
        <v>0.023769061272841-0.00697443345644612i</v>
      </c>
      <c r="C2834" s="348" t="str">
        <f>IMPOWER(IMPRODUCT("i",A2834,import_viscoanalyse_PARAM!$G$2),-import_viscoanalyse_PARAM!$E$2)</f>
        <v>6.70798805656206E-07-7.31522800467112E-07i</v>
      </c>
      <c r="D2834" s="348" t="str">
        <f>IMPOWER(IMPRODUCT("i",A2834,import_viscoanalyse_PARAM!$F$2,import_viscoanalyse_PARAM!$G$2),-1)</f>
        <v>2.31080810006042E-30-3.77229076329819E-14i</v>
      </c>
      <c r="E2834" s="348" t="str">
        <f t="shared" si="135"/>
        <v>1.02376973207165-0.00697516497928431i</v>
      </c>
      <c r="F2834" s="348" t="str">
        <f>IMSUM(import_viscoanalyse_PARAM!$A$2,IMDIV((import_viscoanalyse_PARAM!$B$2-import_viscoanalyse_PARAM!$A$2),E2834))</f>
        <v>24485.7595461712+166.471170708686i</v>
      </c>
      <c r="G2834" s="348">
        <f t="shared" si="136"/>
        <v>24485.759546171201</v>
      </c>
      <c r="H2834" s="348">
        <f t="shared" si="137"/>
        <v>166.471170708686</v>
      </c>
    </row>
    <row r="2835" spans="1:8" x14ac:dyDescent="0.25">
      <c r="A2835" s="349">
        <v>2717964200000</v>
      </c>
      <c r="B2835" s="348" t="str">
        <f>IMPRODUCT(IMPOWER(IMPRODUCT("i",A2835,import_viscoanalyse_PARAM!$G$2),-import_viscoanalyse_PARAM!$D$2),import_viscoanalyse_PARAM!$C$2)</f>
        <v>0.0236406899518353-0.00693676611965934i</v>
      </c>
      <c r="C2835" s="348" t="str">
        <f>IMPOWER(IMPRODUCT("i",A2835,import_viscoanalyse_PARAM!$G$2),-import_viscoanalyse_PARAM!$E$2)</f>
        <v>6.60334206380911E-07-7.20110894388744E-07i</v>
      </c>
      <c r="D2835" s="348" t="str">
        <f>IMPOWER(IMPRODUCT("i",A2835,import_viscoanalyse_PARAM!$F$2,import_viscoanalyse_PARAM!$G$2),-1)</f>
        <v>2.24295268146574E-30-3.66151983048133E-14i</v>
      </c>
      <c r="E2835" s="348" t="str">
        <f t="shared" si="135"/>
        <v>1.02364135028604-0.00693748623059034i</v>
      </c>
      <c r="F2835" s="348" t="str">
        <f>IMSUM(import_viscoanalyse_PARAM!$A$2,IMDIV((import_viscoanalyse_PARAM!$B$2-import_viscoanalyse_PARAM!$A$2),E2835))</f>
        <v>24488.8358647968+165.613534032484i</v>
      </c>
      <c r="G2835" s="348">
        <f t="shared" si="136"/>
        <v>24488.835864796802</v>
      </c>
      <c r="H2835" s="348">
        <f t="shared" si="137"/>
        <v>165.61353403248401</v>
      </c>
    </row>
    <row r="2836" spans="1:8" x14ac:dyDescent="0.25">
      <c r="A2836" s="349">
        <v>2800190000000</v>
      </c>
      <c r="B2836" s="348" t="str">
        <f>IMPRODUCT(IMPOWER(IMPRODUCT("i",A2836,import_viscoanalyse_PARAM!$G$2),-import_viscoanalyse_PARAM!$D$2),import_viscoanalyse_PARAM!$C$2)</f>
        <v>0.0235130119488347-0.00689930221961052i</v>
      </c>
      <c r="C2836" s="348" t="str">
        <f>IMPOWER(IMPRODUCT("i",A2836,import_viscoanalyse_PARAM!$G$2),-import_viscoanalyse_PARAM!$E$2)</f>
        <v>6.50032858093356E-07-7.08877017577458E-07i</v>
      </c>
      <c r="D2836" s="348" t="str">
        <f>IMPOWER(IMPRODUCT("i",A2836,import_viscoanalyse_PARAM!$F$2,import_viscoanalyse_PARAM!$G$2),-1)</f>
        <v>2.17708980123416E-30-3.55400162733184E-14i</v>
      </c>
      <c r="E2836" s="348" t="str">
        <f t="shared" si="135"/>
        <v>1.02351366198169-0.00690001109666364i</v>
      </c>
      <c r="F2836" s="348" t="str">
        <f>IMSUM(import_viscoanalyse_PARAM!$A$2,IMDIV((import_viscoanalyse_PARAM!$B$2-import_viscoanalyse_PARAM!$A$2),E2836))</f>
        <v>24491.8962717975+164.760098773911i</v>
      </c>
      <c r="G2836" s="348">
        <f t="shared" si="136"/>
        <v>24491.896271797501</v>
      </c>
      <c r="H2836" s="348">
        <f t="shared" si="137"/>
        <v>164.76009877391101</v>
      </c>
    </row>
    <row r="2837" spans="1:8" x14ac:dyDescent="0.25">
      <c r="A2837" s="349">
        <v>2884903400000</v>
      </c>
      <c r="B2837" s="348" t="str">
        <f>IMPRODUCT(IMPOWER(IMPRODUCT("i",A2837,import_viscoanalyse_PARAM!$G$2),-import_viscoanalyse_PARAM!$D$2),import_viscoanalyse_PARAM!$C$2)</f>
        <v>0.0233860234377188-0.00686204063362088i</v>
      </c>
      <c r="C2837" s="348" t="str">
        <f>IMPOWER(IMPRODUCT("i",A2837,import_viscoanalyse_PARAM!$G$2),-import_viscoanalyse_PARAM!$E$2)</f>
        <v>6.39892207534375E-07-6.97818385640558E-07i</v>
      </c>
      <c r="D2837" s="348" t="str">
        <f>IMPOWER(IMPRODUCT("i",A2837,import_viscoanalyse_PARAM!$F$2,import_viscoanalyse_PARAM!$G$2),-1)</f>
        <v>2.11316090879088E-30-3.44964057265777E-14i</v>
      </c>
      <c r="E2837" s="348" t="str">
        <f t="shared" si="135"/>
        <v>1.02338666332993-0.00686273845204102i</v>
      </c>
      <c r="F2837" s="348" t="str">
        <f>IMSUM(import_viscoanalyse_PARAM!$A$2,IMDIV((import_viscoanalyse_PARAM!$B$2-import_viscoanalyse_PARAM!$A$2),E2837))</f>
        <v>24494.9408477182+163.910846087843i</v>
      </c>
      <c r="G2837" s="348">
        <f t="shared" si="136"/>
        <v>24494.940847718201</v>
      </c>
      <c r="H2837" s="348">
        <f t="shared" si="137"/>
        <v>163.910846087843</v>
      </c>
    </row>
    <row r="2838" spans="1:8" x14ac:dyDescent="0.25">
      <c r="A2838" s="349">
        <v>2972179500000</v>
      </c>
      <c r="B2838" s="348" t="str">
        <f>IMPRODUCT(IMPOWER(IMPRODUCT("i",A2838,import_viscoanalyse_PARAM!$G$2),-import_viscoanalyse_PARAM!$D$2),import_viscoanalyse_PARAM!$C$2)</f>
        <v>0.0232597209221668-0.00682498033578296i</v>
      </c>
      <c r="C2838" s="348" t="str">
        <f>IMPOWER(IMPRODUCT("i",A2838,import_viscoanalyse_PARAM!$G$2),-import_viscoanalyse_PARAM!$E$2)</f>
        <v>6.2990976578308E-07-6.86932284347841E-07i</v>
      </c>
      <c r="D2838" s="348" t="str">
        <f>IMPOWER(IMPRODUCT("i",A2838,import_viscoanalyse_PARAM!$F$2,import_viscoanalyse_PARAM!$G$2),-1)</f>
        <v>2.05110932583913E-30-3.34834414167729E-14i</v>
      </c>
      <c r="E2838" s="348" t="str">
        <f t="shared" si="135"/>
        <v>1.02326035083193-0.00682566726810079i</v>
      </c>
      <c r="F2838" s="348" t="str">
        <f>IMSUM(import_viscoanalyse_PARAM!$A$2,IMDIV((import_viscoanalyse_PARAM!$B$2-import_viscoanalyse_PARAM!$A$2),E2838))</f>
        <v>24497.9696653325+163.065759255275i</v>
      </c>
      <c r="G2838" s="348">
        <f t="shared" si="136"/>
        <v>24497.969665332501</v>
      </c>
      <c r="H2838" s="348">
        <f t="shared" si="137"/>
        <v>163.065759255275</v>
      </c>
    </row>
    <row r="2839" spans="1:8" x14ac:dyDescent="0.25">
      <c r="A2839" s="349">
        <v>3062096000000</v>
      </c>
      <c r="B2839" s="348" t="str">
        <f>IMPRODUCT(IMPOWER(IMPRODUCT("i",A2839,import_viscoanalyse_PARAM!$G$2),-import_viscoanalyse_PARAM!$D$2),import_viscoanalyse_PARAM!$C$2)</f>
        <v>0.0231341004510811-0.00678812016674651i</v>
      </c>
      <c r="C2839" s="348" t="str">
        <f>IMPOWER(IMPRODUCT("i",A2839,import_viscoanalyse_PARAM!$G$2),-import_viscoanalyse_PARAM!$E$2)</f>
        <v>6.20083045332907E-07-6.7621600101146E-07i</v>
      </c>
      <c r="D2839" s="348" t="str">
        <f>IMPOWER(IMPRODUCT("i",A2839,import_viscoanalyse_PARAM!$F$2,import_viscoanalyse_PARAM!$G$2),-1)</f>
        <v>1.9908798060276E-30-3.25002214719536E-14i</v>
      </c>
      <c r="E2839" s="348" t="str">
        <f t="shared" si="135"/>
        <v>1.02313472053413-0.00678879638278002i</v>
      </c>
      <c r="F2839" s="348" t="str">
        <f>IMSUM(import_viscoanalyse_PARAM!$A$2,IMDIV((import_viscoanalyse_PARAM!$B$2-import_viscoanalyse_PARAM!$A$2),E2839))</f>
        <v>24500.9828084522+162.224818435803i</v>
      </c>
      <c r="G2839" s="348">
        <f t="shared" si="136"/>
        <v>24500.982808452201</v>
      </c>
      <c r="H2839" s="348">
        <f t="shared" si="137"/>
        <v>162.224818435803</v>
      </c>
    </row>
    <row r="2840" spans="1:8" x14ac:dyDescent="0.25">
      <c r="A2840" s="349">
        <v>3154732800000</v>
      </c>
      <c r="B2840" s="348" t="str">
        <f>IMPRODUCT(IMPOWER(IMPRODUCT("i",A2840,import_viscoanalyse_PARAM!$G$2),-import_viscoanalyse_PARAM!$D$2),import_viscoanalyse_PARAM!$C$2)</f>
        <v>0.023009158319321-0.00675145903933113i</v>
      </c>
      <c r="C2840" s="348" t="str">
        <f>IMPOWER(IMPRODUCT("i",A2840,import_viscoanalyse_PARAM!$G$2),-import_viscoanalyse_PARAM!$E$2)</f>
        <v>6.10409615377373E-07-6.65666884776418E-07i</v>
      </c>
      <c r="D2840" s="348" t="str">
        <f>IMPOWER(IMPRODUCT("i",A2840,import_viscoanalyse_PARAM!$F$2,import_viscoanalyse_PARAM!$G$2),-1)</f>
        <v>1.93241883766444E-30-3.15458723377091E-14i</v>
      </c>
      <c r="E2840" s="348" t="str">
        <f t="shared" si="135"/>
        <v>1.02300976872894-0.00675212470624745i</v>
      </c>
      <c r="F2840" s="348" t="str">
        <f>IMSUM(import_viscoanalyse_PARAM!$A$2,IMDIV((import_viscoanalyse_PARAM!$B$2-import_viscoanalyse_PARAM!$A$2),E2840))</f>
        <v>24503.9803551277+161.388005355011i</v>
      </c>
      <c r="G2840" s="348">
        <f t="shared" si="136"/>
        <v>24503.9803551277</v>
      </c>
      <c r="H2840" s="348">
        <f t="shared" si="137"/>
        <v>161.38800535501099</v>
      </c>
    </row>
    <row r="2841" spans="1:8" x14ac:dyDescent="0.25">
      <c r="A2841" s="349">
        <v>3250172000000</v>
      </c>
      <c r="B2841" s="348" t="str">
        <f>IMPRODUCT(IMPOWER(IMPRODUCT("i",A2841,import_viscoanalyse_PARAM!$G$2),-import_viscoanalyse_PARAM!$D$2),import_viscoanalyse_PARAM!$C$2)</f>
        <v>0.0228848911221739-0.00671499595450953i</v>
      </c>
      <c r="C2841" s="348" t="str">
        <f>IMPOWER(IMPRODUCT("i",A2841,import_viscoanalyse_PARAM!$G$2),-import_viscoanalyse_PARAM!$E$2)</f>
        <v>6.00887104457594E-07-6.55282349507753E-07i</v>
      </c>
      <c r="D2841" s="348" t="str">
        <f>IMPOWER(IMPRODUCT("i",A2841,import_viscoanalyse_PARAM!$F$2,import_viscoanalyse_PARAM!$G$2),-1)</f>
        <v>1.87567460753396E-30-3.06195481864908E-14i</v>
      </c>
      <c r="E2841" s="348" t="str">
        <f t="shared" si="135"/>
        <v>1.02288549200928-0.00671565123688966i</v>
      </c>
      <c r="F2841" s="348" t="str">
        <f>IMSUM(import_viscoanalyse_PARAM!$A$2,IMDIV((import_viscoanalyse_PARAM!$B$2-import_viscoanalyse_PARAM!$A$2),E2841))</f>
        <v>24506.9623763308+160.555303674119i</v>
      </c>
      <c r="G2841" s="348">
        <f t="shared" si="136"/>
        <v>24506.962376330801</v>
      </c>
      <c r="H2841" s="348">
        <f t="shared" si="137"/>
        <v>160.55530367411899</v>
      </c>
    </row>
    <row r="2842" spans="1:8" x14ac:dyDescent="0.25">
      <c r="A2842" s="349">
        <v>3348498500000</v>
      </c>
      <c r="B2842" s="348" t="str">
        <f>IMPRODUCT(IMPOWER(IMPRODUCT("i",A2842,import_viscoanalyse_PARAM!$G$2),-import_viscoanalyse_PARAM!$D$2),import_viscoanalyse_PARAM!$C$2)</f>
        <v>0.0227612950562287-0.00667872979626634i</v>
      </c>
      <c r="C2842" s="348" t="str">
        <f>IMPOWER(IMPRODUCT("i",A2842,import_viscoanalyse_PARAM!$G$2),-import_viscoanalyse_PARAM!$E$2)</f>
        <v>5.91513146029823E-07-6.45059814430581E-07i</v>
      </c>
      <c r="D2842" s="348" t="str">
        <f>IMPOWER(IMPRODUCT("i",A2842,import_viscoanalyse_PARAM!$F$2,import_viscoanalyse_PARAM!$G$2),-1)</f>
        <v>1.82059663174939E-30-2.97204248914501E-14i</v>
      </c>
      <c r="E2842" s="348" t="str">
        <f t="shared" si="135"/>
        <v>1.02276188656937-0.00667937485611049i</v>
      </c>
      <c r="F2842" s="348" t="str">
        <f>IMSUM(import_viscoanalyse_PARAM!$A$2,IMDIV((import_viscoanalyse_PARAM!$B$2-import_viscoanalyse_PARAM!$A$2),E2842))</f>
        <v>24509.9289527298+159.726694307195i</v>
      </c>
      <c r="G2842" s="348">
        <f t="shared" si="136"/>
        <v>24509.928952729799</v>
      </c>
      <c r="H2842" s="348">
        <f t="shared" si="137"/>
        <v>159.726694307195</v>
      </c>
    </row>
    <row r="2843" spans="1:8" x14ac:dyDescent="0.25">
      <c r="A2843" s="349">
        <v>3449799700000</v>
      </c>
      <c r="B2843" s="348" t="str">
        <f>IMPRODUCT(IMPOWER(IMPRODUCT("i",A2843,import_viscoanalyse_PARAM!$G$2),-import_viscoanalyse_PARAM!$D$2),import_viscoanalyse_PARAM!$C$2)</f>
        <v>0.0226383664361315-0.00664265948322707i</v>
      </c>
      <c r="C2843" s="348" t="str">
        <f>IMPOWER(IMPRODUCT("i",A2843,import_viscoanalyse_PARAM!$G$2),-import_viscoanalyse_PARAM!$E$2)</f>
        <v>5.82285418122219E-07-6.34996747376793E-07i</v>
      </c>
      <c r="D2843" s="348" t="str">
        <f>IMPOWER(IMPRODUCT("i",A2843,import_viscoanalyse_PARAM!$F$2,import_viscoanalyse_PARAM!$G$2),-1)</f>
        <v>1.76713595589851E-30-2.88477032937256E-14i</v>
      </c>
      <c r="E2843" s="348" t="str">
        <f t="shared" si="135"/>
        <v>1.02263894872155-0.00664329448000329i</v>
      </c>
      <c r="F2843" s="348" t="str">
        <f>IMSUM(import_viscoanalyse_PARAM!$A$2,IMDIV((import_viscoanalyse_PARAM!$B$2-import_viscoanalyse_PARAM!$A$2),E2843))</f>
        <v>24512.8801622903+158.902158882055i</v>
      </c>
      <c r="G2843" s="348">
        <f t="shared" si="136"/>
        <v>24512.880162290301</v>
      </c>
      <c r="H2843" s="348">
        <f t="shared" si="137"/>
        <v>158.90215888205501</v>
      </c>
    </row>
    <row r="2844" spans="1:8" x14ac:dyDescent="0.25">
      <c r="A2844" s="349">
        <v>3554165500000</v>
      </c>
      <c r="B2844" s="348" t="str">
        <f>IMPRODUCT(IMPOWER(IMPRODUCT("i",A2844,import_viscoanalyse_PARAM!$G$2),-import_viscoanalyse_PARAM!$D$2),import_viscoanalyse_PARAM!$C$2)</f>
        <v>0.0225161017686204-0.00660678399038189i</v>
      </c>
      <c r="C2844" s="348" t="str">
        <f>IMPOWER(IMPRODUCT("i",A2844,import_viscoanalyse_PARAM!$G$2),-import_viscoanalyse_PARAM!$E$2)</f>
        <v>5.73201647852535E-07-6.25090669711705E-07i</v>
      </c>
      <c r="D2844" s="348" t="str">
        <f>IMPOWER(IMPRODUCT("i",A2844,import_viscoanalyse_PARAM!$F$2,import_viscoanalyse_PARAM!$G$2),-1)</f>
        <v>1.71524513715467E-30-2.80006089104132E-14i</v>
      </c>
      <c r="E2844" s="348" t="str">
        <f t="shared" si="135"/>
        <v>1.02251667497027-0.0066074090810796i</v>
      </c>
      <c r="F2844" s="348" t="str">
        <f>IMSUM(import_viscoanalyse_PARAM!$A$2,IMDIV((import_viscoanalyse_PARAM!$B$2-import_viscoanalyse_PARAM!$A$2),E2844))</f>
        <v>24515.8160784951+158.081680239651i</v>
      </c>
      <c r="G2844" s="348">
        <f t="shared" si="136"/>
        <v>24515.8160784951</v>
      </c>
      <c r="H2844" s="348">
        <f t="shared" si="137"/>
        <v>158.08168023965101</v>
      </c>
    </row>
    <row r="2845" spans="1:8" x14ac:dyDescent="0.25">
      <c r="A2845" s="349">
        <v>3661688700000</v>
      </c>
      <c r="B2845" s="348" t="str">
        <f>IMPRODUCT(IMPOWER(IMPRODUCT("i",A2845,import_viscoanalyse_PARAM!$G$2),-import_viscoanalyse_PARAM!$D$2),import_viscoanalyse_PARAM!$C$2)</f>
        <v>0.022394497367634-0.00657110223614872i</v>
      </c>
      <c r="C2845" s="348" t="str">
        <f>IMPOWER(IMPRODUCT("i",A2845,import_viscoanalyse_PARAM!$G$2),-import_viscoanalyse_PARAM!$E$2)</f>
        <v>5.64259582056373E-07-6.15339124303435E-07i</v>
      </c>
      <c r="D2845" s="348" t="str">
        <f>IMPOWER(IMPRODUCT("i",A2845,import_viscoanalyse_PARAM!$F$2,import_viscoanalyse_PARAM!$G$2),-1)</f>
        <v>1.66487803578657E-30-2.71783885310576E-14i</v>
      </c>
      <c r="E2845" s="348" t="str">
        <f t="shared" si="135"/>
        <v>1.02239506162722-0.0065717175753002i</v>
      </c>
      <c r="F2845" s="348" t="str">
        <f>IMSUM(import_viscoanalyse_PARAM!$A$2,IMDIV((import_viscoanalyse_PARAM!$B$2-import_viscoanalyse_PARAM!$A$2),E2845))</f>
        <v>24518.7367795821+157.265239852886i</v>
      </c>
      <c r="G2845" s="348">
        <f t="shared" si="136"/>
        <v>24518.736779582101</v>
      </c>
      <c r="H2845" s="348">
        <f t="shared" si="137"/>
        <v>157.265239852886</v>
      </c>
    </row>
    <row r="2846" spans="1:8" x14ac:dyDescent="0.25">
      <c r="A2846" s="349">
        <v>3772464800000</v>
      </c>
      <c r="B2846" s="348" t="str">
        <f>IMPRODUCT(IMPOWER(IMPRODUCT("i",A2846,import_viscoanalyse_PARAM!$G$2),-import_viscoanalyse_PARAM!$D$2),import_viscoanalyse_PARAM!$C$2)</f>
        <v>0.0222735496925431-0.00653561318161895i</v>
      </c>
      <c r="C2846" s="348" t="str">
        <f>IMPOWER(IMPRODUCT("i",A2846,import_viscoanalyse_PARAM!$G$2),-import_viscoanalyse_PARAM!$E$2)</f>
        <v>5.55457012034317E-07-6.05739702510275E-07i</v>
      </c>
      <c r="D2846" s="348" t="str">
        <f>IMPOWER(IMPRODUCT("i",A2846,import_viscoanalyse_PARAM!$F$2,import_viscoanalyse_PARAM!$G$2),-1)</f>
        <v>1.61598992004323E-30-2.63803119298511E-14i</v>
      </c>
      <c r="E2846" s="348" t="str">
        <f t="shared" si="135"/>
        <v>1.02227410514955-0.00653621892134784i</v>
      </c>
      <c r="F2846" s="348" t="str">
        <f>IMSUM(import_viscoanalyse_PARAM!$A$2,IMDIV((import_viscoanalyse_PARAM!$B$2-import_viscoanalyse_PARAM!$A$2),E2846))</f>
        <v>24521.6423404228+156.452820096489i</v>
      </c>
      <c r="G2846" s="348">
        <f t="shared" si="136"/>
        <v>24521.642340422801</v>
      </c>
      <c r="H2846" s="348">
        <f t="shared" si="137"/>
        <v>156.45282009648901</v>
      </c>
    </row>
    <row r="2847" spans="1:8" x14ac:dyDescent="0.25">
      <c r="A2847" s="349">
        <v>3886592100000</v>
      </c>
      <c r="B2847" s="348" t="str">
        <f>IMPRODUCT(IMPOWER(IMPRODUCT("i",A2847,import_viscoanalyse_PARAM!$G$2),-import_viscoanalyse_PARAM!$D$2),import_viscoanalyse_PARAM!$C$2)</f>
        <v>0.022153255311731-0.00650031581987092i</v>
      </c>
      <c r="C2847" s="348" t="str">
        <f>IMPOWER(IMPRODUCT("i",A2847,import_viscoanalyse_PARAM!$G$2),-import_viscoanalyse_PARAM!$E$2)</f>
        <v>5.4679176992718E-07-0.0000005962900402278i</v>
      </c>
      <c r="D2847" s="348" t="str">
        <f>IMPOWER(IMPRODUCT("i",A2847,import_viscoanalyse_PARAM!$F$2,import_viscoanalyse_PARAM!$G$2),-1)</f>
        <v>1.56853740594952E-30-2.56056708828239E-14i</v>
      </c>
      <c r="E2847" s="348" t="str">
        <f t="shared" si="135"/>
        <v>1.0221538021035-0.00650091210993675i</v>
      </c>
      <c r="F2847" s="348" t="str">
        <f>IMSUM(import_viscoanalyse_PARAM!$A$2,IMDIV((import_viscoanalyse_PARAM!$B$2-import_viscoanalyse_PARAM!$A$2),E2847))</f>
        <v>24524.5328333921+155.644404004992i</v>
      </c>
      <c r="G2847" s="348">
        <f t="shared" si="136"/>
        <v>24524.532833392099</v>
      </c>
      <c r="H2847" s="348">
        <f t="shared" si="137"/>
        <v>155.644404004992</v>
      </c>
    </row>
    <row r="2848" spans="1:8" x14ac:dyDescent="0.25">
      <c r="A2848" s="349">
        <v>4004172000000</v>
      </c>
      <c r="B2848" s="348" t="str">
        <f>IMPRODUCT(IMPOWER(IMPRODUCT("i",A2848,import_viscoanalyse_PARAM!$G$2),-import_viscoanalyse_PARAM!$D$2),import_viscoanalyse_PARAM!$C$2)</f>
        <v>0.0220336106741325-0.00646520910893384i</v>
      </c>
      <c r="C2848" s="348" t="str">
        <f>IMPOWER(IMPRODUCT("i",A2848,import_viscoanalyse_PARAM!$G$2),-import_viscoanalyse_PARAM!$E$2)</f>
        <v>5.38261711653349E-07-5.86987799281625E-07i</v>
      </c>
      <c r="D2848" s="348" t="str">
        <f>IMPOWER(IMPRODUCT("i",A2848,import_viscoanalyse_PARAM!$F$2,import_viscoanalyse_PARAM!$G$2),-1)</f>
        <v>1.52247832773364E-30-2.48537770526299E-14i</v>
      </c>
      <c r="E2848" s="348" t="str">
        <f t="shared" si="135"/>
        <v>1.02203414893584-0.00646579609675798i</v>
      </c>
      <c r="F2848" s="348" t="str">
        <f>IMSUM(import_viscoanalyse_PARAM!$A$2,IMDIV((import_viscoanalyse_PARAM!$B$2-import_viscoanalyse_PARAM!$A$2),E2848))</f>
        <v>24527.4083338573+154.839973738536i</v>
      </c>
      <c r="G2848" s="348">
        <f t="shared" si="136"/>
        <v>24527.4083338573</v>
      </c>
      <c r="H2848" s="348">
        <f t="shared" si="137"/>
        <v>154.839973738536</v>
      </c>
    </row>
    <row r="2849" spans="1:8" x14ac:dyDescent="0.25">
      <c r="A2849" s="349">
        <v>4125309100000</v>
      </c>
      <c r="B2849" s="348" t="str">
        <f>IMPRODUCT(IMPOWER(IMPRODUCT("i",A2849,import_viscoanalyse_PARAM!$G$2),-import_viscoanalyse_PARAM!$D$2),import_viscoanalyse_PARAM!$C$2)</f>
        <v>0.0219146121221568-0.00643029197557963i</v>
      </c>
      <c r="C2849" s="348" t="str">
        <f>IMPOWER(IMPRODUCT("i",A2849,import_viscoanalyse_PARAM!$G$2),-import_viscoanalyse_PARAM!$E$2)</f>
        <v>5.29864717806387E-07-5.77830668406256E-07i</v>
      </c>
      <c r="D2849" s="348" t="str">
        <f>IMPOWER(IMPRODUCT("i",A2849,import_viscoanalyse_PARAM!$F$2,import_viscoanalyse_PARAM!$G$2),-1)</f>
        <v>1.47777171182588E-30-2.41239615640882E-14i</v>
      </c>
      <c r="E2849" s="348" t="str">
        <f t="shared" si="135"/>
        <v>1.02191514198687-0.00643086980627216i</v>
      </c>
      <c r="F2849" s="348" t="str">
        <f>IMSUM(import_viscoanalyse_PARAM!$A$2,IMDIV((import_viscoanalyse_PARAM!$B$2-import_viscoanalyse_PARAM!$A$2),E2849))</f>
        <v>24530.2689198683+154.039510668355i</v>
      </c>
      <c r="G2849" s="348">
        <f t="shared" si="136"/>
        <v>24530.2689198683</v>
      </c>
      <c r="H2849" s="348">
        <f t="shared" si="137"/>
        <v>154.03951066835501</v>
      </c>
    </row>
    <row r="2850" spans="1:8" x14ac:dyDescent="0.25">
      <c r="A2850" s="349">
        <v>4250110900000</v>
      </c>
      <c r="B2850" s="348" t="str">
        <f>IMPRODUCT(IMPOWER(IMPRODUCT("i",A2850,import_viscoanalyse_PARAM!$G$2),-import_viscoanalyse_PARAM!$D$2),import_viscoanalyse_PARAM!$C$2)</f>
        <v>0.0217962562795707-0.00639556342913757i</v>
      </c>
      <c r="C2850" s="348" t="str">
        <f>IMPOWER(IMPRODUCT("i",A2850,import_viscoanalyse_PARAM!$G$2),-import_viscoanalyse_PARAM!$E$2)</f>
        <v>5.21598720541459E-07-5.68816392565413E-07i</v>
      </c>
      <c r="D2850" s="348" t="str">
        <f>IMPOWER(IMPRODUCT("i",A2850,import_viscoanalyse_PARAM!$F$2,import_viscoanalyse_PARAM!$G$2),-1)</f>
        <v>1.43437788659065E-30-2.34155767955098E-14i</v>
      </c>
      <c r="E2850" s="348" t="str">
        <f t="shared" si="135"/>
        <v>1.02179677787829-0.00639613224555355i</v>
      </c>
      <c r="F2850" s="348" t="str">
        <f>IMSUM(import_viscoanalyse_PARAM!$A$2,IMDIV((import_viscoanalyse_PARAM!$B$2-import_viscoanalyse_PARAM!$A$2),E2850))</f>
        <v>24533.1146628331+153.242997986576i</v>
      </c>
      <c r="G2850" s="348">
        <f t="shared" si="136"/>
        <v>24533.114662833101</v>
      </c>
      <c r="H2850" s="348">
        <f t="shared" si="137"/>
        <v>153.242997986576</v>
      </c>
    </row>
    <row r="2851" spans="1:8" x14ac:dyDescent="0.25">
      <c r="A2851" s="349">
        <v>4378688300000</v>
      </c>
      <c r="B2851" s="348" t="str">
        <f>IMPRODUCT(IMPOWER(IMPRODUCT("i",A2851,import_viscoanalyse_PARAM!$G$2),-import_viscoanalyse_PARAM!$D$2),import_viscoanalyse_PARAM!$C$2)</f>
        <v>0.0216785396439559-0.00636102244191102i</v>
      </c>
      <c r="C2851" s="348" t="str">
        <f>IMPOWER(IMPRODUCT("i",A2851,import_viscoanalyse_PARAM!$G$2),-import_viscoanalyse_PARAM!$E$2)</f>
        <v>5.13461674097287E-07-5.59942740805481E-07i</v>
      </c>
      <c r="D2851" s="348" t="str">
        <f>IMPOWER(IMPRODUCT("i",A2851,import_viscoanalyse_PARAM!$F$2,import_viscoanalyse_PARAM!$G$2),-1)</f>
        <v>1.39225829125994E-30-2.27279932596214E-14i</v>
      </c>
      <c r="E2851" s="348" t="str">
        <f t="shared" si="135"/>
        <v>1.02167905310563-0.00636158238467455i</v>
      </c>
      <c r="F2851" s="348" t="str">
        <f>IMSUM(import_viscoanalyse_PARAM!$A$2,IMDIV((import_viscoanalyse_PARAM!$B$2-import_viscoanalyse_PARAM!$A$2),E2851))</f>
        <v>24535.9456373115+152.450417966489i</v>
      </c>
      <c r="G2851" s="348">
        <f t="shared" si="136"/>
        <v>24535.945637311499</v>
      </c>
      <c r="H2851" s="348">
        <f t="shared" si="137"/>
        <v>152.450417966489</v>
      </c>
    </row>
    <row r="2852" spans="1:8" x14ac:dyDescent="0.25">
      <c r="A2852" s="349">
        <v>4511155600000</v>
      </c>
      <c r="B2852" s="348" t="str">
        <f>IMPRODUCT(IMPOWER(IMPRODUCT("i",A2852,import_viscoanalyse_PARAM!$G$2),-import_viscoanalyse_PARAM!$D$2),import_viscoanalyse_PARAM!$C$2)</f>
        <v>0.0215614586959109-0.00632666798122013i</v>
      </c>
      <c r="C2852" s="348" t="str">
        <f>IMPOWER(IMPRODUCT("i",A2852,import_viscoanalyse_PARAM!$G$2),-import_viscoanalyse_PARAM!$E$2)</f>
        <v>5.05451562250277E-07-5.51207514384427E-07i</v>
      </c>
      <c r="D2852" s="348" t="str">
        <f>IMPOWER(IMPRODUCT("i",A2852,import_viscoanalyse_PARAM!$F$2,import_viscoanalyse_PARAM!$G$2),-1)</f>
        <v>1.35137548581075E-30-2.20605997648105E-14i</v>
      </c>
      <c r="E2852" s="348" t="str">
        <f t="shared" si="135"/>
        <v>1.02156196414747-0.00632721918875657i</v>
      </c>
      <c r="F2852" s="348" t="str">
        <f>IMSUM(import_viscoanalyse_PARAM!$A$2,IMDIV((import_viscoanalyse_PARAM!$B$2-import_viscoanalyse_PARAM!$A$2),E2852))</f>
        <v>24538.7619183906+151.661752696788i</v>
      </c>
      <c r="G2852" s="348">
        <f t="shared" si="136"/>
        <v>24538.761918390599</v>
      </c>
      <c r="H2852" s="348">
        <f t="shared" si="137"/>
        <v>151.661752696788</v>
      </c>
    </row>
    <row r="2853" spans="1:8" x14ac:dyDescent="0.25">
      <c r="A2853" s="349">
        <v>4647630300000</v>
      </c>
      <c r="B2853" s="348" t="str">
        <f>IMPRODUCT(IMPOWER(IMPRODUCT("i",A2853,import_viscoanalyse_PARAM!$G$2),-import_viscoanalyse_PARAM!$D$2),import_viscoanalyse_PARAM!$C$2)</f>
        <v>0.0214450101582495-0.00629249908545695i</v>
      </c>
      <c r="C2853" s="348" t="str">
        <f>IMPOWER(IMPRODUCT("i",A2853,import_viscoanalyse_PARAM!$G$2),-import_viscoanalyse_PARAM!$E$2)</f>
        <v>4.97566415407241E-07-5.42608565411836E-07i</v>
      </c>
      <c r="D2853" s="348" t="str">
        <f>IMPOWER(IMPRODUCT("i",A2853,import_viscoanalyse_PARAM!$F$2,import_viscoanalyse_PARAM!$G$2),-1)</f>
        <v>1.31169320643208E-30-2.14128043205983E-14i</v>
      </c>
      <c r="E2853" s="348" t="str">
        <f t="shared" si="135"/>
        <v>1.02144550772466-0.00629304169404377i</v>
      </c>
      <c r="F2853" s="348" t="str">
        <f>IMSUM(import_viscoanalyse_PARAM!$A$2,IMDIV((import_viscoanalyse_PARAM!$B$2-import_viscoanalyse_PARAM!$A$2),E2853))</f>
        <v>24541.5635754471+150.876985828938i</v>
      </c>
      <c r="G2853" s="348">
        <f t="shared" si="136"/>
        <v>24541.5635754471</v>
      </c>
      <c r="H2853" s="348">
        <f t="shared" si="137"/>
        <v>150.87698582893799</v>
      </c>
    </row>
    <row r="2854" spans="1:8" x14ac:dyDescent="0.25">
      <c r="A2854" s="349">
        <v>4788233700000</v>
      </c>
      <c r="B2854" s="348" t="str">
        <f>IMPRODUCT(IMPOWER(IMPRODUCT("i",A2854,import_viscoanalyse_PARAM!$G$2),-import_viscoanalyse_PARAM!$D$2),import_viscoanalyse_PARAM!$C$2)</f>
        <v>0.0213291905570036-0.00625851473527295i</v>
      </c>
      <c r="C2854" s="348" t="str">
        <f>IMPOWER(IMPRODUCT("i",A2854,import_viscoanalyse_PARAM!$G$2),-import_viscoanalyse_PARAM!$E$2)</f>
        <v>4.8980428007583E-07-5.34143763555662E-07i</v>
      </c>
      <c r="D2854" s="348" t="str">
        <f>IMPOWER(IMPRODUCT("i",A2854,import_viscoanalyse_PARAM!$F$2,import_viscoanalyse_PARAM!$G$2),-1)</f>
        <v>1.27317617987566E-30-2.07840311069995E-14i</v>
      </c>
      <c r="E2854" s="348" t="str">
        <f t="shared" si="135"/>
        <v>1.02132968036128-0.00625904887905729i</v>
      </c>
      <c r="F2854" s="348" t="str">
        <f>IMSUM(import_viscoanalyse_PARAM!$A$2,IMDIV((import_viscoanalyse_PARAM!$B$2-import_viscoanalyse_PARAM!$A$2),E2854))</f>
        <v>24544.3506827062+150.096099620866i</v>
      </c>
      <c r="G2854" s="348">
        <f t="shared" si="136"/>
        <v>24544.350682706201</v>
      </c>
      <c r="H2854" s="348">
        <f t="shared" si="137"/>
        <v>150.096099620866</v>
      </c>
    </row>
    <row r="2855" spans="1:8" x14ac:dyDescent="0.25">
      <c r="A2855" s="349">
        <v>4933090800000</v>
      </c>
      <c r="B2855" s="348" t="str">
        <f>IMPRODUCT(IMPOWER(IMPRODUCT("i",A2855,import_viscoanalyse_PARAM!$G$2),-import_viscoanalyse_PARAM!$D$2),import_viscoanalyse_PARAM!$C$2)</f>
        <v>0.0212139964190321-0.00622471391156212i</v>
      </c>
      <c r="C2855" s="348" t="str">
        <f>IMPOWER(IMPRODUCT("i",A2855,import_viscoanalyse_PARAM!$G$2),-import_viscoanalyse_PARAM!$E$2)</f>
        <v>4.82163232176668E-07-5.25811010559433E-07i</v>
      </c>
      <c r="D2855" s="348" t="str">
        <f>IMPOWER(IMPRODUCT("i",A2855,import_viscoanalyse_PARAM!$F$2,import_viscoanalyse_PARAM!$G$2),-1)</f>
        <v>1.23579016435657E-30-2.01737211422063E-14i</v>
      </c>
      <c r="E2855" s="348" t="str">
        <f t="shared" si="135"/>
        <v>1.02121447858226-0.00622523972259285i</v>
      </c>
      <c r="F2855" s="348" t="str">
        <f>IMSUM(import_viscoanalyse_PARAM!$A$2,IMDIV((import_viscoanalyse_PARAM!$B$2-import_viscoanalyse_PARAM!$A$2),E2855))</f>
        <v>24547.123314489+149.319076267592i</v>
      </c>
      <c r="G2855" s="348">
        <f t="shared" si="136"/>
        <v>24547.123314488999</v>
      </c>
      <c r="H2855" s="348">
        <f t="shared" si="137"/>
        <v>149.31907626759201</v>
      </c>
    </row>
    <row r="2856" spans="1:8" x14ac:dyDescent="0.25">
      <c r="A2856" s="349">
        <v>5082330200000</v>
      </c>
      <c r="B2856" s="348" t="str">
        <f>IMPRODUCT(IMPOWER(IMPRODUCT("i",A2856,import_viscoanalyse_PARAM!$G$2),-import_viscoanalyse_PARAM!$D$2),import_viscoanalyse_PARAM!$C$2)</f>
        <v>0.0210994244347739-0.006191095643217i</v>
      </c>
      <c r="C2856" s="348" t="str">
        <f>IMPOWER(IMPRODUCT("i",A2856,import_viscoanalyse_PARAM!$G$2),-import_viscoanalyse_PARAM!$E$2)</f>
        <v>4.74641387260925E-07-5.17608251384779E-07i</v>
      </c>
      <c r="D2856" s="348" t="str">
        <f>IMPOWER(IMPRODUCT("i",A2856,import_viscoanalyse_PARAM!$F$2,import_viscoanalyse_PARAM!$G$2),-1)</f>
        <v>1.19950197067437E-30-1.95813326273809E-14i</v>
      </c>
      <c r="E2856" s="348" t="str">
        <f t="shared" si="135"/>
        <v>1.02109989907616-0.00619161325148797i</v>
      </c>
      <c r="F2856" s="348" t="str">
        <f>IMSUM(import_viscoanalyse_PARAM!$A$2,IMDIV((import_viscoanalyse_PARAM!$B$2-import_viscoanalyse_PARAM!$A$2),E2856))</f>
        <v>24549.8815412926+148.545899000267i</v>
      </c>
      <c r="G2856" s="348">
        <f t="shared" si="136"/>
        <v>24549.881541292601</v>
      </c>
      <c r="H2856" s="348">
        <f t="shared" si="137"/>
        <v>148.54589900026701</v>
      </c>
    </row>
    <row r="2857" spans="1:8" x14ac:dyDescent="0.25">
      <c r="A2857" s="349">
        <v>5236084500000</v>
      </c>
      <c r="B2857" s="348" t="str">
        <f>IMPRODUCT(IMPOWER(IMPRODUCT("i",A2857,import_viscoanalyse_PARAM!$G$2),-import_viscoanalyse_PARAM!$D$2),import_viscoanalyse_PARAM!$C$2)</f>
        <v>0.0209854712258829-0.00615765893894687i</v>
      </c>
      <c r="C2857" s="348" t="str">
        <f>IMPOWER(IMPRODUCT("i",A2857,import_viscoanalyse_PARAM!$G$2),-import_viscoanalyse_PARAM!$E$2)</f>
        <v>4.67236884536993E-07-5.09533456792116E-07i</v>
      </c>
      <c r="D2857" s="348" t="str">
        <f>IMPOWER(IMPRODUCT("i",A2857,import_viscoanalyse_PARAM!$F$2,import_viscoanalyse_PARAM!$G$2),-1)</f>
        <v>1.16427935617118E-30-1.90063392155691E-14i</v>
      </c>
      <c r="E2857" s="348" t="str">
        <f t="shared" si="135"/>
        <v>1.02098593846277-0.00615816847242267i</v>
      </c>
      <c r="F2857" s="348" t="str">
        <f>IMSUM(import_viscoanalyse_PARAM!$A$2,IMDIV((import_viscoanalyse_PARAM!$B$2-import_viscoanalyse_PARAM!$A$2),E2857))</f>
        <v>24552.6254353816+147.77655051995i</v>
      </c>
      <c r="G2857" s="348">
        <f t="shared" si="136"/>
        <v>24552.6254353816</v>
      </c>
      <c r="H2857" s="348">
        <f t="shared" si="137"/>
        <v>147.77655051995001</v>
      </c>
    </row>
    <row r="2858" spans="1:8" x14ac:dyDescent="0.25">
      <c r="A2858" s="349">
        <v>5394490300000</v>
      </c>
      <c r="B2858" s="348" t="str">
        <f>IMPRODUCT(IMPOWER(IMPRODUCT("i",A2858,import_viscoanalyse_PARAM!$G$2),-import_viscoanalyse_PARAM!$D$2),import_viscoanalyse_PARAM!$C$2)</f>
        <v>0.0208721334421862-0.00612440281572769i</v>
      </c>
      <c r="C2858" s="348" t="str">
        <f>IMPOWER(IMPRODUCT("i",A2858,import_viscoanalyse_PARAM!$G$2),-import_viscoanalyse_PARAM!$E$2)</f>
        <v>4.59947892913752E-07-5.01584629930986E-07i</v>
      </c>
      <c r="D2858" s="348" t="str">
        <f>IMPOWER(IMPRODUCT("i",A2858,import_viscoanalyse_PARAM!$F$2,import_viscoanalyse_PARAM!$G$2),-1)</f>
        <v>1.13009102834384E-30-1.84482300706673E-14i</v>
      </c>
      <c r="E2858" s="348" t="str">
        <f t="shared" si="135"/>
        <v>1.02087259339008-0.00612490440037607i</v>
      </c>
      <c r="F2858" s="348" t="str">
        <f>IMSUM(import_viscoanalyse_PARAM!$A$2,IMDIV((import_viscoanalyse_PARAM!$B$2-import_viscoanalyse_PARAM!$A$2),E2858))</f>
        <v>24555.3550684529+147.011013652036i</v>
      </c>
      <c r="G2858" s="348">
        <f t="shared" si="136"/>
        <v>24555.3550684529</v>
      </c>
      <c r="H2858" s="348">
        <f t="shared" si="137"/>
        <v>147.01101365203601</v>
      </c>
    </row>
    <row r="2859" spans="1:8" x14ac:dyDescent="0.25">
      <c r="A2859" s="349">
        <v>5557688300000</v>
      </c>
      <c r="B2859" s="348" t="str">
        <f>IMPRODUCT(IMPOWER(IMPRODUCT("i",A2859,import_viscoanalyse_PARAM!$G$2),-import_viscoanalyse_PARAM!$D$2),import_viscoanalyse_PARAM!$C$2)</f>
        <v>0.0207594077745456-0.00609132630257607i</v>
      </c>
      <c r="C2859" s="348" t="str">
        <f>IMPOWER(IMPRODUCT("i",A2859,import_viscoanalyse_PARAM!$G$2),-import_viscoanalyse_PARAM!$E$2)</f>
        <v>4.52772611334555E-07-4.93759806704266E-07i</v>
      </c>
      <c r="D2859" s="348" t="str">
        <f>IMPOWER(IMPRODUCT("i",A2859,import_viscoanalyse_PARAM!$F$2,import_viscoanalyse_PARAM!$G$2),-1)</f>
        <v>1.09690662042308E-30-1.7906509468763E-14i</v>
      </c>
      <c r="E2859" s="348" t="str">
        <f t="shared" si="135"/>
        <v>1.02075986054716-0.00609182006240068i</v>
      </c>
      <c r="F2859" s="348" t="str">
        <f>IMSUM(import_viscoanalyse_PARAM!$A$2,IMDIV((import_viscoanalyse_PARAM!$B$2-import_viscoanalyse_PARAM!$A$2),E2859))</f>
        <v>24558.070511325+146.249271434035i</v>
      </c>
      <c r="G2859" s="348">
        <f t="shared" si="136"/>
        <v>24558.070511325001</v>
      </c>
      <c r="H2859" s="348">
        <f t="shared" si="137"/>
        <v>146.24927143403499</v>
      </c>
    </row>
    <row r="2860" spans="1:8" x14ac:dyDescent="0.25">
      <c r="A2860" s="349">
        <v>5725823500000</v>
      </c>
      <c r="B2860" s="348" t="str">
        <f>IMPRODUCT(IMPOWER(IMPRODUCT("i",A2860,import_viscoanalyse_PARAM!$G$2),-import_viscoanalyse_PARAM!$D$2),import_viscoanalyse_PARAM!$C$2)</f>
        <v>0.0206472909017484-0.00605842842496563i</v>
      </c>
      <c r="C2860" s="348" t="str">
        <f>IMPOWER(IMPRODUCT("i",A2860,import_viscoanalyse_PARAM!$G$2),-import_viscoanalyse_PARAM!$E$2)</f>
        <v>4.4570926493398E-07-4.86057051577021E-07i</v>
      </c>
      <c r="D2860" s="348" t="str">
        <f>IMPOWER(IMPRODUCT("i",A2860,import_viscoanalyse_PARAM!$F$2,import_viscoanalyse_PARAM!$G$2),-1)</f>
        <v>1.06469664852888E-30-1.73806960987155E-14i</v>
      </c>
      <c r="E2860" s="348" t="str">
        <f t="shared" si="135"/>
        <v>1.02064773661101-0.00605891448203459i</v>
      </c>
      <c r="F2860" s="348" t="str">
        <f>IMSUM(import_viscoanalyse_PARAM!$A$2,IMDIV((import_viscoanalyse_PARAM!$B$2-import_viscoanalyse_PARAM!$A$2),E2860))</f>
        <v>24560.7718352159+145.491306757501i</v>
      </c>
      <c r="G2860" s="348">
        <f t="shared" si="136"/>
        <v>24560.771835215899</v>
      </c>
      <c r="H2860" s="348">
        <f t="shared" si="137"/>
        <v>145.49130675750101</v>
      </c>
    </row>
    <row r="2861" spans="1:8" x14ac:dyDescent="0.25">
      <c r="A2861" s="349">
        <v>5899045200000</v>
      </c>
      <c r="B2861" s="348" t="str">
        <f>IMPRODUCT(IMPOWER(IMPRODUCT("i",A2861,import_viscoanalyse_PARAM!$G$2),-import_viscoanalyse_PARAM!$D$2),import_viscoanalyse_PARAM!$C$2)</f>
        <v>0.0205357795768989-0.00602570823017649i</v>
      </c>
      <c r="C2861" s="348" t="str">
        <f>IMPOWER(IMPRODUCT("i",A2861,import_viscoanalyse_PARAM!$G$2),-import_viscoanalyse_PARAM!$E$2)</f>
        <v>4.38756110061879E-07-4.78474463055348E-07i</v>
      </c>
      <c r="D2861" s="348" t="str">
        <f>IMPOWER(IMPRODUCT("i",A2861,import_viscoanalyse_PARAM!$F$2,import_viscoanalyse_PARAM!$G$2),-1)</f>
        <v>1.03343251048795E-30-1.68703230428516E-14i</v>
      </c>
      <c r="E2861" s="348" t="str">
        <f t="shared" si="135"/>
        <v>1.02053621833301-0.00602618670465642i</v>
      </c>
      <c r="F2861" s="348" t="str">
        <f>IMSUM(import_viscoanalyse_PARAM!$A$2,IMDIV((import_viscoanalyse_PARAM!$B$2-import_viscoanalyse_PARAM!$A$2),E2861))</f>
        <v>24563.4591096596+144.737102952685i</v>
      </c>
      <c r="G2861" s="348">
        <f t="shared" si="136"/>
        <v>24563.459109659601</v>
      </c>
      <c r="H2861" s="348">
        <f t="shared" si="137"/>
        <v>144.73710295268501</v>
      </c>
    </row>
    <row r="2862" spans="1:8" x14ac:dyDescent="0.25">
      <c r="A2862" s="349">
        <v>6077507400000</v>
      </c>
      <c r="B2862" s="348" t="str">
        <f>IMPRODUCT(IMPOWER(IMPRODUCT("i",A2862,import_viscoanalyse_PARAM!$G$2),-import_viscoanalyse_PARAM!$D$2),import_viscoanalyse_PARAM!$C$2)</f>
        <v>0.0204248704545008-0.00599316473655681i</v>
      </c>
      <c r="C2862" s="348" t="str">
        <f>IMPOWER(IMPRODUCT("i",A2862,import_viscoanalyse_PARAM!$G$2),-import_viscoanalyse_PARAM!$E$2)</f>
        <v>4.31911423060429E-07-4.71010161447472E-07i</v>
      </c>
      <c r="D2862" s="348" t="str">
        <f>IMPOWER(IMPRODUCT("i",A2862,import_viscoanalyse_PARAM!$F$2,import_viscoanalyse_PARAM!$G$2),-1)</f>
        <v>1.00308641179407E-30-1.63749365683016E-14i</v>
      </c>
      <c r="E2862" s="348" t="str">
        <f t="shared" si="135"/>
        <v>1.02042530236592-0.00599363574673463i</v>
      </c>
      <c r="F2862" s="348" t="str">
        <f>IMSUM(import_viscoanalyse_PARAM!$A$2,IMDIV((import_viscoanalyse_PARAM!$B$2-import_viscoanalyse_PARAM!$A$2),E2862))</f>
        <v>24566.1324066736+143.986642619782i</v>
      </c>
      <c r="G2862" s="348">
        <f t="shared" si="136"/>
        <v>24566.132406673602</v>
      </c>
      <c r="H2862" s="348">
        <f t="shared" si="137"/>
        <v>143.986642619782</v>
      </c>
    </row>
    <row r="2863" spans="1:8" x14ac:dyDescent="0.25">
      <c r="A2863" s="349">
        <v>6261368500000</v>
      </c>
      <c r="B2863" s="348" t="str">
        <f>IMPRODUCT(IMPOWER(IMPRODUCT("i",A2863,import_viscoanalyse_PARAM!$G$2),-import_viscoanalyse_PARAM!$D$2),import_viscoanalyse_PARAM!$C$2)</f>
        <v>0.0203145603674476-0.00596079701479886i</v>
      </c>
      <c r="C2863" s="348" t="str">
        <f>IMPOWER(IMPRODUCT("i",A2863,import_viscoanalyse_PARAM!$G$2),-import_viscoanalyse_PARAM!$E$2)</f>
        <v>4.25173517045879E-07-4.63662307164657E-07i</v>
      </c>
      <c r="D2863" s="348" t="str">
        <f>IMPOWER(IMPRODUCT("i",A2863,import_viscoanalyse_PARAM!$F$2,import_viscoanalyse_PARAM!$G$2),-1)</f>
        <v>9.73631417878996E-31-1.5894096980298E-14i</v>
      </c>
      <c r="E2863" s="348" t="str">
        <f t="shared" si="135"/>
        <v>1.02031498554096-0.00596126067712192i</v>
      </c>
      <c r="F2863" s="348" t="str">
        <f>IMSUM(import_viscoanalyse_PARAM!$A$2,IMDIV((import_viscoanalyse_PARAM!$B$2-import_viscoanalyse_PARAM!$A$2),E2863))</f>
        <v>24568.7917940803+143.239909503334i</v>
      </c>
      <c r="G2863" s="348">
        <f t="shared" si="136"/>
        <v>24568.791794080302</v>
      </c>
      <c r="H2863" s="348">
        <f t="shared" si="137"/>
        <v>143.23990950333399</v>
      </c>
    </row>
    <row r="2864" spans="1:8" x14ac:dyDescent="0.25">
      <c r="A2864" s="349">
        <v>6450791900000</v>
      </c>
      <c r="B2864" s="348" t="str">
        <f>IMPRODUCT(IMPOWER(IMPRODUCT("i",A2864,import_viscoanalyse_PARAM!$G$2),-import_viscoanalyse_PARAM!$D$2),import_viscoanalyse_PARAM!$C$2)</f>
        <v>0.02020484603869-0.00592860410333484i</v>
      </c>
      <c r="C2864" s="348" t="str">
        <f>IMPOWER(IMPRODUCT("i",A2864,import_viscoanalyse_PARAM!$G$2),-import_viscoanalyse_PARAM!$E$2)</f>
        <v>4.18540723648813E-07-4.56429080808515E-07i</v>
      </c>
      <c r="D2864" s="348" t="str">
        <f>IMPOWER(IMPRODUCT("i",A2864,import_viscoanalyse_PARAM!$F$2,import_viscoanalyse_PARAM!$G$2),-1)</f>
        <v>9.4504135073988E-31-1.54273769346649E-14i</v>
      </c>
      <c r="E2864" s="348" t="str">
        <f t="shared" si="135"/>
        <v>1.02020526457941-0.00592906053243108i</v>
      </c>
      <c r="F2864" s="348" t="str">
        <f>IMSUM(import_viscoanalyse_PARAM!$A$2,IMDIV((import_viscoanalyse_PARAM!$B$2-import_viscoanalyse_PARAM!$A$2),E2864))</f>
        <v>24571.4373424564+142.496886542163i</v>
      </c>
      <c r="G2864" s="348">
        <f t="shared" si="136"/>
        <v>24571.4373424564</v>
      </c>
      <c r="H2864" s="348">
        <f t="shared" si="137"/>
        <v>142.496886542163</v>
      </c>
    </row>
    <row r="2865" spans="1:8" x14ac:dyDescent="0.25">
      <c r="A2865" s="349">
        <v>6645945900000</v>
      </c>
      <c r="B2865" s="348" t="str">
        <f>IMPRODUCT(IMPOWER(IMPRODUCT("i",A2865,import_viscoanalyse_PARAM!$G$2),-import_viscoanalyse_PARAM!$D$2),import_viscoanalyse_PARAM!$C$2)</f>
        <v>0.0200957242368592-0.00589658505400091i</v>
      </c>
      <c r="C2865" s="348" t="str">
        <f>IMPOWER(IMPRODUCT("i",A2865,import_viscoanalyse_PARAM!$G$2),-import_viscoanalyse_PARAM!$E$2)</f>
        <v>4.12011402270527E-07-4.49308693265305E-07i</v>
      </c>
      <c r="D2865" s="348" t="str">
        <f>IMPOWER(IMPRODUCT("i",A2865,import_viscoanalyse_PARAM!$F$2,import_viscoanalyse_PARAM!$G$2),-1)</f>
        <v>9.17290808900187E-31-1.49743617636706E-14i</v>
      </c>
      <c r="E2865" s="348" t="str">
        <f t="shared" si="135"/>
        <v>1.02009613624826-0.00589703436270915i</v>
      </c>
      <c r="F2865" s="348" t="str">
        <f>IMSUM(import_viscoanalyse_PARAM!$A$2,IMDIV((import_viscoanalyse_PARAM!$B$2-import_viscoanalyse_PARAM!$A$2),E2865))</f>
        <v>24574.0691213809+141.757556922781i</v>
      </c>
      <c r="G2865" s="348">
        <f t="shared" si="136"/>
        <v>24574.0691213809</v>
      </c>
      <c r="H2865" s="348">
        <f t="shared" si="137"/>
        <v>141.75755692278099</v>
      </c>
    </row>
    <row r="2866" spans="1:8" x14ac:dyDescent="0.25">
      <c r="A2866" s="349">
        <v>6847003800000</v>
      </c>
      <c r="B2866" s="348" t="str">
        <f>IMPRODUCT(IMPOWER(IMPRODUCT("i",A2866,import_viscoanalyse_PARAM!$G$2),-import_viscoanalyse_PARAM!$D$2),import_viscoanalyse_PARAM!$C$2)</f>
        <v>0.0199871917980264-0.00586473893842168i</v>
      </c>
      <c r="C2866" s="348" t="str">
        <f>IMPOWER(IMPRODUCT("i",A2866,import_viscoanalyse_PARAM!$G$2),-import_viscoanalyse_PARAM!$E$2)</f>
        <v>4.05583940876383E-07-4.42299386571119E-07i</v>
      </c>
      <c r="D2866" s="348" t="str">
        <f>IMPOWER(IMPRODUCT("i",A2866,import_viscoanalyse_PARAM!$F$2,import_viscoanalyse_PARAM!$G$2),-1)</f>
        <v>8.90355149287033E-31-1.45346491801835E-14i</v>
      </c>
      <c r="E2866" s="348" t="str">
        <f t="shared" si="135"/>
        <v>1.01998759738197-0.00586518123782279i</v>
      </c>
      <c r="F2866" s="348" t="str">
        <f>IMSUM(import_viscoanalyse_PARAM!$A$2,IMDIV((import_viscoanalyse_PARAM!$B$2-import_viscoanalyse_PARAM!$A$2),E2866))</f>
        <v>24576.6871989079+141.021904227973i</v>
      </c>
      <c r="G2866" s="348">
        <f t="shared" si="136"/>
        <v>24576.687198907901</v>
      </c>
      <c r="H2866" s="348">
        <f t="shared" si="137"/>
        <v>141.02190422797301</v>
      </c>
    </row>
    <row r="2867" spans="1:8" x14ac:dyDescent="0.25">
      <c r="A2867" s="349">
        <v>7054144300000</v>
      </c>
      <c r="B2867" s="348" t="str">
        <f>IMPRODUCT(IMPOWER(IMPRODUCT("i",A2867,import_viscoanalyse_PARAM!$G$2),-import_viscoanalyse_PARAM!$D$2),import_viscoanalyse_PARAM!$C$2)</f>
        <v>0.0198792454911538-0.0058330648085303i</v>
      </c>
      <c r="C2867" s="348" t="str">
        <f>IMPOWER(IMPRODUCT("i",A2867,import_viscoanalyse_PARAM!$G$2),-import_viscoanalyse_PARAM!$E$2)</f>
        <v>3.9925674760423E-07-4.35399424760641E-07i</v>
      </c>
      <c r="D2867" s="348" t="str">
        <f>IMPOWER(IMPRODUCT("i",A2867,import_viscoanalyse_PARAM!$F$2,import_viscoanalyse_PARAM!$G$2),-1)</f>
        <v>8.64210431663254E-31-1.41078483705505E-14i</v>
      </c>
      <c r="E2867" s="348" t="str">
        <f t="shared" si="135"/>
        <v>1.0198796447479-0.00583350020796917i</v>
      </c>
      <c r="F2867" s="348" t="str">
        <f>IMSUM(import_viscoanalyse_PARAM!$A$2,IMDIV((import_viscoanalyse_PARAM!$B$2-import_viscoanalyse_PARAM!$A$2),E2867))</f>
        <v>24579.2916448118+140.289911525596i</v>
      </c>
      <c r="G2867" s="348">
        <f t="shared" si="136"/>
        <v>24579.291644811801</v>
      </c>
      <c r="H2867" s="348">
        <f t="shared" si="137"/>
        <v>140.28991152559601</v>
      </c>
    </row>
    <row r="2868" spans="1:8" x14ac:dyDescent="0.25">
      <c r="A2868" s="349">
        <v>7267551300000</v>
      </c>
      <c r="B2868" s="348" t="str">
        <f>IMPRODUCT(IMPOWER(IMPRODUCT("i",A2868,import_viscoanalyse_PARAM!$G$2),-import_viscoanalyse_PARAM!$D$2),import_viscoanalyse_PARAM!$C$2)</f>
        <v>0.0197718822094752-0.00580156175272435i</v>
      </c>
      <c r="C2868" s="348" t="str">
        <f>IMPOWER(IMPRODUCT("i",A2868,import_viscoanalyse_PARAM!$G$2),-import_viscoanalyse_PARAM!$E$2)</f>
        <v>3.93028261676991E-07-4.28607105767606E-07i</v>
      </c>
      <c r="D2868" s="348" t="str">
        <f>IMPOWER(IMPRODUCT("i",A2868,import_viscoanalyse_PARAM!$F$2,import_viscoanalyse_PARAM!$G$2),-1)</f>
        <v>8.38833444563079E-31-1.36935804179853E-14i</v>
      </c>
      <c r="E2868" s="348" t="str">
        <f t="shared" si="135"/>
        <v>1.01977227523774-0.00580199035984381i</v>
      </c>
      <c r="F2868" s="348" t="str">
        <f>IMSUM(import_viscoanalyse_PARAM!$A$2,IMDIV((import_viscoanalyse_PARAM!$B$2-import_viscoanalyse_PARAM!$A$2),E2868))</f>
        <v>24581.8825259678+139.561562666591i</v>
      </c>
      <c r="G2868" s="348">
        <f t="shared" si="136"/>
        <v>24581.882525967801</v>
      </c>
      <c r="H2868" s="348">
        <f t="shared" si="137"/>
        <v>139.56156266659099</v>
      </c>
    </row>
    <row r="2869" spans="1:8" x14ac:dyDescent="0.25">
      <c r="A2869" s="349">
        <v>7487414500000</v>
      </c>
      <c r="B2869" s="348" t="str">
        <f>IMPRODUCT(IMPOWER(IMPRODUCT("i",A2869,import_viscoanalyse_PARAM!$G$2),-import_viscoanalyse_PARAM!$D$2),import_viscoanalyse_PARAM!$C$2)</f>
        <v>0.019665098744121-0.00577022882944175i</v>
      </c>
      <c r="C2869" s="348" t="str">
        <f>IMPOWER(IMPRODUCT("i",A2869,import_viscoanalyse_PARAM!$G$2),-import_viscoanalyse_PARAM!$E$2)</f>
        <v>3.86896939770262E-07-4.21920746558323E-07i</v>
      </c>
      <c r="D2869" s="348" t="str">
        <f>IMPOWER(IMPRODUCT("i",A2869,import_viscoanalyse_PARAM!$F$2,import_viscoanalyse_PARAM!$G$2),-1)</f>
        <v>8.14201630017663E-31-1.3291477073746E-14i</v>
      </c>
      <c r="E2869" s="348" t="str">
        <f t="shared" si="135"/>
        <v>1.01966548564106-0.0057706507502016i</v>
      </c>
      <c r="F2869" s="348" t="str">
        <f>IMSUM(import_viscoanalyse_PARAM!$A$2,IMDIV((import_viscoanalyse_PARAM!$B$2-import_viscoanalyse_PARAM!$A$2),E2869))</f>
        <v>24584.4599118151+138.836840750477i</v>
      </c>
      <c r="G2869" s="348">
        <f t="shared" si="136"/>
        <v>24584.459911815102</v>
      </c>
      <c r="H2869" s="348">
        <f t="shared" si="137"/>
        <v>138.83684075047699</v>
      </c>
    </row>
    <row r="2870" spans="1:8" x14ac:dyDescent="0.25">
      <c r="A2870" s="349">
        <v>7713929100000</v>
      </c>
      <c r="B2870" s="348" t="str">
        <f>IMPRODUCT(IMPOWER(IMPRODUCT("i",A2870,import_viscoanalyse_PARAM!$G$2),-import_viscoanalyse_PARAM!$D$2),import_viscoanalyse_PARAM!$C$2)</f>
        <v>0.0195588920197582-0.00573906513630327i</v>
      </c>
      <c r="C2870" s="348" t="str">
        <f>IMPOWER(IMPRODUCT("i",A2870,import_viscoanalyse_PARAM!$G$2),-import_viscoanalyse_PARAM!$E$2)</f>
        <v>3.8086126931189E-07-4.15338697635194E-07i</v>
      </c>
      <c r="D2870" s="348" t="str">
        <f>IMPOWER(IMPRODUCT("i",A2870,import_viscoanalyse_PARAM!$F$2,import_viscoanalyse_PARAM!$G$2),-1)</f>
        <v>7.90293119302572E-31-1.29011813406975E-14i</v>
      </c>
      <c r="E2870" s="348" t="str">
        <f t="shared" si="135"/>
        <v>1.01955927288103-0.00573948047501381i</v>
      </c>
      <c r="F2870" s="348" t="str">
        <f>IMSUM(import_viscoanalyse_PARAM!$A$2,IMDIV((import_viscoanalyse_PARAM!$B$2-import_viscoanalyse_PARAM!$A$2),E2870))</f>
        <v>24587.0238686665+138.115729724517i</v>
      </c>
      <c r="G2870" s="348">
        <f t="shared" si="136"/>
        <v>24587.0238686665</v>
      </c>
      <c r="H2870" s="348">
        <f t="shared" si="137"/>
        <v>138.115729724517</v>
      </c>
    </row>
    <row r="2871" spans="1:8" x14ac:dyDescent="0.25">
      <c r="A2871" s="349">
        <v>7947296500000</v>
      </c>
      <c r="B2871" s="348" t="str">
        <f>IMPRODUCT(IMPOWER(IMPRODUCT("i",A2871,import_viscoanalyse_PARAM!$G$2),-import_viscoanalyse_PARAM!$D$2),import_viscoanalyse_PARAM!$C$2)</f>
        <v>0.0194532588408792-0.00570806973566769i</v>
      </c>
      <c r="C2871" s="348" t="str">
        <f>IMPOWER(IMPRODUCT("i",A2871,import_viscoanalyse_PARAM!$G$2),-import_viscoanalyse_PARAM!$E$2)</f>
        <v>3.7491975357404E-07-4.0885932677925E-07i</v>
      </c>
      <c r="D2871" s="348" t="str">
        <f>IMPOWER(IMPRODUCT("i",A2871,import_viscoanalyse_PARAM!$F$2,import_viscoanalyse_PARAM!$G$2),-1)</f>
        <v>7.6708665525665E-31-1.25223462052011E-14i</v>
      </c>
      <c r="E2871" s="348" t="str">
        <f t="shared" si="135"/>
        <v>1.01945363376063-0.00570847859500699i</v>
      </c>
      <c r="F2871" s="348" t="str">
        <f>IMSUM(import_viscoanalyse_PARAM!$A$2,IMDIV((import_viscoanalyse_PARAM!$B$2-import_viscoanalyse_PARAM!$A$2),E2871))</f>
        <v>24589.574465834+137.398212662323i</v>
      </c>
      <c r="G2871" s="348">
        <f t="shared" si="136"/>
        <v>24589.574465834001</v>
      </c>
      <c r="H2871" s="348">
        <f t="shared" si="137"/>
        <v>137.398212662323</v>
      </c>
    </row>
    <row r="2872" spans="1:8" x14ac:dyDescent="0.25">
      <c r="A2872" s="349">
        <v>8187723800000</v>
      </c>
      <c r="B2872" s="348" t="str">
        <f>IMPRODUCT(IMPOWER(IMPRODUCT("i",A2872,import_viscoanalyse_PARAM!$G$2),-import_viscoanalyse_PARAM!$D$2),import_viscoanalyse_PARAM!$C$2)</f>
        <v>0.0193481962062089-0.00567724174688612i</v>
      </c>
      <c r="C2872" s="348" t="str">
        <f>IMPOWER(IMPRODUCT("i",A2872,import_viscoanalyse_PARAM!$G$2),-import_viscoanalyse_PARAM!$E$2)</f>
        <v>3.69070929118857E-07-4.02481038075067E-07i</v>
      </c>
      <c r="D2872" s="348" t="str">
        <f>IMPOWER(IMPRODUCT("i",A2872,import_viscoanalyse_PARAM!$F$2,import_viscoanalyse_PARAM!$G$2),-1)</f>
        <v>7.44561643679027E-31-1.21546354761483E-14i</v>
      </c>
      <c r="E2872" s="348" t="str">
        <f t="shared" si="135"/>
        <v>1.01934856527714-0.00567764422793635i</v>
      </c>
      <c r="F2872" s="348" t="str">
        <f>IMSUM(import_viscoanalyse_PARAM!$A$2,IMDIV((import_viscoanalyse_PARAM!$B$2-import_viscoanalyse_PARAM!$A$2),E2872))</f>
        <v>24592.1117680348+136.684273899462i</v>
      </c>
      <c r="G2872" s="348">
        <f t="shared" si="136"/>
        <v>24592.1117680348</v>
      </c>
      <c r="H2872" s="348">
        <f t="shared" si="137"/>
        <v>136.684273899462</v>
      </c>
    </row>
    <row r="2873" spans="1:8" x14ac:dyDescent="0.25">
      <c r="A2873" s="349">
        <v>8435424700000</v>
      </c>
      <c r="B2873" s="348" t="str">
        <f>IMPRODUCT(IMPOWER(IMPRODUCT("i",A2873,import_viscoanalyse_PARAM!$G$2),-import_viscoanalyse_PARAM!$D$2),import_viscoanalyse_PARAM!$C$2)</f>
        <v>0.0192437009821498-0.00564658025048328i</v>
      </c>
      <c r="C2873" s="348" t="str">
        <f>IMPOWER(IMPRODUCT("i",A2873,import_viscoanalyse_PARAM!$G$2),-import_viscoanalyse_PARAM!$E$2)</f>
        <v>3.63313347031606E-07-3.96202251445051E-07i</v>
      </c>
      <c r="D2873" s="348" t="str">
        <f>IMPOWER(IMPRODUCT("i",A2873,import_viscoanalyse_PARAM!$F$2,import_viscoanalyse_PARAM!$G$2),-1)</f>
        <v>7.22698062910559E-31-1.17977223089175E-14i</v>
      </c>
      <c r="E2873" s="348" t="str">
        <f t="shared" si="135"/>
        <v>1.0192440642955-0.00564697645274652i</v>
      </c>
      <c r="F2873" s="348" t="str">
        <f>IMSUM(import_viscoanalyse_PARAM!$A$2,IMDIV((import_viscoanalyse_PARAM!$B$2-import_viscoanalyse_PARAM!$A$2),E2873))</f>
        <v>24594.6358432767+135.973896816161i</v>
      </c>
      <c r="G2873" s="348">
        <f t="shared" si="136"/>
        <v>24594.635843276701</v>
      </c>
      <c r="H2873" s="348">
        <f t="shared" si="137"/>
        <v>135.97389681616099</v>
      </c>
    </row>
    <row r="2874" spans="1:8" x14ac:dyDescent="0.25">
      <c r="A2874" s="349">
        <v>8690619200000</v>
      </c>
      <c r="B2874" s="348" t="str">
        <f>IMPRODUCT(IMPOWER(IMPRODUCT("i",A2874,import_viscoanalyse_PARAM!$G$2),-import_viscoanalyse_PARAM!$D$2),import_viscoanalyse_PARAM!$C$2)</f>
        <v>0.0191397701233253-0.00561608435286987i</v>
      </c>
      <c r="C2874" s="348" t="str">
        <f>IMPOWER(IMPRODUCT("i",A2874,import_viscoanalyse_PARAM!$G$2),-import_viscoanalyse_PARAM!$E$2)</f>
        <v>3.57645584957812E-07-3.90021415776229E-07i</v>
      </c>
      <c r="D2874" s="348" t="str">
        <f>IMPOWER(IMPRODUCT("i",A2874,import_viscoanalyse_PARAM!$F$2,import_viscoanalyse_PARAM!$G$2),-1)</f>
        <v>7.01476494392699E-31-1.14512897042346E-14i</v>
      </c>
      <c r="E2874" s="348" t="str">
        <f t="shared" si="135"/>
        <v>1.01914012776891-0.0056164743742971i</v>
      </c>
      <c r="F2874" s="348" t="str">
        <f>IMSUM(import_viscoanalyse_PARAM!$A$2,IMDIV((import_viscoanalyse_PARAM!$B$2-import_viscoanalyse_PARAM!$A$2),E2874))</f>
        <v>24597.1467575309+135.267065336017i</v>
      </c>
      <c r="G2874" s="348">
        <f t="shared" si="136"/>
        <v>24597.1467575309</v>
      </c>
      <c r="H2874" s="348">
        <f t="shared" si="137"/>
        <v>135.267065336017</v>
      </c>
    </row>
    <row r="2875" spans="1:8" x14ac:dyDescent="0.25">
      <c r="A2875" s="349">
        <v>8953534100000</v>
      </c>
      <c r="B2875" s="348" t="str">
        <f>IMPRODUCT(IMPOWER(IMPRODUCT("i",A2875,import_viscoanalyse_PARAM!$G$2),-import_viscoanalyse_PARAM!$D$2),import_viscoanalyse_PARAM!$C$2)</f>
        <v>0.0190364005430716-0.0055857531483421i</v>
      </c>
      <c r="C2875" s="348" t="str">
        <f>IMPOWER(IMPRODUCT("i",A2875,import_viscoanalyse_PARAM!$G$2),-import_viscoanalyse_PARAM!$E$2)</f>
        <v>3.52066239599865E-07-3.83937000737616E-07i</v>
      </c>
      <c r="D2875" s="348" t="str">
        <f>IMPOWER(IMPRODUCT("i",A2875,import_viscoanalyse_PARAM!$F$2,import_viscoanalyse_PARAM!$G$2),-1)</f>
        <v>6.80878078134296E-31-1.11150297811881E-14i</v>
      </c>
      <c r="E2875" s="348" t="str">
        <f t="shared" si="135"/>
        <v>1.01903675260931-0.00558613708535395i</v>
      </c>
      <c r="F2875" s="348" t="str">
        <f>IMSUM(import_viscoanalyse_PARAM!$A$2,IMDIV((import_viscoanalyse_PARAM!$B$2-import_viscoanalyse_PARAM!$A$2),E2875))</f>
        <v>24599.6445778587+134.563763046284i</v>
      </c>
      <c r="G2875" s="348">
        <f t="shared" si="136"/>
        <v>24599.6445778587</v>
      </c>
      <c r="H2875" s="348">
        <f t="shared" si="137"/>
        <v>134.56376304628401</v>
      </c>
    </row>
    <row r="2876" spans="1:8" x14ac:dyDescent="0.25">
      <c r="A2876" s="349">
        <v>9224402800000</v>
      </c>
      <c r="B2876" s="348" t="str">
        <f>IMPRODUCT(IMPOWER(IMPRODUCT("i",A2876,import_viscoanalyse_PARAM!$G$2),-import_viscoanalyse_PARAM!$D$2),import_viscoanalyse_PARAM!$C$2)</f>
        <v>0.0189335892728297-0.00555558576585088i</v>
      </c>
      <c r="C2876" s="348" t="str">
        <f>IMPOWER(IMPRODUCT("i",A2876,import_viscoanalyse_PARAM!$G$2),-import_viscoanalyse_PARAM!$E$2)</f>
        <v>3.46573935006755E-07-3.77947505820373E-07i</v>
      </c>
      <c r="D2876" s="348" t="str">
        <f>IMPOWER(IMPRODUCT("i",A2876,import_viscoanalyse_PARAM!$F$2,import_viscoanalyse_PARAM!$G$2),-1)</f>
        <v>6.60884527995447E-31-1.07886440267313E-14i</v>
      </c>
      <c r="E2876" s="348" t="str">
        <f t="shared" si="135"/>
        <v>1.01893393584676-0.00555596371336749i</v>
      </c>
      <c r="F2876" s="348" t="str">
        <f>IMSUM(import_viscoanalyse_PARAM!$A$2,IMDIV((import_viscoanalyse_PARAM!$B$2-import_viscoanalyse_PARAM!$A$2),E2876))</f>
        <v>24602.1293685597+133.863974282797i</v>
      </c>
      <c r="G2876" s="348">
        <f t="shared" si="136"/>
        <v>24602.129368559701</v>
      </c>
      <c r="H2876" s="348">
        <f t="shared" si="137"/>
        <v>133.86397428279699</v>
      </c>
    </row>
    <row r="2877" spans="1:8" x14ac:dyDescent="0.25">
      <c r="A2877" s="349">
        <v>9503466100000</v>
      </c>
      <c r="B2877" s="348" t="str">
        <f>IMPRODUCT(IMPOWER(IMPRODUCT("i",A2877,import_viscoanalyse_PARAM!$G$2),-import_viscoanalyse_PARAM!$D$2),import_viscoanalyse_PARAM!$C$2)</f>
        <v>0.0188313332315969-0.00552558130135346i</v>
      </c>
      <c r="C2877" s="348" t="str">
        <f>IMPOWER(IMPRODUCT("i",A2877,import_viscoanalyse_PARAM!$G$2),-import_viscoanalyse_PARAM!$E$2)</f>
        <v>3.41167309831477E-07-3.72051446441695E-07i</v>
      </c>
      <c r="D2877" s="348" t="str">
        <f>IMPOWER(IMPRODUCT("i",A2877,import_viscoanalyse_PARAM!$F$2,import_viscoanalyse_PARAM!$G$2),-1)</f>
        <v>6.41478069829479E-31-1.04718422858775E-14i</v>
      </c>
      <c r="E2877" s="348" t="str">
        <f t="shared" si="135"/>
        <v>1.01883167439891-0.00552595335281037i</v>
      </c>
      <c r="F2877" s="348" t="str">
        <f>IMSUM(import_viscoanalyse_PARAM!$A$2,IMDIV((import_viscoanalyse_PARAM!$B$2-import_viscoanalyse_PARAM!$A$2),E2877))</f>
        <v>24604.6011967417+133.167682561772i</v>
      </c>
      <c r="G2877" s="348">
        <f t="shared" si="136"/>
        <v>24604.6011967417</v>
      </c>
      <c r="H2877" s="348">
        <f t="shared" si="137"/>
        <v>133.16768256177201</v>
      </c>
    </row>
    <row r="2878" spans="1:8" x14ac:dyDescent="0.25">
      <c r="A2878" s="349">
        <v>9790971700000</v>
      </c>
      <c r="B2878" s="348" t="str">
        <f>IMPRODUCT(IMPOWER(IMPRODUCT("i",A2878,import_viscoanalyse_PARAM!$G$2),-import_viscoanalyse_PARAM!$D$2),import_viscoanalyse_PARAM!$C$2)</f>
        <v>0.0187296294954772-0.0054957388969061i</v>
      </c>
      <c r="C2878" s="348" t="str">
        <f>IMPOWER(IMPRODUCT("i",A2878,import_viscoanalyse_PARAM!$G$2),-import_viscoanalyse_PARAM!$E$2)</f>
        <v>3.35845031384156E-07-3.66247369270089E-07i</v>
      </c>
      <c r="D2878" s="348" t="str">
        <f>IMPOWER(IMPRODUCT("i",A2878,import_viscoanalyse_PARAM!$F$2,import_viscoanalyse_PARAM!$G$2),-1)</f>
        <v>6.22641478017742E-31-1.01643433581146E-14i</v>
      </c>
      <c r="E2878" s="348" t="str">
        <f t="shared" si="135"/>
        <v>1.01872996534051-0.00549610514428553i</v>
      </c>
      <c r="F2878" s="348" t="str">
        <f>IMSUM(import_viscoanalyse_PARAM!$A$2,IMDIV((import_viscoanalyse_PARAM!$B$2-import_viscoanalyse_PARAM!$A$2),E2878))</f>
        <v>24607.060125806+132.474872415186i</v>
      </c>
      <c r="G2878" s="348">
        <f t="shared" si="136"/>
        <v>24607.060125806001</v>
      </c>
      <c r="H2878" s="348">
        <f t="shared" si="137"/>
        <v>132.47487241518601</v>
      </c>
    </row>
    <row r="2879" spans="1:8" x14ac:dyDescent="0.25">
      <c r="A2879" s="349">
        <v>10087175000000</v>
      </c>
      <c r="B2879" s="348" t="str">
        <f>IMPRODUCT(IMPOWER(IMPRODUCT("i",A2879,import_viscoanalyse_PARAM!$G$2),-import_viscoanalyse_PARAM!$D$2),import_viscoanalyse_PARAM!$C$2)</f>
        <v>0.0186284750794564-0.00546605767663138i</v>
      </c>
      <c r="C2879" s="348" t="str">
        <f>IMPOWER(IMPRODUCT("i",A2879,import_viscoanalyse_PARAM!$G$2),-import_viscoanalyse_PARAM!$E$2)</f>
        <v>3.30605783681891E-07-3.60533839193432E-07i</v>
      </c>
      <c r="D2879" s="348" t="str">
        <f>IMPOWER(IMPRODUCT("i",A2879,import_viscoanalyse_PARAM!$F$2,import_viscoanalyse_PARAM!$G$2),-1)</f>
        <v>6.04358018029616E-31-9.86587405972272E-15i</v>
      </c>
      <c r="E2879" s="348" t="str">
        <f t="shared" si="135"/>
        <v>1.01862880568524-0.00546641821048044i</v>
      </c>
      <c r="F2879" s="348" t="str">
        <f>IMSUM(import_viscoanalyse_PARAM!$A$2,IMDIV((import_viscoanalyse_PARAM!$B$2-import_viscoanalyse_PARAM!$A$2),E2879))</f>
        <v>24609.506220719+131.785527905815i</v>
      </c>
      <c r="G2879" s="348">
        <f t="shared" si="136"/>
        <v>24609.506220718999</v>
      </c>
      <c r="H2879" s="348">
        <f t="shared" si="137"/>
        <v>131.785527905815</v>
      </c>
    </row>
    <row r="2880" spans="1:8" x14ac:dyDescent="0.25">
      <c r="A2880" s="349">
        <v>10392340000000</v>
      </c>
      <c r="B2880" s="348" t="str">
        <f>IMPRODUCT(IMPOWER(IMPRODUCT("i",A2880,import_viscoanalyse_PARAM!$G$2),-import_viscoanalyse_PARAM!$D$2),import_viscoanalyse_PARAM!$C$2)</f>
        <v>0.0185278667317597-0.00543653668637773i</v>
      </c>
      <c r="C2880" s="348" t="str">
        <f>IMPOWER(IMPRODUCT("i",A2880,import_viscoanalyse_PARAM!$G$2),-import_viscoanalyse_PARAM!$E$2)</f>
        <v>3.2544825684867E-07-3.54909427759319E-07i</v>
      </c>
      <c r="D2880" s="348" t="str">
        <f>IMPOWER(IMPRODUCT("i",A2880,import_viscoanalyse_PARAM!$F$2,import_viscoanalyse_PARAM!$G$2),-1)</f>
        <v>5.86611397482941E-31-9.57616842485745E-15i</v>
      </c>
      <c r="E2880" s="348" t="str">
        <f t="shared" si="135"/>
        <v>1.01852819218002-0.00543689159581507i</v>
      </c>
      <c r="F2880" s="348" t="str">
        <f>IMSUM(import_viscoanalyse_PARAM!$A$2,IMDIV((import_viscoanalyse_PARAM!$B$2-import_viscoanalyse_PARAM!$A$2),E2880))</f>
        <v>24611.9395529884+131.099631224517i</v>
      </c>
      <c r="G2880" s="348">
        <f t="shared" si="136"/>
        <v>24611.939552988399</v>
      </c>
      <c r="H2880" s="348">
        <f t="shared" si="137"/>
        <v>131.099631224517</v>
      </c>
    </row>
    <row r="2881" spans="1:8" x14ac:dyDescent="0.25">
      <c r="A2881" s="349">
        <v>10706736000000</v>
      </c>
      <c r="B2881" s="348" t="str">
        <f>IMPRODUCT(IMPOWER(IMPRODUCT("i",A2881,import_viscoanalyse_PARAM!$G$2),-import_viscoanalyse_PARAM!$D$2),import_viscoanalyse_PARAM!$C$2)</f>
        <v>0.0184278020878364-0.00540717523232723i</v>
      </c>
      <c r="C2881" s="348" t="str">
        <f>IMPOWER(IMPRODUCT("i",A2881,import_viscoanalyse_PARAM!$G$2),-import_viscoanalyse_PARAM!$E$2)</f>
        <v>3.20371205788113E-07-3.49372777159145E-07i</v>
      </c>
      <c r="D2881" s="348" t="str">
        <f>IMPOWER(IMPRODUCT("i",A2881,import_viscoanalyse_PARAM!$F$2,import_viscoanalyse_PARAM!$G$2),-1)</f>
        <v>5.69385953900223E-31-9.29497077058619E-15i</v>
      </c>
      <c r="E2881" s="348" t="str">
        <f t="shared" si="135"/>
        <v>1.01842812245904-0.00540752460511368i</v>
      </c>
      <c r="F2881" s="348" t="str">
        <f>IMSUM(import_viscoanalyse_PARAM!$A$2,IMDIV((import_viscoanalyse_PARAM!$B$2-import_viscoanalyse_PARAM!$A$2),E2881))</f>
        <v>24614.3601727502+130.417170558949i</v>
      </c>
      <c r="G2881" s="348">
        <f t="shared" si="136"/>
        <v>24614.360172750199</v>
      </c>
      <c r="H2881" s="348">
        <f t="shared" si="137"/>
        <v>130.41717055894901</v>
      </c>
    </row>
    <row r="2882" spans="1:8" x14ac:dyDescent="0.25">
      <c r="A2882" s="349">
        <v>11030644000000</v>
      </c>
      <c r="B2882" s="348" t="str">
        <f>IMPRODUCT(IMPOWER(IMPRODUCT("i",A2882,import_viscoanalyse_PARAM!$G$2),-import_viscoanalyse_PARAM!$D$2),import_viscoanalyse_PARAM!$C$2)</f>
        <v>0.0183282776634174-0.0053779722921087i</v>
      </c>
      <c r="C2882" s="348" t="str">
        <f>IMPOWER(IMPRODUCT("i",A2882,import_viscoanalyse_PARAM!$G$2),-import_viscoanalyse_PARAM!$E$2)</f>
        <v>3.15373347338007E-07-3.43922488072564E-07i</v>
      </c>
      <c r="D2882" s="348" t="str">
        <f>IMPOWER(IMPRODUCT("i",A2882,import_viscoanalyse_PARAM!$F$2,import_viscoanalyse_PARAM!$G$2),-1)</f>
        <v>5.52666289521977E-31-9.02202973537927E-15i</v>
      </c>
      <c r="E2882" s="348" t="str">
        <f t="shared" si="135"/>
        <v>1.01832859303676-0.0053783162146058i</v>
      </c>
      <c r="F2882" s="348" t="str">
        <f>IMSUM(import_viscoanalyse_PARAM!$A$2,IMDIV((import_viscoanalyse_PARAM!$B$2-import_viscoanalyse_PARAM!$A$2),E2882))</f>
        <v>24616.7681573104+129.738126410007i</v>
      </c>
      <c r="G2882" s="348">
        <f t="shared" si="136"/>
        <v>24616.768157310398</v>
      </c>
      <c r="H2882" s="348">
        <f t="shared" si="137"/>
        <v>129.738126410007</v>
      </c>
    </row>
    <row r="2883" spans="1:8" x14ac:dyDescent="0.25">
      <c r="A2883" s="349">
        <v>11364351000000</v>
      </c>
      <c r="B2883" s="348" t="str">
        <f>IMPRODUCT(IMPOWER(IMPRODUCT("i",A2883,import_viscoanalyse_PARAM!$G$2),-import_viscoanalyse_PARAM!$D$2),import_viscoanalyse_PARAM!$C$2)</f>
        <v>0.0182292907776585-0.00534892707909579i</v>
      </c>
      <c r="C2883" s="348" t="str">
        <f>IMPOWER(IMPRODUCT("i",A2883,import_viscoanalyse_PARAM!$G$2),-import_viscoanalyse_PARAM!$E$2)</f>
        <v>3.10453457997258E-07-3.38557226241168E-07i</v>
      </c>
      <c r="D2883" s="348" t="str">
        <f>IMPOWER(IMPRODUCT("i",A2883,import_viscoanalyse_PARAM!$F$2,import_viscoanalyse_PARAM!$G$2),-1)</f>
        <v>5.36437592478259E-31-8.75710352209145E-15i</v>
      </c>
      <c r="E2883" s="348" t="str">
        <f t="shared" ref="E2883:E2946" si="138">IMSUM(1,B2883,C2883,D2883)</f>
        <v>1.01822960123112-0.00534926563633079i</v>
      </c>
      <c r="F2883" s="348" t="str">
        <f>IMSUM(import_viscoanalyse_PARAM!$A$2,IMDIV((import_viscoanalyse_PARAM!$B$2-import_viscoanalyse_PARAM!$A$2),E2883))</f>
        <v>24619.1635646261+129.06248470626i</v>
      </c>
      <c r="G2883" s="348">
        <f t="shared" ref="G2883:G2946" si="139">IMREAL(F2883)</f>
        <v>24619.163564626098</v>
      </c>
      <c r="H2883" s="348">
        <f t="shared" ref="H2883:H2946" si="140">IMAGINARY(F2883)</f>
        <v>129.06248470625999</v>
      </c>
    </row>
    <row r="2884" spans="1:8" x14ac:dyDescent="0.25">
      <c r="A2884" s="349">
        <v>11708154000000</v>
      </c>
      <c r="B2884" s="348" t="str">
        <f>IMPRODUCT(IMPOWER(IMPRODUCT("i",A2884,import_viscoanalyse_PARAM!$G$2),-import_viscoanalyse_PARAM!$D$2),import_viscoanalyse_PARAM!$C$2)</f>
        <v>0.0181308383696485-0.00532003869514111i</v>
      </c>
      <c r="C2884" s="348" t="str">
        <f>IMPOWER(IMPRODUCT("i",A2884,import_viscoanalyse_PARAM!$G$2),-import_viscoanalyse_PARAM!$E$2)</f>
        <v>3.05610313679373E-07-3.33275656768157E-07i</v>
      </c>
      <c r="D2884" s="348" t="str">
        <f>IMPOWER(IMPRODUCT("i",A2884,import_viscoanalyse_PARAM!$F$2,import_viscoanalyse_PARAM!$G$2),-1)</f>
        <v>5.20685420649394E-31-8.49995636958512E-15i</v>
      </c>
      <c r="E2884" s="348" t="str">
        <f t="shared" si="138"/>
        <v>1.01813114397996-0.00532037197080638i</v>
      </c>
      <c r="F2884" s="348" t="str">
        <f>IMSUM(import_viscoanalyse_PARAM!$A$2,IMDIV((import_viscoanalyse_PARAM!$B$2-import_viscoanalyse_PARAM!$A$2),E2884))</f>
        <v>24621.5464619358+128.39022873232i</v>
      </c>
      <c r="G2884" s="348">
        <f t="shared" si="139"/>
        <v>24621.546461935799</v>
      </c>
      <c r="H2884" s="348">
        <f t="shared" si="140"/>
        <v>128.39022873232</v>
      </c>
    </row>
    <row r="2885" spans="1:8" x14ac:dyDescent="0.25">
      <c r="A2885" s="349">
        <v>12062357000000</v>
      </c>
      <c r="B2885" s="348" t="str">
        <f>IMPRODUCT(IMPOWER(IMPRODUCT("i",A2885,import_viscoanalyse_PARAM!$G$2),-import_viscoanalyse_PARAM!$D$2),import_viscoanalyse_PARAM!$C$2)</f>
        <v>0.0180329179504982-0.00529130640994263i</v>
      </c>
      <c r="C2885" s="348" t="str">
        <f>IMPOWER(IMPRODUCT("i",A2885,import_viscoanalyse_PARAM!$G$2),-import_viscoanalyse_PARAM!$E$2)</f>
        <v>3.00842736538506E-07-3.28076495183309E-07i</v>
      </c>
      <c r="D2885" s="348" t="str">
        <f>IMPOWER(IMPRODUCT("i",A2885,import_viscoanalyse_PARAM!$F$2,import_viscoanalyse_PARAM!$G$2),-1)</f>
        <v>5.05395843492105E-31-8.25036086797826E-15i</v>
      </c>
      <c r="E2885" s="348" t="str">
        <f t="shared" si="138"/>
        <v>1.01803321879323-0.00529163448644606i</v>
      </c>
      <c r="F2885" s="348" t="str">
        <f>IMSUM(import_viscoanalyse_PARAM!$A$2,IMDIV((import_viscoanalyse_PARAM!$B$2-import_viscoanalyse_PARAM!$A$2),E2885))</f>
        <v>24623.9169027148+127.721345628965i</v>
      </c>
      <c r="G2885" s="348">
        <f t="shared" si="139"/>
        <v>24623.916902714798</v>
      </c>
      <c r="H2885" s="348">
        <f t="shared" si="140"/>
        <v>127.721345628965</v>
      </c>
    </row>
    <row r="2886" spans="1:8" x14ac:dyDescent="0.25">
      <c r="A2886" s="349">
        <v>12427276000000</v>
      </c>
      <c r="B2886" s="348" t="str">
        <f>IMPRODUCT(IMPOWER(IMPRODUCT("i",A2886,import_viscoanalyse_PARAM!$G$2),-import_viscoanalyse_PARAM!$D$2),import_viscoanalyse_PARAM!$C$2)</f>
        <v>0.0179355262688369-0.0052627292694674i</v>
      </c>
      <c r="C2886" s="348" t="str">
        <f>IMPOWER(IMPRODUCT("i",A2886,import_viscoanalyse_PARAM!$G$2),-import_viscoanalyse_PARAM!$E$2)</f>
        <v>2.96149529310405E-07-3.22958435840144E-07i</v>
      </c>
      <c r="D2886" s="348" t="str">
        <f>IMPOWER(IMPRODUCT("i",A2886,import_viscoanalyse_PARAM!$F$2,import_viscoanalyse_PARAM!$G$2),-1)</f>
        <v>4.90555218256831E-31-8.00809430549247E-15i</v>
      </c>
      <c r="E2886" s="348" t="str">
        <f t="shared" si="138"/>
        <v>1.01793582241837-0.00526305222791125i</v>
      </c>
      <c r="F2886" s="348" t="str">
        <f>IMSUM(import_viscoanalyse_PARAM!$A$2,IMDIV((import_viscoanalyse_PARAM!$B$2-import_viscoanalyse_PARAM!$A$2),E2886))</f>
        <v>24626.274958978+127.05581727993i</v>
      </c>
      <c r="G2886" s="348">
        <f t="shared" si="139"/>
        <v>24626.274958978</v>
      </c>
      <c r="H2886" s="348">
        <f t="shared" si="140"/>
        <v>127.05581727993</v>
      </c>
    </row>
    <row r="2887" spans="1:8" x14ac:dyDescent="0.25">
      <c r="A2887" s="349">
        <v>12803235000000</v>
      </c>
      <c r="B2887" s="348" t="str">
        <f>IMPRODUCT(IMPOWER(IMPRODUCT("i",A2887,import_viscoanalyse_PARAM!$G$2),-import_viscoanalyse_PARAM!$D$2),import_viscoanalyse_PARAM!$C$2)</f>
        <v>0.017838660524053-0.00523430645194635i</v>
      </c>
      <c r="C2887" s="348" t="str">
        <f>IMPOWER(IMPRODUCT("i",A2887,import_viscoanalyse_PARAM!$G$2),-import_viscoanalyse_PARAM!$E$2)</f>
        <v>2.91529534525308E-07-3.17920216489065E-07i</v>
      </c>
      <c r="D2887" s="348" t="str">
        <f>IMPOWER(IMPRODUCT("i",A2887,import_viscoanalyse_PARAM!$F$2,import_viscoanalyse_PARAM!$G$2),-1)</f>
        <v>4.76150370630381E-31-7.77294161736335E-15i</v>
      </c>
      <c r="E2887" s="348" t="str">
        <f t="shared" si="138"/>
        <v>1.01783895205359-0.00523462437217061i</v>
      </c>
      <c r="F2887" s="348" t="str">
        <f>IMSUM(import_viscoanalyse_PARAM!$A$2,IMDIV((import_viscoanalyse_PARAM!$B$2-import_viscoanalyse_PARAM!$A$2),E2887))</f>
        <v>24628.6206919129+126.393628597681i</v>
      </c>
      <c r="G2887" s="348">
        <f t="shared" si="139"/>
        <v>24628.6206919129</v>
      </c>
      <c r="H2887" s="348">
        <f t="shared" si="140"/>
        <v>126.393628597681</v>
      </c>
    </row>
    <row r="2888" spans="1:8" x14ac:dyDescent="0.25">
      <c r="A2888" s="349">
        <v>13190568000000</v>
      </c>
      <c r="B2888" s="348" t="str">
        <f>IMPRODUCT(IMPOWER(IMPRODUCT("i",A2888,import_viscoanalyse_PARAM!$G$2),-import_viscoanalyse_PARAM!$D$2),import_viscoanalyse_PARAM!$C$2)</f>
        <v>0.0177423178769164-0.0052060371242788i</v>
      </c>
      <c r="C2888" s="348" t="str">
        <f>IMPOWER(IMPRODUCT("i",A2888,import_viscoanalyse_PARAM!$G$2),-import_viscoanalyse_PARAM!$E$2)</f>
        <v>2.86981610164356E-07-3.1296059173007E-07i</v>
      </c>
      <c r="D2888" s="348" t="str">
        <f>IMPOWER(IMPRODUCT("i",A2888,import_viscoanalyse_PARAM!$F$2,import_viscoanalyse_PARAM!$G$2),-1)</f>
        <v>4.6216850483754E-31-7.54469391828946E-15i</v>
      </c>
      <c r="E2888" s="348" t="str">
        <f t="shared" si="138"/>
        <v>1.01774260485853-0.00520635008487807i</v>
      </c>
      <c r="F2888" s="348" t="str">
        <f>IMSUM(import_viscoanalyse_PARAM!$A$2,IMDIV((import_viscoanalyse_PARAM!$B$2-import_viscoanalyse_PARAM!$A$2),E2888))</f>
        <v>24630.9541637222+125.734764182281i</v>
      </c>
      <c r="G2888" s="348">
        <f t="shared" si="139"/>
        <v>24630.954163722199</v>
      </c>
      <c r="H2888" s="348">
        <f t="shared" si="140"/>
        <v>125.734764182281</v>
      </c>
    </row>
    <row r="2889" spans="1:8" x14ac:dyDescent="0.25">
      <c r="A2889" s="349">
        <v>13589618000000</v>
      </c>
      <c r="B2889" s="348" t="str">
        <f>IMPRODUCT(IMPOWER(IMPRODUCT("i",A2889,import_viscoanalyse_PARAM!$G$2),-import_viscoanalyse_PARAM!$D$2),import_viscoanalyse_PARAM!$C$2)</f>
        <v>0.0176464957641709-0.00517792053434168i</v>
      </c>
      <c r="C2889" s="348" t="str">
        <f>IMPOWER(IMPRODUCT("i",A2889,import_viscoanalyse_PARAM!$G$2),-import_viscoanalyse_PARAM!$E$2)</f>
        <v>2.82504644136636E-07-3.0807834880033E-07i</v>
      </c>
      <c r="D2889" s="348" t="str">
        <f>IMPOWER(IMPRODUCT("i",A2889,import_viscoanalyse_PARAM!$F$2,import_viscoanalyse_PARAM!$G$2),-1)</f>
        <v>4.48597237282011E-31-7.32314905160568E-15i</v>
      </c>
      <c r="E2889" s="348" t="str">
        <f t="shared" si="138"/>
        <v>1.01764677826881-0.0051782286126978i</v>
      </c>
      <c r="F2889" s="348" t="str">
        <f>IMSUM(import_viscoanalyse_PARAM!$A$2,IMDIV((import_viscoanalyse_PARAM!$B$2-import_viscoanalyse_PARAM!$A$2),E2889))</f>
        <v>24633.2754300034+125.079210473868i</v>
      </c>
      <c r="G2889" s="348">
        <f t="shared" si="139"/>
        <v>24633.275430003399</v>
      </c>
      <c r="H2889" s="348">
        <f t="shared" si="140"/>
        <v>125.079210473868</v>
      </c>
    </row>
    <row r="2890" spans="1:8" x14ac:dyDescent="0.25">
      <c r="A2890" s="349">
        <v>14000741000000</v>
      </c>
      <c r="B2890" s="348" t="str">
        <f>IMPRODUCT(IMPOWER(IMPRODUCT("i",A2890,import_viscoanalyse_PARAM!$G$2),-import_viscoanalyse_PARAM!$D$2),import_viscoanalyse_PARAM!$C$2)</f>
        <v>0.0175511910118731-0.00514995575082099i</v>
      </c>
      <c r="C2890" s="348" t="str">
        <f>IMPOWER(IMPRODUCT("i",A2890,import_viscoanalyse_PARAM!$G$2),-import_viscoanalyse_PARAM!$E$2)</f>
        <v>2.78097512593678E-07-3.03272262115101E-07i</v>
      </c>
      <c r="D2890" s="348" t="str">
        <f>IMPOWER(IMPRODUCT("i",A2890,import_viscoanalyse_PARAM!$F$2,import_viscoanalyse_PARAM!$G$2),-1)</f>
        <v>4.35424460070926E-31-7.10810936138189E-15i</v>
      </c>
      <c r="E2890" s="348" t="str">
        <f t="shared" si="138"/>
        <v>1.01755146910939-0.00515025902309021i</v>
      </c>
      <c r="F2890" s="348" t="str">
        <f>IMSUM(import_viscoanalyse_PARAM!$A$2,IMDIV((import_viscoanalyse_PARAM!$B$2-import_viscoanalyse_PARAM!$A$2),E2890))</f>
        <v>24635.5845612263+124.426949687116i</v>
      </c>
      <c r="G2890" s="348">
        <f t="shared" si="139"/>
        <v>24635.5845612263</v>
      </c>
      <c r="H2890" s="348">
        <f t="shared" si="140"/>
        <v>124.42694968711599</v>
      </c>
    </row>
    <row r="2891" spans="1:8" x14ac:dyDescent="0.25">
      <c r="A2891" s="349">
        <v>14424302000000</v>
      </c>
      <c r="B2891" s="348" t="str">
        <f>IMPRODUCT(IMPOWER(IMPRODUCT("i",A2891,import_viscoanalyse_PARAM!$G$2),-import_viscoanalyse_PARAM!$D$2),import_viscoanalyse_PARAM!$C$2)</f>
        <v>0.0174564008893287-0.00512214197246326i</v>
      </c>
      <c r="C2891" s="348" t="str">
        <f>IMPOWER(IMPRODUCT("i",A2891,import_viscoanalyse_PARAM!$G$2),-import_viscoanalyse_PARAM!$E$2)</f>
        <v>2.73759129137419E-07-2.98541146930246E-07i</v>
      </c>
      <c r="D2891" s="348" t="str">
        <f>IMPOWER(IMPRODUCT("i",A2891,import_viscoanalyse_PARAM!$F$2,import_viscoanalyse_PARAM!$G$2),-1)</f>
        <v>4.2263848126016E-31-6.89938398186501E-15i</v>
      </c>
      <c r="E2891" s="348" t="str">
        <f t="shared" si="138"/>
        <v>1.01745667464846-0.00512244051361709i</v>
      </c>
      <c r="F2891" s="348" t="str">
        <f>IMSUM(import_viscoanalyse_PARAM!$A$2,IMDIV((import_viscoanalyse_PARAM!$B$2-import_viscoanalyse_PARAM!$A$2),E2891))</f>
        <v>24637.8816172045+123.777967020863i</v>
      </c>
      <c r="G2891" s="348">
        <f t="shared" si="139"/>
        <v>24637.881617204501</v>
      </c>
      <c r="H2891" s="348">
        <f t="shared" si="140"/>
        <v>123.777967020863</v>
      </c>
    </row>
    <row r="2892" spans="1:8" x14ac:dyDescent="0.25">
      <c r="A2892" s="349">
        <v>14860676000000</v>
      </c>
      <c r="B2892" s="348" t="str">
        <f>IMPRODUCT(IMPOWER(IMPRODUCT("i",A2892,import_viscoanalyse_PARAM!$G$2),-import_viscoanalyse_PARAM!$D$2),import_viscoanalyse_PARAM!$C$2)</f>
        <v>0.017362122895801-0.00509447846549013i</v>
      </c>
      <c r="C2892" s="348" t="str">
        <f>IMPOWER(IMPRODUCT("i",A2892,import_viscoanalyse_PARAM!$G$2),-import_viscoanalyse_PARAM!$E$2)</f>
        <v>2.69488433925281E-07-2.93883847461043E-07i</v>
      </c>
      <c r="D2892" s="348" t="str">
        <f>IMPOWER(IMPRODUCT("i",A2892,import_viscoanalyse_PARAM!$F$2,import_viscoanalyse_PARAM!$G$2),-1)</f>
        <v>4.10227979569562E-31-6.69678809822537E-15i</v>
      </c>
      <c r="E2892" s="348" t="str">
        <f t="shared" si="138"/>
        <v>1.01736239238423-0.00509477234934429i</v>
      </c>
      <c r="F2892" s="348" t="str">
        <f>IMSUM(import_viscoanalyse_PARAM!$A$2,IMDIV((import_viscoanalyse_PARAM!$B$2-import_viscoanalyse_PARAM!$A$2),E2892))</f>
        <v>24640.166652254+123.132249202981i</v>
      </c>
      <c r="G2892" s="348">
        <f t="shared" si="139"/>
        <v>24640.166652254</v>
      </c>
      <c r="H2892" s="348">
        <f t="shared" si="140"/>
        <v>123.132249202981</v>
      </c>
    </row>
    <row r="2893" spans="1:8" x14ac:dyDescent="0.25">
      <c r="A2893" s="349">
        <v>15310252000000</v>
      </c>
      <c r="B2893" s="348" t="str">
        <f>IMPRODUCT(IMPOWER(IMPRODUCT("i",A2893,import_viscoanalyse_PARAM!$G$2),-import_viscoanalyse_PARAM!$D$2),import_viscoanalyse_PARAM!$C$2)</f>
        <v>0.0172683539712927-0.00506696433202229i</v>
      </c>
      <c r="C2893" s="348" t="str">
        <f>IMPOWER(IMPRODUCT("i",A2893,import_viscoanalyse_PARAM!$G$2),-import_viscoanalyse_PARAM!$E$2)</f>
        <v>2.65284357713401E-07-2.89299197670434E-07i</v>
      </c>
      <c r="D2893" s="348" t="str">
        <f>IMPOWER(IMPRODUCT("i",A2893,import_viscoanalyse_PARAM!$F$2,import_viscoanalyse_PARAM!$G$2),-1)</f>
        <v>3.9818189083484E-31-6.50014109293456E-15i</v>
      </c>
      <c r="E2893" s="348" t="str">
        <f t="shared" si="138"/>
        <v>1.01726861925565-0.00506725363122646i</v>
      </c>
      <c r="F2893" s="348" t="str">
        <f>IMSUM(import_viscoanalyse_PARAM!$A$2,IMDIV((import_viscoanalyse_PARAM!$B$2-import_viscoanalyse_PARAM!$A$2),E2893))</f>
        <v>24642.4397343213+122.489779085182i</v>
      </c>
      <c r="G2893" s="348">
        <f t="shared" si="139"/>
        <v>24642.439734321299</v>
      </c>
      <c r="H2893" s="348">
        <f t="shared" si="140"/>
        <v>122.48977908518199</v>
      </c>
    </row>
    <row r="2894" spans="1:8" x14ac:dyDescent="0.25">
      <c r="A2894" s="349">
        <v>15773428000000</v>
      </c>
      <c r="B2894" s="348" t="str">
        <f>IMPRODUCT(IMPOWER(IMPRODUCT("i",A2894,import_viscoanalyse_PARAM!$G$2),-import_viscoanalyse_PARAM!$D$2),import_viscoanalyse_PARAM!$C$2)</f>
        <v>0.0171750916498914-0.00503959884849983i</v>
      </c>
      <c r="C2894" s="348" t="str">
        <f>IMPOWER(IMPRODUCT("i",A2894,import_viscoanalyse_PARAM!$G$2),-import_viscoanalyse_PARAM!$E$2)</f>
        <v>2.61145873841597E-07-2.8478607795993E-07i</v>
      </c>
      <c r="D2894" s="348" t="str">
        <f>IMPOWER(IMPRODUCT("i",A2894,import_viscoanalyse_PARAM!$F$2,import_viscoanalyse_PARAM!$G$2),-1)</f>
        <v>3.86489550053285E-31-6.30926886459833E-15i</v>
      </c>
      <c r="E2894" s="348" t="str">
        <f t="shared" si="138"/>
        <v>1.01717535279577-0.0050398836345841i</v>
      </c>
      <c r="F2894" s="348" t="str">
        <f>IMSUM(import_viscoanalyse_PARAM!$A$2,IMDIV((import_viscoanalyse_PARAM!$B$2-import_viscoanalyse_PARAM!$A$2),E2894))</f>
        <v>24644.7009170301+121.850543542912i</v>
      </c>
      <c r="G2894" s="348">
        <f t="shared" si="139"/>
        <v>24644.700917030099</v>
      </c>
      <c r="H2894" s="348">
        <f t="shared" si="140"/>
        <v>121.85054354291201</v>
      </c>
    </row>
    <row r="2895" spans="1:8" x14ac:dyDescent="0.25">
      <c r="A2895" s="349">
        <v>16250618000000</v>
      </c>
      <c r="B2895" s="348" t="str">
        <f>IMPRODUCT(IMPOWER(IMPRODUCT("i",A2895,import_viscoanalyse_PARAM!$G$2),-import_viscoanalyse_PARAM!$D$2),import_viscoanalyse_PARAM!$C$2)</f>
        <v>0.0170823326937024-0.00501238106484385i</v>
      </c>
      <c r="C2895" s="348" t="str">
        <f>IMPOWER(IMPRODUCT("i",A2895,import_viscoanalyse_PARAM!$G$2),-import_viscoanalyse_PARAM!$E$2)</f>
        <v>2.57071936966869E-07-2.80343348356958E-07i</v>
      </c>
      <c r="D2895" s="348" t="str">
        <f>IMPOWER(IMPRODUCT("i",A2895,import_viscoanalyse_PARAM!$F$2,import_viscoanalyse_PARAM!$G$2),-1)</f>
        <v>3.75140507919015E-31-6.12400083297654E-15i</v>
      </c>
      <c r="E2895" s="348" t="str">
        <f t="shared" si="138"/>
        <v>1.01708258976564-0.00501266140819833i</v>
      </c>
      <c r="F2895" s="348" t="str">
        <f>IMSUM(import_viscoanalyse_PARAM!$A$2,IMDIV((import_viscoanalyse_PARAM!$B$2-import_viscoanalyse_PARAM!$A$2),E2895))</f>
        <v>24646.9502727966+121.214524114739i</v>
      </c>
      <c r="G2895" s="348">
        <f t="shared" si="139"/>
        <v>24646.950272796599</v>
      </c>
      <c r="H2895" s="348">
        <f t="shared" si="140"/>
        <v>121.21452411473901</v>
      </c>
    </row>
    <row r="2896" spans="1:8" x14ac:dyDescent="0.25">
      <c r="A2896" s="349">
        <v>16742243000000</v>
      </c>
      <c r="B2896" s="348" t="str">
        <f>IMPRODUCT(IMPOWER(IMPRODUCT("i",A2896,import_viscoanalyse_PARAM!$G$2),-import_viscoanalyse_PARAM!$D$2),import_viscoanalyse_PARAM!$C$2)</f>
        <v>0.0169900749524636-0.00498531035011406i</v>
      </c>
      <c r="C2896" s="348" t="str">
        <f>IMPOWER(IMPRODUCT("i",A2896,import_viscoanalyse_PARAM!$G$2),-import_viscoanalyse_PARAM!$E$2)</f>
        <v>2.53061565009697E-07-2.75969937879348E-07i</v>
      </c>
      <c r="D2896" s="348" t="str">
        <f>IMPOWER(IMPRODUCT("i",A2896,import_viscoanalyse_PARAM!$F$2,import_viscoanalyse_PARAM!$G$2),-1)</f>
        <v>3.6412475261038E-31-5.94417355956326E-15i</v>
      </c>
      <c r="E2896" s="348" t="str">
        <f t="shared" si="138"/>
        <v>1.01699032801403-0.00498558632005788i</v>
      </c>
      <c r="F2896" s="348" t="str">
        <f>IMSUM(import_viscoanalyse_PARAM!$A$2,IMDIV((import_viscoanalyse_PARAM!$B$2-import_viscoanalyse_PARAM!$A$2),E2896))</f>
        <v>24649.1878477385+120.581709750764i</v>
      </c>
      <c r="G2896" s="348">
        <f t="shared" si="139"/>
        <v>24649.1878477385</v>
      </c>
      <c r="H2896" s="348">
        <f t="shared" si="140"/>
        <v>120.58170975076401</v>
      </c>
    </row>
    <row r="2897" spans="1:8" x14ac:dyDescent="0.25">
      <c r="A2897" s="349">
        <v>17248741000000</v>
      </c>
      <c r="B2897" s="348" t="str">
        <f>IMPRODUCT(IMPOWER(IMPRODUCT("i",A2897,import_viscoanalyse_PARAM!$G$2),-import_viscoanalyse_PARAM!$D$2),import_viscoanalyse_PARAM!$C$2)</f>
        <v>0.016898315470723-0.00495838583710733i</v>
      </c>
      <c r="C2897" s="348" t="str">
        <f>IMPOWER(IMPRODUCT("i",A2897,import_viscoanalyse_PARAM!$G$2),-import_viscoanalyse_PARAM!$E$2)</f>
        <v>2.49113755489946E-07-2.71664753297551E-07i</v>
      </c>
      <c r="D2897" s="348" t="str">
        <f>IMPOWER(IMPRODUCT("i",A2897,import_viscoanalyse_PARAM!$F$2,import_viscoanalyse_PARAM!$G$2),-1)</f>
        <v>3.53432467361987E-31-5.76962679005866E-15i</v>
      </c>
      <c r="E2897" s="348" t="str">
        <f t="shared" si="138"/>
        <v>1.01689856458448-0.0049586575018664i</v>
      </c>
      <c r="F2897" s="348" t="str">
        <f>IMSUM(import_viscoanalyse_PARAM!$A$2,IMDIV((import_viscoanalyse_PARAM!$B$2-import_viscoanalyse_PARAM!$A$2),E2897))</f>
        <v>24651.4137075724+119.952083836204i</v>
      </c>
      <c r="G2897" s="348">
        <f t="shared" si="139"/>
        <v>24651.413707572399</v>
      </c>
      <c r="H2897" s="348">
        <f t="shared" si="140"/>
        <v>119.952083836204</v>
      </c>
    </row>
    <row r="2898" spans="1:8" x14ac:dyDescent="0.25">
      <c r="A2898" s="349">
        <v>17770563000000</v>
      </c>
      <c r="B2898" s="348" t="str">
        <f>IMPRODUCT(IMPOWER(IMPRODUCT("i",A2898,import_viscoanalyse_PARAM!$G$2),-import_viscoanalyse_PARAM!$D$2),import_viscoanalyse_PARAM!$C$2)</f>
        <v>0.0168070513769983-0.00493160668325944i</v>
      </c>
      <c r="C2898" s="348" t="str">
        <f>IMPOWER(IMPRODUCT("i",A2898,import_viscoanalyse_PARAM!$G$2),-import_viscoanalyse_PARAM!$E$2)</f>
        <v>2.45227524777969E-07-2.67426721938944E-07i</v>
      </c>
      <c r="D2898" s="348" t="str">
        <f>IMPOWER(IMPRODUCT("i",A2898,import_viscoanalyse_PARAM!$F$2,import_viscoanalyse_PARAM!$G$2),-1)</f>
        <v>3.43054133429418E-31-5.60020513522185E-15i</v>
      </c>
      <c r="E2898" s="348" t="str">
        <f t="shared" si="138"/>
        <v>1.01680729660452-0.00493187410998698i</v>
      </c>
      <c r="F2898" s="348" t="str">
        <f>IMSUM(import_viscoanalyse_PARAM!$A$2,IMDIV((import_viscoanalyse_PARAM!$B$2-import_viscoanalyse_PARAM!$A$2),E2898))</f>
        <v>24653.6279160548+119.325630286095i</v>
      </c>
      <c r="G2898" s="348">
        <f t="shared" si="139"/>
        <v>24653.6279160548</v>
      </c>
      <c r="H2898" s="348">
        <f t="shared" si="140"/>
        <v>119.32563028609501</v>
      </c>
    </row>
    <row r="2899" spans="1:8" x14ac:dyDescent="0.25">
      <c r="A2899" s="349">
        <v>18308170000000</v>
      </c>
      <c r="B2899" s="348" t="str">
        <f>IMPRODUCT(IMPOWER(IMPRODUCT("i",A2899,import_viscoanalyse_PARAM!$G$2),-import_viscoanalyse_PARAM!$D$2),import_viscoanalyse_PARAM!$C$2)</f>
        <v>0.0167162804386051-0.00490497223344521i</v>
      </c>
      <c r="C2899" s="348" t="str">
        <f>IMPOWER(IMPRODUCT("i",A2899,import_viscoanalyse_PARAM!$G$2),-import_viscoanalyse_PARAM!$E$2)</f>
        <v>2.41401930957745E-07-2.63254816620654E-07i</v>
      </c>
      <c r="D2899" s="348" t="str">
        <f>IMPOWER(IMPRODUCT("i",A2899,import_viscoanalyse_PARAM!$F$2,import_viscoanalyse_PARAM!$G$2),-1)</f>
        <v>3.32980581375303E-31-5.43575890809312E-15i</v>
      </c>
      <c r="E2899" s="348" t="str">
        <f t="shared" si="138"/>
        <v>1.01671652184054-0.00490523548826727i</v>
      </c>
      <c r="F2899" s="348" t="str">
        <f>IMSUM(import_viscoanalyse_PARAM!$A$2,IMDIV((import_viscoanalyse_PARAM!$B$2-import_viscoanalyse_PARAM!$A$2),E2899))</f>
        <v>24655.8305215152+118.702337357146i</v>
      </c>
      <c r="G2899" s="348">
        <f t="shared" si="139"/>
        <v>24655.8305215152</v>
      </c>
      <c r="H2899" s="348">
        <f t="shared" si="140"/>
        <v>118.70233735714601</v>
      </c>
    </row>
    <row r="2900" spans="1:8" x14ac:dyDescent="0.25">
      <c r="A2900" s="349">
        <v>18862042000000</v>
      </c>
      <c r="B2900" s="348" t="str">
        <f>IMPRODUCT(IMPOWER(IMPRODUCT("i",A2900,import_viscoanalyse_PARAM!$G$2),-import_viscoanalyse_PARAM!$D$2),import_viscoanalyse_PARAM!$C$2)</f>
        <v>0.0166259995802373-0.00487848158529343i</v>
      </c>
      <c r="C2900" s="348" t="str">
        <f>IMPOWER(IMPRODUCT("i",A2900,import_viscoanalyse_PARAM!$G$2),-import_viscoanalyse_PARAM!$E$2)</f>
        <v>2.37636010765721E-07-2.59147986879789E-07i</v>
      </c>
      <c r="D2900" s="348" t="str">
        <f>IMPOWER(IMPRODUCT("i",A2900,import_viscoanalyse_PARAM!$F$2,import_viscoanalyse_PARAM!$G$2),-1)</f>
        <v>3.23202816032214E-31-5.27614126659157E-15i</v>
      </c>
      <c r="E2900" s="348" t="str">
        <f t="shared" si="138"/>
        <v>1.01662623721625-0.00487874073328559i</v>
      </c>
      <c r="F2900" s="348" t="str">
        <f>IMSUM(import_viscoanalyse_PARAM!$A$2,IMDIV((import_viscoanalyse_PARAM!$B$2-import_viscoanalyse_PARAM!$A$2),E2900))</f>
        <v>24658.0215928004+118.082187478055i</v>
      </c>
      <c r="G2900" s="348">
        <f t="shared" si="139"/>
        <v>24658.0215928004</v>
      </c>
      <c r="H2900" s="348">
        <f t="shared" si="140"/>
        <v>118.082187478055</v>
      </c>
    </row>
    <row r="2901" spans="1:8" x14ac:dyDescent="0.25">
      <c r="A2901" s="349">
        <v>19432670000000</v>
      </c>
      <c r="B2901" s="348" t="str">
        <f>IMPRODUCT(IMPOWER(IMPRODUCT("i",A2901,import_viscoanalyse_PARAM!$G$2),-import_viscoanalyse_PARAM!$D$2),import_viscoanalyse_PARAM!$C$2)</f>
        <v>0.0165362063294906-0.00485213401333921i</v>
      </c>
      <c r="C2901" s="348" t="str">
        <f>IMPOWER(IMPRODUCT("i",A2901,import_viscoanalyse_PARAM!$G$2),-import_viscoanalyse_PARAM!$E$2)</f>
        <v>2.33928840575527E-07-2.55105225478797E-07i</v>
      </c>
      <c r="D2901" s="348" t="str">
        <f>IMPOWER(IMPRODUCT("i",A2901,import_viscoanalyse_PARAM!$F$2,import_viscoanalyse_PARAM!$G$2),-1)</f>
        <v>3.13712170819444E-31-5.12121073266737E-15i</v>
      </c>
      <c r="E2901" s="348" t="str">
        <f t="shared" si="138"/>
        <v>1.01653644025833-0.00485238911856981i</v>
      </c>
      <c r="F2901" s="348" t="str">
        <f>IMSUM(import_viscoanalyse_PARAM!$A$2,IMDIV((import_viscoanalyse_PARAM!$B$2-import_viscoanalyse_PARAM!$A$2),E2901))</f>
        <v>24660.2011841985+117.465167174209i</v>
      </c>
      <c r="G2901" s="348">
        <f t="shared" si="139"/>
        <v>24660.2011841985</v>
      </c>
      <c r="H2901" s="348">
        <f t="shared" si="140"/>
        <v>117.465167174209</v>
      </c>
    </row>
    <row r="2902" spans="1:8" x14ac:dyDescent="0.25">
      <c r="A2902" s="349">
        <v>20020561000000</v>
      </c>
      <c r="B2902" s="348" t="str">
        <f>IMPRODUCT(IMPOWER(IMPRODUCT("i",A2902,import_viscoanalyse_PARAM!$G$2),-import_viscoanalyse_PARAM!$D$2),import_viscoanalyse_PARAM!$C$2)</f>
        <v>0.0164468980387045-0.0048259287406931i</v>
      </c>
      <c r="C2902" s="348" t="str">
        <f>IMPOWER(IMPRODUCT("i",A2902,import_viscoanalyse_PARAM!$G$2),-import_viscoanalyse_PARAM!$E$2)</f>
        <v>2.30279503279869E-07-2.51125532289336E-07i</v>
      </c>
      <c r="D2902" s="348" t="str">
        <f>IMPOWER(IMPRODUCT("i",A2902,import_viscoanalyse_PARAM!$F$2,import_viscoanalyse_PARAM!$G$2),-1)</f>
        <v>3.04500213081836E-31-4.97082964700058E-15i</v>
      </c>
      <c r="E2902" s="348" t="str">
        <f t="shared" si="138"/>
        <v>1.01644712831821-0.00482617986623036i</v>
      </c>
      <c r="F2902" s="348" t="str">
        <f>IMSUM(import_viscoanalyse_PARAM!$A$2,IMDIV((import_viscoanalyse_PARAM!$B$2-import_viscoanalyse_PARAM!$A$2),E2902))</f>
        <v>24662.3693543202+116.851261725351i</v>
      </c>
      <c r="G2902" s="348">
        <f t="shared" si="139"/>
        <v>24662.369354320199</v>
      </c>
      <c r="H2902" s="348">
        <f t="shared" si="140"/>
        <v>116.85126172535099</v>
      </c>
    </row>
    <row r="2903" spans="1:8" x14ac:dyDescent="0.25">
      <c r="A2903" s="349">
        <v>20626238000000</v>
      </c>
      <c r="B2903" s="348" t="str">
        <f>IMPRODUCT(IMPOWER(IMPRODUCT("i",A2903,import_viscoanalyse_PARAM!$G$2),-import_viscoanalyse_PARAM!$D$2),import_viscoanalyse_PARAM!$C$2)</f>
        <v>0.0163580719805407-0.0047998649670863i</v>
      </c>
      <c r="C2903" s="348" t="str">
        <f>IMPOWER(IMPRODUCT("i",A2903,import_viscoanalyse_PARAM!$G$2),-import_viscoanalyse_PARAM!$E$2)</f>
        <v>2.26687092315377E-07-2.47207918681478E-07i</v>
      </c>
      <c r="D2903" s="348" t="str">
        <f>IMPOWER(IMPRODUCT("i",A2903,import_viscoanalyse_PARAM!$F$2,import_viscoanalyse_PARAM!$G$2),-1)</f>
        <v>2.95558748547258E-31-4.82486424176738E-15i</v>
      </c>
      <c r="E2903" s="348" t="str">
        <f t="shared" si="138"/>
        <v>1.01635829866763-0.00480011217500981i</v>
      </c>
      <c r="F2903" s="348" t="str">
        <f>IMSUM(import_viscoanalyse_PARAM!$A$2,IMDIV((import_viscoanalyse_PARAM!$B$2-import_viscoanalyse_PARAM!$A$2),E2903))</f>
        <v>24664.5261637815+116.240455821092i</v>
      </c>
      <c r="G2903" s="348">
        <f t="shared" si="139"/>
        <v>24664.526163781498</v>
      </c>
      <c r="H2903" s="348">
        <f t="shared" si="140"/>
        <v>116.240455821092</v>
      </c>
    </row>
    <row r="2904" spans="1:8" x14ac:dyDescent="0.25">
      <c r="A2904" s="349">
        <v>21250238000000</v>
      </c>
      <c r="B2904" s="348" t="str">
        <f>IMPRODUCT(IMPOWER(IMPRODUCT("i",A2904,import_viscoanalyse_PARAM!$G$2),-import_viscoanalyse_PARAM!$D$2),import_viscoanalyse_PARAM!$C$2)</f>
        <v>0.0162697257070863-0.00477394197424027i</v>
      </c>
      <c r="C2904" s="348" t="str">
        <f>IMPOWER(IMPRODUCT("i",A2904,import_viscoanalyse_PARAM!$G$2),-import_viscoanalyse_PARAM!$E$2)</f>
        <v>2.23150725936055E-07-2.43351423089258E-07i</v>
      </c>
      <c r="D2904" s="348" t="str">
        <f>IMPOWER(IMPRODUCT("i",A2904,import_viscoanalyse_PARAM!$F$2,import_viscoanalyse_PARAM!$G$2),-1)</f>
        <v>2.86879850028874E-31-4.68318510919188E-15i</v>
      </c>
      <c r="E2904" s="348" t="str">
        <f t="shared" si="138"/>
        <v>1.01626994885781-0.00477418532566804i</v>
      </c>
      <c r="F2904" s="348" t="str">
        <f>IMSUM(import_viscoanalyse_PARAM!$A$2,IMDIV((import_viscoanalyse_PARAM!$B$2-import_viscoanalyse_PARAM!$A$2),E2904))</f>
        <v>24666.6716664821+115.632736030862i</v>
      </c>
      <c r="G2904" s="348">
        <f t="shared" si="139"/>
        <v>24666.6716664821</v>
      </c>
      <c r="H2904" s="348">
        <f t="shared" si="140"/>
        <v>115.63273603086201</v>
      </c>
    </row>
    <row r="2905" spans="1:8" x14ac:dyDescent="0.25">
      <c r="A2905" s="349">
        <v>21893115000000</v>
      </c>
      <c r="B2905" s="348" t="str">
        <f>IMPRODUCT(IMPOWER(IMPRODUCT("i",A2905,import_viscoanalyse_PARAM!$G$2),-import_viscoanalyse_PARAM!$D$2),import_viscoanalyse_PARAM!$C$2)</f>
        <v>0.0161818566664616-0.00474815901337008i</v>
      </c>
      <c r="C2905" s="348" t="str">
        <f>IMPOWER(IMPRODUCT("i",A2905,import_viscoanalyse_PARAM!$G$2),-import_viscoanalyse_PARAM!$E$2)</f>
        <v>2.19669531339468E-07-2.39555093699888E-07i</v>
      </c>
      <c r="D2905" s="348" t="str">
        <f>IMPOWER(IMPRODUCT("i",A2905,import_viscoanalyse_PARAM!$F$2,import_viscoanalyse_PARAM!$G$2),-1)</f>
        <v>2.78455810903011E-31-4.54566644209301E-15i</v>
      </c>
      <c r="E2905" s="348" t="str">
        <f t="shared" si="138"/>
        <v>1.01618207633599-0.00474839856846833i</v>
      </c>
      <c r="F2905" s="348" t="str">
        <f>IMSUM(import_viscoanalyse_PARAM!$A$2,IMDIV((import_viscoanalyse_PARAM!$B$2-import_viscoanalyse_PARAM!$A$2),E2905))</f>
        <v>24668.805918913+115.028088168896i</v>
      </c>
      <c r="G2905" s="348">
        <f t="shared" si="139"/>
        <v>24668.805918913</v>
      </c>
      <c r="H2905" s="348">
        <f t="shared" si="140"/>
        <v>115.02808816889601</v>
      </c>
    </row>
    <row r="2906" spans="1:8" x14ac:dyDescent="0.25">
      <c r="A2906" s="349">
        <v>22555441000000</v>
      </c>
      <c r="B2906" s="348" t="str">
        <f>IMPRODUCT(IMPOWER(IMPRODUCT("i",A2906,import_viscoanalyse_PARAM!$G$2),-import_viscoanalyse_PARAM!$D$2),import_viscoanalyse_PARAM!$C$2)</f>
        <v>0.0160944621555231-0.00472251529130623i</v>
      </c>
      <c r="C2906" s="348" t="str">
        <f>IMPOWER(IMPRODUCT("i",A2906,import_viscoanalyse_PARAM!$G$2),-import_viscoanalyse_PARAM!$E$2)</f>
        <v>2.1624264285367E-07-2.35817986476558E-07i</v>
      </c>
      <c r="D2906" s="348" t="str">
        <f>IMPOWER(IMPRODUCT("i",A2906,import_viscoanalyse_PARAM!$F$2,import_viscoanalyse_PARAM!$G$2),-1)</f>
        <v>2.70279135332264E-31-4.41218587428122E-15i</v>
      </c>
      <c r="E2906" s="348" t="str">
        <f t="shared" si="138"/>
        <v>1.01609467839817-0.00472275110929712i</v>
      </c>
      <c r="F2906" s="348" t="str">
        <f>IMSUM(import_viscoanalyse_PARAM!$A$2,IMDIV((import_viscoanalyse_PARAM!$B$2-import_viscoanalyse_PARAM!$A$2),E2906))</f>
        <v>24670.9289813069+114.42649696761i</v>
      </c>
      <c r="G2906" s="348">
        <f t="shared" si="139"/>
        <v>24670.928981306901</v>
      </c>
      <c r="H2906" s="348">
        <f t="shared" si="140"/>
        <v>114.42649696761001</v>
      </c>
    </row>
    <row r="2907" spans="1:8" x14ac:dyDescent="0.25">
      <c r="A2907" s="349">
        <v>23237805000000</v>
      </c>
      <c r="B2907" s="348" t="str">
        <f>IMPRODUCT(IMPOWER(IMPRODUCT("i",A2907,import_viscoanalyse_PARAM!$G$2),-import_viscoanalyse_PARAM!$D$2),import_viscoanalyse_PARAM!$C$2)</f>
        <v>0.016007539536559-0.00469701003407853i</v>
      </c>
      <c r="C2907" s="348" t="str">
        <f>IMPOWER(IMPRODUCT("i",A2907,import_viscoanalyse_PARAM!$G$2),-import_viscoanalyse_PARAM!$E$2)</f>
        <v>2.12869210426082E-07-2.32139174415762E-07i</v>
      </c>
      <c r="D2907" s="348" t="str">
        <f>IMPOWER(IMPRODUCT("i",A2907,import_viscoanalyse_PARAM!$F$2,import_viscoanalyse_PARAM!$G$2),-1)</f>
        <v>2.62342553030197E-31-4.2826247215855E-15i</v>
      </c>
      <c r="E2907" s="348" t="str">
        <f t="shared" si="138"/>
        <v>1.01600775240577-0.00469724217325723i</v>
      </c>
      <c r="F2907" s="348" t="str">
        <f>IMSUM(import_viscoanalyse_PARAM!$A$2,IMDIV((import_viscoanalyse_PARAM!$B$2-import_viscoanalyse_PARAM!$A$2),E2907))</f>
        <v>24673.0409123759+113.827947568519i</v>
      </c>
      <c r="G2907" s="348">
        <f t="shared" si="139"/>
        <v>24673.040912375898</v>
      </c>
      <c r="H2907" s="348">
        <f t="shared" si="140"/>
        <v>113.82794756851899</v>
      </c>
    </row>
    <row r="2908" spans="1:8" x14ac:dyDescent="0.25">
      <c r="A2908" s="349">
        <v>23940811000000</v>
      </c>
      <c r="B2908" s="348" t="str">
        <f>IMPRODUCT(IMPOWER(IMPRODUCT("i",A2908,import_viscoanalyse_PARAM!$G$2),-import_viscoanalyse_PARAM!$D$2),import_viscoanalyse_PARAM!$C$2)</f>
        <v>0.0159210865345999-0.00467164257415437i</v>
      </c>
      <c r="C2908" s="348" t="str">
        <f>IMPOWER(IMPRODUCT("i",A2908,import_viscoanalyse_PARAM!$G$2),-import_viscoanalyse_PARAM!$E$2)</f>
        <v>2.09548410671056E-07-2.28517759594948E-07i</v>
      </c>
      <c r="D2908" s="348" t="str">
        <f>IMPOWER(IMPRODUCT("i",A2908,import_viscoanalyse_PARAM!$F$2,import_viscoanalyse_PARAM!$G$2),-1)</f>
        <v>2.54639038356632E-31-4.15686829357549E-15i</v>
      </c>
      <c r="E2908" s="348" t="str">
        <f t="shared" si="138"/>
        <v>1.01592129608301-0.00467187109191812i</v>
      </c>
      <c r="F2908" s="348" t="str">
        <f>IMSUM(import_viscoanalyse_PARAM!$A$2,IMDIV((import_viscoanalyse_PARAM!$B$2-import_viscoanalyse_PARAM!$A$2),E2908))</f>
        <v>24675.1417620833+113.232427571611i</v>
      </c>
      <c r="G2908" s="348">
        <f t="shared" si="139"/>
        <v>24675.141762083302</v>
      </c>
      <c r="H2908" s="348">
        <f t="shared" si="140"/>
        <v>113.232427571611</v>
      </c>
    </row>
    <row r="2909" spans="1:8" x14ac:dyDescent="0.25">
      <c r="A2909" s="349">
        <v>24665086000000</v>
      </c>
      <c r="B2909" s="348" t="str">
        <f>IMPRODUCT(IMPOWER(IMPRODUCT("i",A2909,import_viscoanalyse_PARAM!$G$2),-import_viscoanalyse_PARAM!$D$2),import_viscoanalyse_PARAM!$C$2)</f>
        <v>0.015835100307479-0.00464641207757135i</v>
      </c>
      <c r="C2909" s="348" t="str">
        <f>IMPOWER(IMPRODUCT("i",A2909,import_viscoanalyse_PARAM!$G$2),-import_viscoanalyse_PARAM!$E$2)</f>
        <v>2.06279410807769E-07-2.24952833845894E-07i</v>
      </c>
      <c r="D2909" s="348" t="str">
        <f>IMPOWER(IMPRODUCT("i",A2909,import_viscoanalyse_PARAM!$F$2,import_viscoanalyse_PARAM!$G$2),-1)</f>
        <v>2.4716172043827E-31-4.0348044263208E-15i</v>
      </c>
      <c r="E2909" s="348" t="str">
        <f t="shared" si="138"/>
        <v>1.01583530658689-0.00464663703040923i</v>
      </c>
      <c r="F2909" s="348" t="str">
        <f>IMSUM(import_viscoanalyse_PARAM!$A$2,IMDIV((import_viscoanalyse_PARAM!$B$2-import_viscoanalyse_PARAM!$A$2),E2909))</f>
        <v>24677.2315942399+112.639920630856i</v>
      </c>
      <c r="G2909" s="348">
        <f t="shared" si="139"/>
        <v>24677.2315942399</v>
      </c>
      <c r="H2909" s="348">
        <f t="shared" si="140"/>
        <v>112.639920630856</v>
      </c>
    </row>
    <row r="2910" spans="1:8" x14ac:dyDescent="0.25">
      <c r="A2910" s="349">
        <v>25411272000000</v>
      </c>
      <c r="B2910" s="348" t="str">
        <f>IMPRODUCT(IMPOWER(IMPRODUCT("i",A2910,import_viscoanalyse_PARAM!$G$2),-import_viscoanalyse_PARAM!$D$2),import_viscoanalyse_PARAM!$C$2)</f>
        <v>0.0157495785064445-0.00462131785514734i</v>
      </c>
      <c r="C2910" s="348" t="str">
        <f>IMPOWER(IMPRODUCT("i",A2910,import_viscoanalyse_PARAM!$G$2),-import_viscoanalyse_PARAM!$E$2)</f>
        <v>2.03061409300806E-07-2.21443523074272E-07i</v>
      </c>
      <c r="D2910" s="348" t="str">
        <f>IMPOWER(IMPRODUCT("i",A2910,import_viscoanalyse_PARAM!$F$2,import_viscoanalyse_PARAM!$G$2),-1)</f>
        <v>2.39903972163137E-31-3.91632493518559E-15i</v>
      </c>
      <c r="E2910" s="348" t="str">
        <f t="shared" si="138"/>
        <v>1.01574978156785-0.00462153929867433i</v>
      </c>
      <c r="F2910" s="348" t="str">
        <f>IMSUM(import_viscoanalyse_PARAM!$A$2,IMDIV((import_viscoanalyse_PARAM!$B$2-import_viscoanalyse_PARAM!$A$2),E2910))</f>
        <v>24679.3104607317+112.050413759918i</v>
      </c>
      <c r="G2910" s="348">
        <f t="shared" si="139"/>
        <v>24679.3104607317</v>
      </c>
      <c r="H2910" s="348">
        <f t="shared" si="140"/>
        <v>112.050413759918</v>
      </c>
    </row>
    <row r="2911" spans="1:8" x14ac:dyDescent="0.25">
      <c r="A2911" s="349">
        <v>26180032000000</v>
      </c>
      <c r="B2911" s="348" t="str">
        <f>IMPRODUCT(IMPOWER(IMPRODUCT("i",A2911,import_viscoanalyse_PARAM!$G$2),-import_viscoanalyse_PARAM!$D$2),import_viscoanalyse_PARAM!$C$2)</f>
        <v>0.015664518606515-0.00459635916599i</v>
      </c>
      <c r="C2911" s="348" t="str">
        <f>IMPOWER(IMPRODUCT("i",A2911,import_viscoanalyse_PARAM!$G$2),-import_viscoanalyse_PARAM!$E$2)</f>
        <v>1.99893609919581E-07-0.0000002179889589708i</v>
      </c>
      <c r="D2911" s="348" t="str">
        <f>IMPOWER(IMPRODUCT("i",A2911,import_viscoanalyse_PARAM!$F$2,import_viscoanalyse_PARAM!$G$2),-1)</f>
        <v>2.32859344500339E-31-3.80132454262789E-15i</v>
      </c>
      <c r="E2911" s="348" t="str">
        <f t="shared" si="138"/>
        <v>1.01566471850012-0.00459657715495277i</v>
      </c>
      <c r="F2911" s="348" t="str">
        <f>IMSUM(import_viscoanalyse_PARAM!$A$2,IMDIV((import_viscoanalyse_PARAM!$B$2-import_viscoanalyse_PARAM!$A$2),E2911))</f>
        <v>24681.3784177902+111.463892719944i</v>
      </c>
      <c r="G2911" s="348">
        <f t="shared" si="139"/>
        <v>24681.378417790202</v>
      </c>
      <c r="H2911" s="348">
        <f t="shared" si="140"/>
        <v>111.463892719944</v>
      </c>
    </row>
    <row r="2912" spans="1:8" x14ac:dyDescent="0.25">
      <c r="A2912" s="349">
        <v>26972049000000</v>
      </c>
      <c r="B2912" s="348" t="str">
        <f>IMPRODUCT(IMPOWER(IMPRODUCT("i",A2912,import_viscoanalyse_PARAM!$G$2),-import_viscoanalyse_PARAM!$D$2),import_viscoanalyse_PARAM!$C$2)</f>
        <v>0.0155799181040022-0.00457153527545499i</v>
      </c>
      <c r="C2912" s="348" t="str">
        <f>IMPOWER(IMPRODUCT("i",A2912,import_viscoanalyse_PARAM!$G$2),-import_viscoanalyse_PARAM!$E$2)</f>
        <v>1.9677522915509E-07-2.14588287099401E-07i</v>
      </c>
      <c r="D2912" s="348" t="str">
        <f>IMPOWER(IMPRODUCT("i",A2912,import_viscoanalyse_PARAM!$F$2,import_viscoanalyse_PARAM!$G$2),-1)</f>
        <v>2.26021578505878E-31-3.68970107418919E-15i</v>
      </c>
      <c r="E2912" s="348" t="str">
        <f t="shared" si="138"/>
        <v>1.01558011487923-0.00457174986374578i</v>
      </c>
      <c r="F2912" s="348" t="str">
        <f>IMSUM(import_viscoanalyse_PARAM!$A$2,IMDIV((import_viscoanalyse_PARAM!$B$2-import_viscoanalyse_PARAM!$A$2),E2912))</f>
        <v>24683.4355211931+110.880343380463i</v>
      </c>
      <c r="G2912" s="348">
        <f t="shared" si="139"/>
        <v>24683.4355211931</v>
      </c>
      <c r="H2912" s="348">
        <f t="shared" si="140"/>
        <v>110.880343380463</v>
      </c>
    </row>
    <row r="2913" spans="1:8" x14ac:dyDescent="0.25">
      <c r="A2913" s="349">
        <v>27788027000000</v>
      </c>
      <c r="B2913" s="348" t="str">
        <f>IMPRODUCT(IMPOWER(IMPRODUCT("i",A2913,import_viscoanalyse_PARAM!$G$2),-import_viscoanalyse_PARAM!$D$2),import_viscoanalyse_PARAM!$C$2)</f>
        <v>0.0154957744754336-0.0045468454430927i</v>
      </c>
      <c r="C2913" s="348" t="str">
        <f>IMPOWER(IMPRODUCT("i",A2913,import_viscoanalyse_PARAM!$G$2),-import_viscoanalyse_PARAM!$E$2)</f>
        <v>1.93705494522837E-07-2.11240665046496E-07i</v>
      </c>
      <c r="D2913" s="348" t="str">
        <f>IMPOWER(IMPRODUCT("i",A2913,import_viscoanalyse_PARAM!$F$2,import_viscoanalyse_PARAM!$G$2),-1)</f>
        <v>2.1938459648531E-31-3.5813553142288E-15i</v>
      </c>
      <c r="E2913" s="348" t="str">
        <f t="shared" si="138"/>
        <v>1.01549596818093-0.00454705668376133i</v>
      </c>
      <c r="F2913" s="348" t="str">
        <f>IMSUM(import_viscoanalyse_PARAM!$A$2,IMDIV((import_viscoanalyse_PARAM!$B$2-import_viscoanalyse_PARAM!$A$2),E2913))</f>
        <v>24685.4818272623+110.299751436407i</v>
      </c>
      <c r="G2913" s="348">
        <f t="shared" si="139"/>
        <v>24685.481827262302</v>
      </c>
      <c r="H2913" s="348">
        <f t="shared" si="140"/>
        <v>110.29975143640701</v>
      </c>
    </row>
    <row r="2914" spans="1:8" x14ac:dyDescent="0.25">
      <c r="A2914" s="349">
        <v>28628690000000</v>
      </c>
      <c r="B2914" s="348" t="str">
        <f>IMPRODUCT(IMPOWER(IMPRODUCT("i",A2914,import_viscoanalyse_PARAM!$G$2),-import_viscoanalyse_PARAM!$D$2),import_viscoanalyse_PARAM!$C$2)</f>
        <v>0.0154120853422928-0.0045222889709873i</v>
      </c>
      <c r="C2914" s="348" t="str">
        <f>IMPOWER(IMPRODUCT("i",A2914,import_viscoanalyse_PARAM!$G$2),-import_viscoanalyse_PARAM!$E$2)</f>
        <v>1.90683650354197E-07-2.07945268736635E-07i</v>
      </c>
      <c r="D2914" s="348" t="str">
        <f>IMPOWER(IMPRODUCT("i",A2914,import_viscoanalyse_PARAM!$F$2,import_viscoanalyse_PARAM!$G$2),-1)</f>
        <v>2.12942509437836E-31-3.47619112744535E-15i</v>
      </c>
      <c r="E2914" s="348" t="str">
        <f t="shared" si="138"/>
        <v>1.01541227602594-0.00452249691625951i</v>
      </c>
      <c r="F2914" s="348" t="str">
        <f>IMSUM(import_viscoanalyse_PARAM!$A$2,IMDIV((import_viscoanalyse_PARAM!$B$2-import_viscoanalyse_PARAM!$A$2),E2914))</f>
        <v>24687.5173888563+109.722103545422i</v>
      </c>
      <c r="G2914" s="348">
        <f t="shared" si="139"/>
        <v>24687.5173888563</v>
      </c>
      <c r="H2914" s="348">
        <f t="shared" si="140"/>
        <v>109.722103545422</v>
      </c>
    </row>
    <row r="2915" spans="1:8" x14ac:dyDescent="0.25">
      <c r="A2915" s="349">
        <v>29494786000000</v>
      </c>
      <c r="B2915" s="348" t="str">
        <f>IMPRODUCT(IMPOWER(IMPRODUCT("i",A2915,import_viscoanalyse_PARAM!$G$2),-import_viscoanalyse_PARAM!$D$2),import_viscoanalyse_PARAM!$C$2)</f>
        <v>0.0153288481317694-0.00449786510421224i</v>
      </c>
      <c r="C2915" s="348" t="str">
        <f>IMPOWER(IMPRODUCT("i",A2915,import_viscoanalyse_PARAM!$G$2),-import_viscoanalyse_PARAM!$E$2)</f>
        <v>1.87708945305848E-07-2.04701278811216E-07i</v>
      </c>
      <c r="D2915" s="348" t="str">
        <f>IMPOWER(IMPRODUCT("i",A2915,import_viscoanalyse_PARAM!$F$2,import_viscoanalyse_PARAM!$G$2),-1)</f>
        <v>2.06689585424281E-31-3.37411494249809E-15i</v>
      </c>
      <c r="E2915" s="348" t="str">
        <f t="shared" si="138"/>
        <v>1.01532903584071-0.00449806980549443i</v>
      </c>
      <c r="F2915" s="348" t="str">
        <f>IMSUM(import_viscoanalyse_PARAM!$A$2,IMDIV((import_viscoanalyse_PARAM!$B$2-import_viscoanalyse_PARAM!$A$2),E2915))</f>
        <v>24689.5422636205+109.147384987007i</v>
      </c>
      <c r="G2915" s="348">
        <f t="shared" si="139"/>
        <v>24689.5422636205</v>
      </c>
      <c r="H2915" s="348">
        <f t="shared" si="140"/>
        <v>109.147384987007</v>
      </c>
    </row>
    <row r="2916" spans="1:8" x14ac:dyDescent="0.25">
      <c r="A2916" s="349">
        <v>30387083000000</v>
      </c>
      <c r="B2916" s="348" t="str">
        <f>IMPRODUCT(IMPOWER(IMPRODUCT("i",A2916,import_viscoanalyse_PARAM!$G$2),-import_viscoanalyse_PARAM!$D$2),import_viscoanalyse_PARAM!$C$2)</f>
        <v>0.015246060536695-0.00447357316578702i</v>
      </c>
      <c r="C2916" s="348" t="str">
        <f>IMPOWER(IMPRODUCT("i",A2916,import_viscoanalyse_PARAM!$G$2),-import_viscoanalyse_PARAM!$E$2)</f>
        <v>1.84780648744212E-07-2.01507898496129E-07i</v>
      </c>
      <c r="D2916" s="348" t="str">
        <f>IMPOWER(IMPRODUCT("i",A2916,import_viscoanalyse_PARAM!$F$2,import_viscoanalyse_PARAM!$G$2),-1)</f>
        <v>2.00620279693115E-31-3.27503624380081E-15i</v>
      </c>
      <c r="E2916" s="348" t="str">
        <f t="shared" si="138"/>
        <v>1.01524624531734-0.00447377467368879i</v>
      </c>
      <c r="F2916" s="348" t="str">
        <f>IMSUM(import_viscoanalyse_PARAM!$A$2,IMDIV((import_viscoanalyse_PARAM!$B$2-import_viscoanalyse_PARAM!$A$2),E2916))</f>
        <v>24691.5565027991+108.5755828378i</v>
      </c>
      <c r="G2916" s="348">
        <f t="shared" si="139"/>
        <v>24691.5565027991</v>
      </c>
      <c r="H2916" s="348">
        <f t="shared" si="140"/>
        <v>108.5755828378</v>
      </c>
    </row>
    <row r="2917" spans="1:8" x14ac:dyDescent="0.25">
      <c r="A2917" s="349">
        <v>31306375000000</v>
      </c>
      <c r="B2917" s="348" t="str">
        <f>IMPRODUCT(IMPOWER(IMPRODUCT("i",A2917,import_viscoanalyse_PARAM!$G$2),-import_viscoanalyse_PARAM!$D$2),import_viscoanalyse_PARAM!$C$2)</f>
        <v>0.0151637200052965-0.0044494124069579i</v>
      </c>
      <c r="C2917" s="348" t="str">
        <f>IMPOWER(IMPRODUCT("i",A2917,import_viscoanalyse_PARAM!$G$2),-import_viscoanalyse_PARAM!$E$2)</f>
        <v>1.81898032335306E-07-1.98364333525032E-07i</v>
      </c>
      <c r="D2917" s="348" t="str">
        <f>IMPOWER(IMPRODUCT("i",A2917,import_viscoanalyse_PARAM!$F$2,import_viscoanalyse_PARAM!$G$2),-1)</f>
        <v>1.94729191435223E-31-3.17886686556279E-15i</v>
      </c>
      <c r="E2917" s="348" t="str">
        <f t="shared" si="138"/>
        <v>1.01516390190333-0.0044496107712946i</v>
      </c>
      <c r="F2917" s="348" t="str">
        <f>IMSUM(import_viscoanalyse_PARAM!$A$2,IMDIV((import_viscoanalyse_PARAM!$B$2-import_viscoanalyse_PARAM!$A$2),E2917))</f>
        <v>24693.5601636476+108.006682448894i</v>
      </c>
      <c r="G2917" s="348">
        <f t="shared" si="139"/>
        <v>24693.560163647599</v>
      </c>
      <c r="H2917" s="348">
        <f t="shared" si="140"/>
        <v>108.006682448894</v>
      </c>
    </row>
    <row r="2918" spans="1:8" x14ac:dyDescent="0.25">
      <c r="A2918" s="349">
        <v>32253478000000</v>
      </c>
      <c r="B2918" s="348" t="str">
        <f>IMPRODUCT(IMPOWER(IMPRODUCT("i",A2918,import_viscoanalyse_PARAM!$G$2),-import_viscoanalyse_PARAM!$D$2),import_viscoanalyse_PARAM!$C$2)</f>
        <v>0.0150818241838352-0.00442538213707949i</v>
      </c>
      <c r="C2918" s="348" t="str">
        <f>IMPOWER(IMPRODUCT("i",A2918,import_viscoanalyse_PARAM!$G$2),-import_viscoanalyse_PARAM!$E$2)</f>
        <v>1.7906038559182E-07-1.95269809093818E-07i</v>
      </c>
      <c r="D2918" s="348" t="str">
        <f>IMPOWER(IMPRODUCT("i",A2918,import_viscoanalyse_PARAM!$F$2,import_viscoanalyse_PARAM!$G$2),-1)</f>
        <v>1.89011091781106E-31-3.08552144883052E-15i</v>
      </c>
      <c r="E2918" s="348" t="str">
        <f t="shared" si="138"/>
        <v>1.01508200324422-0.00442557740689167i</v>
      </c>
      <c r="F2918" s="348" t="str">
        <f>IMSUM(import_viscoanalyse_PARAM!$A$2,IMDIV((import_viscoanalyse_PARAM!$B$2-import_viscoanalyse_PARAM!$A$2),E2918))</f>
        <v>24695.5532986625+107.440670503082i</v>
      </c>
      <c r="G2918" s="348">
        <f t="shared" si="139"/>
        <v>24695.5532986625</v>
      </c>
      <c r="H2918" s="348">
        <f t="shared" si="140"/>
        <v>107.440670503082</v>
      </c>
    </row>
    <row r="2919" spans="1:8" x14ac:dyDescent="0.25">
      <c r="A2919" s="349">
        <v>33229234000000</v>
      </c>
      <c r="B2919" s="348" t="str">
        <f>IMPRODUCT(IMPOWER(IMPRODUCT("i",A2919,import_viscoanalyse_PARAM!$G$2),-import_viscoanalyse_PARAM!$D$2),import_viscoanalyse_PARAM!$C$2)</f>
        <v>0.015000370617407-0.0044014816358219i</v>
      </c>
      <c r="C2919" s="348" t="str">
        <f>IMPOWER(IMPRODUCT("i",A2919,import_viscoanalyse_PARAM!$G$2),-import_viscoanalyse_PARAM!$E$2)</f>
        <v>1.76267005159948E-07-1.92223558177653E-07i</v>
      </c>
      <c r="D2919" s="348" t="str">
        <f>IMPOWER(IMPRODUCT("i",A2919,import_viscoanalyse_PARAM!$F$2,import_viscoanalyse_PARAM!$G$2),-1)</f>
        <v>1.83460897428989E-31-2.99491701097844E-15i</v>
      </c>
      <c r="E2919" s="348" t="str">
        <f t="shared" si="138"/>
        <v>1.01500054688441-0.00440167385938307i</v>
      </c>
      <c r="F2919" s="348" t="str">
        <f>IMSUM(import_viscoanalyse_PARAM!$A$2,IMDIV((import_viscoanalyse_PARAM!$B$2-import_viscoanalyse_PARAM!$A$2),E2919))</f>
        <v>24697.5359628612+106.877532948428i</v>
      </c>
      <c r="G2919" s="348">
        <f t="shared" si="139"/>
        <v>24697.535962861199</v>
      </c>
      <c r="H2919" s="348">
        <f t="shared" si="140"/>
        <v>106.877532948428</v>
      </c>
    </row>
    <row r="2920" spans="1:8" x14ac:dyDescent="0.25">
      <c r="A2920" s="349">
        <v>34234508000000</v>
      </c>
      <c r="B2920" s="348" t="str">
        <f>IMPRODUCT(IMPOWER(IMPRODUCT("i",A2920,import_viscoanalyse_PARAM!$G$2),-import_viscoanalyse_PARAM!$D$2),import_viscoanalyse_PARAM!$C$2)</f>
        <v>0.0149193570656627-0.00437771024581095i</v>
      </c>
      <c r="C2920" s="348" t="str">
        <f>IMPOWER(IMPRODUCT("i",A2920,import_viscoanalyse_PARAM!$G$2),-import_viscoanalyse_PARAM!$E$2)</f>
        <v>1.73517205511506E-07-1.8922483319098E-07i</v>
      </c>
      <c r="D2920" s="348" t="str">
        <f>IMPOWER(IMPRODUCT("i",A2920,import_viscoanalyse_PARAM!$F$2,import_viscoanalyse_PARAM!$G$2),-1)</f>
        <v>1.78073687827437E-31-2.90697322620741E-15i</v>
      </c>
      <c r="E2920" s="348" t="str">
        <f t="shared" si="138"/>
        <v>1.01491953058287-0.00437789947064705i</v>
      </c>
      <c r="F2920" s="348" t="str">
        <f>IMSUM(import_viscoanalyse_PARAM!$A$2,IMDIV((import_viscoanalyse_PARAM!$B$2-import_viscoanalyse_PARAM!$A$2),E2920))</f>
        <v>24699.5082060963+106.317257181209i</v>
      </c>
      <c r="G2920" s="348">
        <f t="shared" si="139"/>
        <v>24699.5082060963</v>
      </c>
      <c r="H2920" s="348">
        <f t="shared" si="140"/>
        <v>106.317257181209</v>
      </c>
    </row>
    <row r="2921" spans="1:8" x14ac:dyDescent="0.25">
      <c r="A2921" s="349">
        <v>35270195000000</v>
      </c>
      <c r="B2921" s="348" t="str">
        <f>IMPRODUCT(IMPOWER(IMPRODUCT("i",A2921,import_viscoanalyse_PARAM!$G$2),-import_viscoanalyse_PARAM!$D$2),import_viscoanalyse_PARAM!$C$2)</f>
        <v>0.0148387809922454-0.00435406722281648i</v>
      </c>
      <c r="C2921" s="348" t="str">
        <f>IMPOWER(IMPRODUCT("i",A2921,import_viscoanalyse_PARAM!$G$2),-import_viscoanalyse_PARAM!$E$2)</f>
        <v>1.70810301360903E-07-1.86272886812799E-07i</v>
      </c>
      <c r="D2921" s="348" t="str">
        <f>IMPOWER(IMPRODUCT("i",A2921,import_viscoanalyse_PARAM!$F$2,import_viscoanalyse_PARAM!$G$2),-1)</f>
        <v>1.72844666453301E-31-2.82161179342455E-15i</v>
      </c>
      <c r="E2921" s="348" t="str">
        <f t="shared" si="138"/>
        <v>1.01483895180255-0.00435425349570611i</v>
      </c>
      <c r="F2921" s="348" t="str">
        <f>IMSUM(import_viscoanalyse_PARAM!$A$2,IMDIV((import_viscoanalyse_PARAM!$B$2-import_viscoanalyse_PARAM!$A$2),E2921))</f>
        <v>24701.470085484+105.759828515873i</v>
      </c>
      <c r="G2921" s="348">
        <f t="shared" si="139"/>
        <v>24701.470085484001</v>
      </c>
      <c r="H2921" s="348">
        <f t="shared" si="140"/>
        <v>105.759828515873</v>
      </c>
    </row>
    <row r="2922" spans="1:8" x14ac:dyDescent="0.25">
      <c r="A2922" s="349">
        <v>36337214000000</v>
      </c>
      <c r="B2922" s="348" t="str">
        <f>IMPRODUCT(IMPOWER(IMPRODUCT("i",A2922,import_viscoanalyse_PARAM!$G$2),-import_viscoanalyse_PARAM!$D$2),import_viscoanalyse_PARAM!$C$2)</f>
        <v>0.0147586401177542-0.00433055189800559i</v>
      </c>
      <c r="C2922" s="348" t="str">
        <f>IMPOWER(IMPRODUCT("i",A2922,import_viscoanalyse_PARAM!$G$2),-import_viscoanalyse_PARAM!$E$2)</f>
        <v>1.68145626325316E-07-1.83366992336048E-07i</v>
      </c>
      <c r="D2922" s="348" t="str">
        <f>IMPOWER(IMPRODUCT("i",A2922,import_viscoanalyse_PARAM!$F$2,import_viscoanalyse_PARAM!$G$2),-1)</f>
        <v>1.67769193601851E-31-2.73875697152741E-15i</v>
      </c>
      <c r="E2922" s="348" t="str">
        <f t="shared" si="138"/>
        <v>1.01475880826338-0.00433073526500067i</v>
      </c>
      <c r="F2922" s="348" t="str">
        <f>IMSUM(import_viscoanalyse_PARAM!$A$2,IMDIV((import_viscoanalyse_PARAM!$B$2-import_viscoanalyse_PARAM!$A$2),E2922))</f>
        <v>24703.4216519422+105.205234009264i</v>
      </c>
      <c r="G2922" s="348">
        <f t="shared" si="139"/>
        <v>24703.421651942201</v>
      </c>
      <c r="H2922" s="348">
        <f t="shared" si="140"/>
        <v>105.205234009264</v>
      </c>
    </row>
    <row r="2923" spans="1:8" x14ac:dyDescent="0.25">
      <c r="A2923" s="349">
        <v>37436514000000</v>
      </c>
      <c r="B2923" s="348" t="str">
        <f>IMPRODUCT(IMPOWER(IMPRODUCT("i",A2923,import_viscoanalyse_PARAM!$G$2),-import_viscoanalyse_PARAM!$D$2),import_viscoanalyse_PARAM!$C$2)</f>
        <v>0.014678932010074-0.0043071635577353i</v>
      </c>
      <c r="C2923" s="348" t="str">
        <f>IMPOWER(IMPRODUCT("i",A2923,import_viscoanalyse_PARAM!$G$2),-import_viscoanalyse_PARAM!$E$2)</f>
        <v>1.6552251892942E-07-1.80506428405416E-07i</v>
      </c>
      <c r="D2923" s="348" t="str">
        <f>IMPOWER(IMPRODUCT("i",A2923,import_viscoanalyse_PARAM!$F$2,import_viscoanalyse_PARAM!$G$2),-1)</f>
        <v>1.62842755351577E-31-2.65833507276835E-15i</v>
      </c>
      <c r="E2923" s="348" t="str">
        <f t="shared" si="138"/>
        <v>1.01467909753259-0.00430734406416636i</v>
      </c>
      <c r="F2923" s="348" t="str">
        <f>IMSUM(import_viscoanalyse_PARAM!$A$2,IMDIV((import_viscoanalyse_PARAM!$B$2-import_viscoanalyse_PARAM!$A$2),E2923))</f>
        <v>24705.3629601636+104.653459627318i</v>
      </c>
      <c r="G2923" s="348">
        <f t="shared" si="139"/>
        <v>24705.362960163598</v>
      </c>
      <c r="H2923" s="348">
        <f t="shared" si="140"/>
        <v>104.653459627318</v>
      </c>
    </row>
    <row r="2924" spans="1:8" x14ac:dyDescent="0.25">
      <c r="A2924" s="349">
        <v>38569070000000</v>
      </c>
      <c r="B2924" s="348" t="str">
        <f>IMPRODUCT(IMPOWER(IMPRODUCT("i",A2924,import_viscoanalyse_PARAM!$G$2),-import_viscoanalyse_PARAM!$D$2),import_viscoanalyse_PARAM!$C$2)</f>
        <v>0.0145996544449956-0.00428390154936729i</v>
      </c>
      <c r="C2924" s="348" t="str">
        <f>IMPOWER(IMPRODUCT("i",A2924,import_viscoanalyse_PARAM!$G$2),-import_viscoanalyse_PARAM!$E$2)</f>
        <v>1.6294033441089E-07-1.7769049189153E-07i</v>
      </c>
      <c r="D2924" s="348" t="str">
        <f>IMPOWER(IMPRODUCT("i",A2924,import_viscoanalyse_PARAM!$F$2,import_viscoanalyse_PARAM!$G$2),-1)</f>
        <v>1.58060982297937E-31-2.58027476857449E-15i</v>
      </c>
      <c r="E2924" s="348" t="str">
        <f t="shared" si="138"/>
        <v>1.01459981738533-0.00428407923986176i</v>
      </c>
      <c r="F2924" s="348" t="str">
        <f>IMSUM(import_viscoanalyse_PARAM!$A$2,IMDIV((import_viscoanalyse_PARAM!$B$2-import_viscoanalyse_PARAM!$A$2),E2924))</f>
        <v>24707.2940598331+104.104492741177i</v>
      </c>
      <c r="G2924" s="348">
        <f t="shared" si="139"/>
        <v>24707.294059833101</v>
      </c>
      <c r="H2924" s="348">
        <f t="shared" si="140"/>
        <v>104.104492741177</v>
      </c>
    </row>
    <row r="2925" spans="1:8" x14ac:dyDescent="0.25">
      <c r="A2925" s="349">
        <v>39735889000000</v>
      </c>
      <c r="B2925" s="348" t="str">
        <f>IMPRODUCT(IMPOWER(IMPRODUCT("i",A2925,import_viscoanalyse_PARAM!$G$2),-import_viscoanalyse_PARAM!$D$2),import_viscoanalyse_PARAM!$C$2)</f>
        <v>0.0145208050325468-0.00426076517162433i</v>
      </c>
      <c r="C2925" s="348" t="str">
        <f>IMPOWER(IMPRODUCT("i",A2925,import_viscoanalyse_PARAM!$G$2),-import_viscoanalyse_PARAM!$E$2)</f>
        <v>1.60398432251022E-07-1.74918484292796E-07i</v>
      </c>
      <c r="D2925" s="348" t="str">
        <f>IMPOWER(IMPRODUCT("i",A2925,import_viscoanalyse_PARAM!$F$2,import_viscoanalyse_PARAM!$G$2),-1)</f>
        <v>1.53419622510972E-31-2.50450664809294E-15i</v>
      </c>
      <c r="E2925" s="348" t="str">
        <f t="shared" si="138"/>
        <v>1.01452096543098-0.00426094009011113i</v>
      </c>
      <c r="F2925" s="348" t="str">
        <f>IMSUM(import_viscoanalyse_PARAM!$A$2,IMDIV((import_viscoanalyse_PARAM!$B$2-import_viscoanalyse_PARAM!$A$2),E2925))</f>
        <v>24709.2150047287+103.558319540958i</v>
      </c>
      <c r="G2925" s="348">
        <f t="shared" si="139"/>
        <v>24709.2150047287</v>
      </c>
      <c r="H2925" s="348">
        <f t="shared" si="140"/>
        <v>103.558319540958</v>
      </c>
    </row>
    <row r="2926" spans="1:8" x14ac:dyDescent="0.25">
      <c r="A2926" s="349">
        <v>40938008000000</v>
      </c>
      <c r="B2926" s="348" t="str">
        <f>IMPRODUCT(IMPOWER(IMPRODUCT("i",A2926,import_viscoanalyse_PARAM!$G$2),-import_viscoanalyse_PARAM!$D$2),import_viscoanalyse_PARAM!$C$2)</f>
        <v>0.0144423814319516-0.00423775373766455i</v>
      </c>
      <c r="C2926" s="348" t="str">
        <f>IMPOWER(IMPRODUCT("i",A2926,import_viscoanalyse_PARAM!$G$2),-import_viscoanalyse_PARAM!$E$2)</f>
        <v>1.57896183139652E-07-1.72189719330812E-07i</v>
      </c>
      <c r="D2926" s="348" t="str">
        <f>IMPOWER(IMPRODUCT("i",A2926,import_viscoanalyse_PARAM!$F$2,import_viscoanalyse_PARAM!$G$2),-1)</f>
        <v>1.4891455125315E-31-2.43096337683024E-15i</v>
      </c>
      <c r="E2926" s="348" t="str">
        <f t="shared" si="138"/>
        <v>1.01444253932813-0.00423792592738631i</v>
      </c>
      <c r="F2926" s="348" t="str">
        <f>IMSUM(import_viscoanalyse_PARAM!$A$2,IMDIV((import_viscoanalyse_PARAM!$B$2-import_viscoanalyse_PARAM!$A$2),E2926))</f>
        <v>24711.1258474848+103.014926523854i</v>
      </c>
      <c r="G2926" s="348">
        <f t="shared" si="139"/>
        <v>24711.1258474848</v>
      </c>
      <c r="H2926" s="348">
        <f t="shared" si="140"/>
        <v>103.014926523854</v>
      </c>
    </row>
    <row r="2927" spans="1:8" x14ac:dyDescent="0.25">
      <c r="A2927" s="349">
        <v>42176494000000</v>
      </c>
      <c r="B2927" s="348" t="str">
        <f>IMPRODUCT(IMPOWER(IMPRODUCT("i",A2927,import_viscoanalyse_PARAM!$G$2),-import_viscoanalyse_PARAM!$D$2),import_viscoanalyse_PARAM!$C$2)</f>
        <v>0.0143643814029603-0.00421486659014297i</v>
      </c>
      <c r="C2927" s="348" t="str">
        <f>IMPOWER(IMPRODUCT("i",A2927,import_viscoanalyse_PARAM!$G$2),-import_viscoanalyse_PARAM!$E$2)</f>
        <v>1.55432970372733E-07-1.69503524474457E-07i</v>
      </c>
      <c r="D2927" s="348" t="str">
        <f>IMPOWER(IMPRODUCT("i",A2927,import_viscoanalyse_PARAM!$F$2,import_viscoanalyse_PARAM!$G$2),-1)</f>
        <v>1.44541769890069E-31-2.35957967887002E-15i</v>
      </c>
      <c r="E2927" s="348" t="str">
        <f t="shared" si="138"/>
        <v>1.01436453683593-0.0042150360936698i</v>
      </c>
      <c r="F2927" s="348" t="str">
        <f>IMSUM(import_viscoanalyse_PARAM!$A$2,IMDIV((import_viscoanalyse_PARAM!$B$2-import_viscoanalyse_PARAM!$A$2),E2927))</f>
        <v>24713.0266383403+102.474300850723i</v>
      </c>
      <c r="G2927" s="348">
        <f t="shared" si="139"/>
        <v>24713.0266383403</v>
      </c>
      <c r="H2927" s="348">
        <f t="shared" si="140"/>
        <v>102.474300850723</v>
      </c>
    </row>
    <row r="2928" spans="1:8" x14ac:dyDescent="0.25">
      <c r="A2928" s="349">
        <v>43452448000000</v>
      </c>
      <c r="B2928" s="348" t="str">
        <f>IMPRODUCT(IMPOWER(IMPRODUCT("i",A2928,import_viscoanalyse_PARAM!$G$2),-import_viscoanalyse_PARAM!$D$2),import_viscoanalyse_PARAM!$C$2)</f>
        <v>0.0142868026086015-0.00419210304333413i</v>
      </c>
      <c r="C2928" s="348" t="str">
        <f>IMPOWER(IMPRODUCT("i",A2928,import_viscoanalyse_PARAM!$G$2),-import_viscoanalyse_PARAM!$E$2)</f>
        <v>1.5300818342532E-07-1.66859233931077E-07i</v>
      </c>
      <c r="D2928" s="348" t="str">
        <f>IMPOWER(IMPRODUCT("i",A2928,import_viscoanalyse_PARAM!$F$2,import_viscoanalyse_PARAM!$G$2),-1)</f>
        <v>1.40297391081807E-31-2.29029209512853E-15i</v>
      </c>
      <c r="E2928" s="348" t="str">
        <f t="shared" si="138"/>
        <v>1.01428695561679-0.00419226990257035i</v>
      </c>
      <c r="F2928" s="348" t="str">
        <f>IMSUM(import_viscoanalyse_PARAM!$A$2,IMDIV((import_viscoanalyse_PARAM!$B$2-import_viscoanalyse_PARAM!$A$2),E2928))</f>
        <v>24714.9174299449+101.93642897962i</v>
      </c>
      <c r="G2928" s="348">
        <f t="shared" si="139"/>
        <v>24714.917429944901</v>
      </c>
      <c r="H2928" s="348">
        <f t="shared" si="140"/>
        <v>101.93642897962</v>
      </c>
    </row>
    <row r="2929" spans="1:8" x14ac:dyDescent="0.25">
      <c r="A2929" s="349">
        <v>44767002000000</v>
      </c>
      <c r="B2929" s="348" t="str">
        <f>IMPRODUCT(IMPOWER(IMPRODUCT("i",A2929,import_viscoanalyse_PARAM!$G$2),-import_viscoanalyse_PARAM!$D$2),import_viscoanalyse_PARAM!$C$2)</f>
        <v>0.0142096428626914-0.00416946245575731i</v>
      </c>
      <c r="C2929" s="348" t="str">
        <f>IMPOWER(IMPRODUCT("i",A2929,import_viscoanalyse_PARAM!$G$2),-import_viscoanalyse_PARAM!$E$2)</f>
        <v>1.50621225596434E-07-1.64256196983395E-07i</v>
      </c>
      <c r="D2929" s="348" t="str">
        <f>IMPOWER(IMPRODUCT("i",A2929,import_viscoanalyse_PARAM!$F$2,import_viscoanalyse_PARAM!$G$2),-1)</f>
        <v>1.36177649120168E-31-2.22303915210546E-15i</v>
      </c>
      <c r="E2929" s="348" t="str">
        <f t="shared" si="138"/>
        <v>1.01420979348392-0.00416962671195652i</v>
      </c>
      <c r="F2929" s="348" t="str">
        <f>IMSUM(import_viscoanalyse_PARAM!$A$2,IMDIV((import_viscoanalyse_PARAM!$B$2-import_viscoanalyse_PARAM!$A$2),E2929))</f>
        <v>24716.7982713263+101.401298381814i</v>
      </c>
      <c r="G2929" s="348">
        <f t="shared" si="139"/>
        <v>24716.798271326301</v>
      </c>
      <c r="H2929" s="348">
        <f t="shared" si="140"/>
        <v>101.401298381814</v>
      </c>
    </row>
    <row r="2930" spans="1:8" x14ac:dyDescent="0.25">
      <c r="A2930" s="349">
        <v>46121326000000</v>
      </c>
      <c r="B2930" s="348" t="str">
        <f>IMPRODUCT(IMPOWER(IMPRODUCT("i",A2930,import_viscoanalyse_PARAM!$G$2),-import_viscoanalyse_PARAM!$D$2),import_viscoanalyse_PARAM!$C$2)</f>
        <v>0.0141328997727148-0.00414694412538909i</v>
      </c>
      <c r="C2930" s="348" t="str">
        <f>IMPOWER(IMPRODUCT("i",A2930,import_viscoanalyse_PARAM!$G$2),-import_viscoanalyse_PARAM!$E$2)</f>
        <v>1.48271502764832E-07-1.61693765727404E-07i</v>
      </c>
      <c r="D2930" s="348" t="str">
        <f>IMPOWER(IMPRODUCT("i",A2930,import_viscoanalyse_PARAM!$F$2,import_viscoanalyse_PARAM!$G$2),-1)</f>
        <v>1.32178877305433E-31-2.15776099256954E-15i</v>
      </c>
      <c r="E2930" s="348" t="str">
        <f t="shared" si="138"/>
        <v>1.01413304804422-0.00414710581915698i</v>
      </c>
      <c r="F2930" s="348" t="str">
        <f>IMSUM(import_viscoanalyse_PARAM!$A$2,IMDIV((import_viscoanalyse_PARAM!$B$2-import_viscoanalyse_PARAM!$A$2),E2930))</f>
        <v>24718.6692165937+100.868895065722i</v>
      </c>
      <c r="G2930" s="348">
        <f t="shared" si="139"/>
        <v>24718.669216593698</v>
      </c>
      <c r="H2930" s="348">
        <f t="shared" si="140"/>
        <v>100.868895065722</v>
      </c>
    </row>
    <row r="2931" spans="1:8" x14ac:dyDescent="0.25">
      <c r="A2931" s="349">
        <v>47516621000000</v>
      </c>
      <c r="B2931" s="348" t="str">
        <f>IMPRODUCT(IMPOWER(IMPRODUCT("i",A2931,import_viscoanalyse_PARAM!$G$2),-import_viscoanalyse_PARAM!$D$2),import_viscoanalyse_PARAM!$C$2)</f>
        <v>0.014056571208553-0.00412454742719975i</v>
      </c>
      <c r="C2931" s="348" t="str">
        <f>IMPOWER(IMPRODUCT("i",A2931,import_viscoanalyse_PARAM!$G$2),-import_viscoanalyse_PARAM!$E$2)</f>
        <v>1.45958437720671E-07-1.59171310701396E-07i</v>
      </c>
      <c r="D2931" s="348" t="str">
        <f>IMPOWER(IMPRODUCT("i",A2931,import_viscoanalyse_PARAM!$F$2,import_viscoanalyse_PARAM!$G$2),-1)</f>
        <v>1.28297529626904E-31-2.09439972948378E-15i</v>
      </c>
      <c r="E2931" s="348" t="str">
        <f t="shared" si="138"/>
        <v>1.01405671716699-0.00412470659851255i</v>
      </c>
      <c r="F2931" s="348" t="str">
        <f>IMSUM(import_viscoanalyse_PARAM!$A$2,IMDIV((import_viscoanalyse_PARAM!$B$2-import_viscoanalyse_PARAM!$A$2),E2931))</f>
        <v>24720.530313512+100.33920682823i</v>
      </c>
      <c r="G2931" s="348">
        <f t="shared" si="139"/>
        <v>24720.530313512001</v>
      </c>
      <c r="H2931" s="348">
        <f t="shared" si="140"/>
        <v>100.33920682823</v>
      </c>
    </row>
    <row r="2932" spans="1:8" x14ac:dyDescent="0.25">
      <c r="A2932" s="349">
        <v>48954128000000</v>
      </c>
      <c r="B2932" s="348" t="str">
        <f>IMPRODUCT(IMPOWER(IMPRODUCT("i",A2932,import_viscoanalyse_PARAM!$G$2),-import_viscoanalyse_PARAM!$D$2),import_viscoanalyse_PARAM!$C$2)</f>
        <v>0.0139806548490971-0.00410227168011815i</v>
      </c>
      <c r="C2932" s="348" t="str">
        <f>IMPOWER(IMPRODUCT("i",A2932,import_viscoanalyse_PARAM!$G$2),-import_viscoanalyse_PARAM!$E$2)</f>
        <v>1.43681456104419E-07-1.56688205552002E-07i</v>
      </c>
      <c r="D2932" s="348" t="str">
        <f>IMPOWER(IMPRODUCT("i",A2932,import_viscoanalyse_PARAM!$F$2,import_viscoanalyse_PARAM!$G$2),-1)</f>
        <v>1.24530153831315E-31-2.03289900635925E-15i</v>
      </c>
      <c r="E2932" s="348" t="str">
        <f t="shared" si="138"/>
        <v>1.01398079853055-0.00410242836832574i</v>
      </c>
      <c r="F2932" s="348" t="str">
        <f>IMSUM(import_viscoanalyse_PARAM!$A$2,IMDIV((import_viscoanalyse_PARAM!$B$2-import_viscoanalyse_PARAM!$A$2),E2932))</f>
        <v>24722.3816145533+99.8122201099183i</v>
      </c>
      <c r="G2932" s="348">
        <f t="shared" si="139"/>
        <v>24722.381614553298</v>
      </c>
      <c r="H2932" s="348">
        <f t="shared" si="140"/>
        <v>99.8122201099183</v>
      </c>
    </row>
    <row r="2933" spans="1:8" x14ac:dyDescent="0.25">
      <c r="A2933" s="349">
        <v>50435124000000</v>
      </c>
      <c r="B2933" s="348" t="str">
        <f>IMPRODUCT(IMPOWER(IMPRODUCT("i",A2933,import_viscoanalyse_PARAM!$G$2),-import_viscoanalyse_PARAM!$D$2),import_viscoanalyse_PARAM!$C$2)</f>
        <v>0.0139051484714596-0.00408011623189387i</v>
      </c>
      <c r="C2933" s="348" t="str">
        <f>IMPOWER(IMPRODUCT("i",A2933,import_viscoanalyse_PARAM!$G$2),-import_viscoanalyse_PARAM!$E$2)</f>
        <v>1.41439995123325E-07-1.54243836539711E-07i</v>
      </c>
      <c r="D2933" s="348" t="str">
        <f>IMPOWER(IMPRODUCT("i",A2933,import_viscoanalyse_PARAM!$F$2,import_viscoanalyse_PARAM!$G$2),-1)</f>
        <v>1.20873403434438E-31-1.97320419333922E-15i</v>
      </c>
      <c r="E2933" s="348" t="str">
        <f t="shared" si="138"/>
        <v>1.01390528991145-0.00408027047573238i</v>
      </c>
      <c r="F2933" s="348" t="str">
        <f>IMSUM(import_viscoanalyse_PARAM!$A$2,IMDIV((import_viscoanalyse_PARAM!$B$2-import_viscoanalyse_PARAM!$A$2),E2933))</f>
        <v>24724.2231698465+99.2879220018029i</v>
      </c>
      <c r="G2933" s="348">
        <f t="shared" si="139"/>
        <v>24724.2231698465</v>
      </c>
      <c r="H2933" s="348">
        <f t="shared" si="140"/>
        <v>99.287922001802897</v>
      </c>
    </row>
    <row r="2934" spans="1:8" x14ac:dyDescent="0.25">
      <c r="A2934" s="349">
        <v>51960923000000</v>
      </c>
      <c r="B2934" s="348" t="str">
        <f>IMPRODUCT(IMPOWER(IMPRODUCT("i",A2934,import_viscoanalyse_PARAM!$G$2),-import_viscoanalyse_PARAM!$D$2),import_viscoanalyse_PARAM!$C$2)</f>
        <v>0.0138300499434747-0.00405808045689648i</v>
      </c>
      <c r="C2934" s="348" t="str">
        <f>IMPOWER(IMPRODUCT("i",A2934,import_viscoanalyse_PARAM!$G$2),-import_viscoanalyse_PARAM!$E$2)</f>
        <v>1.39233503061895E-07-1.5183760200504E-07i</v>
      </c>
      <c r="D2934" s="348" t="str">
        <f>IMPOWER(IMPRODUCT("i",A2934,import_viscoanalyse_PARAM!$F$2,import_viscoanalyse_PARAM!$G$2),-1)</f>
        <v>1.17324033880574E-31-1.91526232450458E-15i</v>
      </c>
      <c r="E2934" s="348" t="str">
        <f t="shared" si="138"/>
        <v>1.01383018917698-0.0040582322945004i</v>
      </c>
      <c r="F2934" s="348" t="str">
        <f>IMSUM(import_viscoanalyse_PARAM!$A$2,IMDIV((import_viscoanalyse_PARAM!$B$2-import_viscoanalyse_PARAM!$A$2),E2934))</f>
        <v>24726.0550273572+98.7663001944733i</v>
      </c>
      <c r="G2934" s="348">
        <f t="shared" si="139"/>
        <v>24726.055027357201</v>
      </c>
      <c r="H2934" s="348">
        <f t="shared" si="140"/>
        <v>98.766300194473303</v>
      </c>
    </row>
    <row r="2935" spans="1:8" x14ac:dyDescent="0.25">
      <c r="A2935" s="349">
        <v>53532882000000</v>
      </c>
      <c r="B2935" s="348" t="str">
        <f>IMPRODUCT(IMPOWER(IMPRODUCT("i",A2935,import_viscoanalyse_PARAM!$G$2),-import_viscoanalyse_PARAM!$D$2),import_viscoanalyse_PARAM!$C$2)</f>
        <v>0.0137553569844246-0.00403616368590665i</v>
      </c>
      <c r="C2935" s="348" t="str">
        <f>IMPOWER(IMPRODUCT("i",A2935,import_viscoanalyse_PARAM!$G$2),-import_viscoanalyse_PARAM!$E$2)</f>
        <v>1.37061432106698E-07-1.49468904543804E-07i</v>
      </c>
      <c r="D2935" s="348" t="str">
        <f>IMPOWER(IMPRODUCT("i",A2935,import_viscoanalyse_PARAM!$F$2,import_viscoanalyse_PARAM!$G$2),-1)</f>
        <v>1.13878888316117E-31-1.8590218656336E-15i</v>
      </c>
      <c r="E2935" s="348" t="str">
        <f t="shared" si="138"/>
        <v>1.01375549404586-0.00403631315481305i</v>
      </c>
      <c r="F2935" s="348" t="str">
        <f>IMSUM(import_viscoanalyse_PARAM!$A$2,IMDIV((import_viscoanalyse_PARAM!$B$2-import_viscoanalyse_PARAM!$A$2),E2935))</f>
        <v>24727.8772387249+98.2473413165445i</v>
      </c>
      <c r="G2935" s="348">
        <f t="shared" si="139"/>
        <v>24727.877238724901</v>
      </c>
      <c r="H2935" s="348">
        <f t="shared" si="140"/>
        <v>98.247341316544507</v>
      </c>
    </row>
    <row r="2936" spans="1:8" x14ac:dyDescent="0.25">
      <c r="A2936" s="349">
        <v>55152398000000</v>
      </c>
      <c r="B2936" s="348" t="str">
        <f>IMPRODUCT(IMPOWER(IMPRODUCT("i",A2936,import_viscoanalyse_PARAM!$G$2),-import_viscoanalyse_PARAM!$D$2),import_viscoanalyse_PARAM!$C$2)</f>
        <v>0.0136810673812639-0.00401436526956185i</v>
      </c>
      <c r="C2936" s="348" t="str">
        <f>IMPOWER(IMPRODUCT("i",A2936,import_viscoanalyse_PARAM!$G$2),-import_viscoanalyse_PARAM!$E$2)</f>
        <v>1.34923244645274E-07-1.47137157876225E-07i</v>
      </c>
      <c r="D2936" s="348" t="str">
        <f>IMPOWER(IMPRODUCT("i",A2936,import_viscoanalyse_PARAM!$F$2,import_viscoanalyse_PARAM!$G$2),-1)</f>
        <v>1.10534905309428E-31-1.80443284022543E-15i</v>
      </c>
      <c r="E2936" s="348" t="str">
        <f t="shared" si="138"/>
        <v>1.01368120230451-0.00401451240672153i</v>
      </c>
      <c r="F2936" s="348" t="str">
        <f>IMSUM(import_viscoanalyse_PARAM!$A$2,IMDIV((import_viscoanalyse_PARAM!$B$2-import_viscoanalyse_PARAM!$A$2),E2936))</f>
        <v>24729.6898539875+97.7310324363036i</v>
      </c>
      <c r="G2936" s="348">
        <f t="shared" si="139"/>
        <v>24729.6898539875</v>
      </c>
      <c r="H2936" s="348">
        <f t="shared" si="140"/>
        <v>97.731032436303593</v>
      </c>
    </row>
    <row r="2937" spans="1:8" x14ac:dyDescent="0.25">
      <c r="A2937" s="349">
        <v>56820907000000</v>
      </c>
      <c r="B2937" s="348" t="str">
        <f>IMPRODUCT(IMPOWER(IMPRODUCT("i",A2937,import_viscoanalyse_PARAM!$G$2),-import_viscoanalyse_PARAM!$D$2),import_viscoanalyse_PARAM!$C$2)</f>
        <v>0.0136071790773105-0.00399268460438046i</v>
      </c>
      <c r="C2937" s="348" t="str">
        <f>IMPOWER(IMPRODUCT("i",A2937,import_viscoanalyse_PARAM!$G$2),-import_viscoanalyse_PARAM!$E$2)</f>
        <v>1.32818415564393E-07-1.44841789353253E-07i</v>
      </c>
      <c r="D2937" s="348" t="str">
        <f>IMPOWER(IMPRODUCT("i",A2937,import_viscoanalyse_PARAM!$F$2,import_viscoanalyse_PARAM!$G$2),-1)</f>
        <v>1.07289119663611E-31-1.75144684276834E-15i</v>
      </c>
      <c r="E2937" s="348" t="str">
        <f t="shared" si="138"/>
        <v>1.01360731189573-0.00399282944617156i</v>
      </c>
      <c r="F2937" s="348" t="str">
        <f>IMSUM(import_viscoanalyse_PARAM!$A$2,IMDIV((import_viscoanalyse_PARAM!$B$2-import_viscoanalyse_PARAM!$A$2),E2937))</f>
        <v>24731.4929194163+97.2173616792846i</v>
      </c>
      <c r="G2937" s="348">
        <f t="shared" si="139"/>
        <v>24731.492919416301</v>
      </c>
      <c r="H2937" s="348">
        <f t="shared" si="140"/>
        <v>97.217361679284593</v>
      </c>
    </row>
    <row r="2938" spans="1:8" x14ac:dyDescent="0.25">
      <c r="A2938" s="349">
        <v>58539894000000</v>
      </c>
      <c r="B2938" s="348" t="str">
        <f>IMPRODUCT(IMPOWER(IMPRODUCT("i",A2938,import_viscoanalyse_PARAM!$G$2),-import_viscoanalyse_PARAM!$D$2),import_viscoanalyse_PARAM!$C$2)</f>
        <v>0.0135336897810714-0.00397112101798142i</v>
      </c>
      <c r="C2938" s="348" t="str">
        <f>IMPOWER(IMPRODUCT("i",A2938,import_viscoanalyse_PARAM!$G$2),-import_viscoanalyse_PARAM!$E$2)</f>
        <v>1.30746420938306E-07-1.42582227620811E-07i</v>
      </c>
      <c r="D2938" s="348" t="str">
        <f>IMPOWER(IMPRODUCT("i",A2938,import_viscoanalyse_PARAM!$F$2,import_viscoanalyse_PARAM!$G$2),-1)</f>
        <v>1.04138642453262E-31-1.70001671284856E-15i</v>
      </c>
      <c r="E2938" s="348" t="str">
        <f t="shared" si="138"/>
        <v>1.01353382052749-0.00397126360021074i</v>
      </c>
      <c r="F2938" s="348" t="str">
        <f>IMSUM(import_viscoanalyse_PARAM!$A$2,IMDIV((import_viscoanalyse_PARAM!$B$2-import_viscoanalyse_PARAM!$A$2),E2938))</f>
        <v>24733.2864870607+96.706315509435i</v>
      </c>
      <c r="G2938" s="348">
        <f t="shared" si="139"/>
        <v>24733.286487060701</v>
      </c>
      <c r="H2938" s="348">
        <f t="shared" si="140"/>
        <v>96.706315509435001</v>
      </c>
    </row>
    <row r="2939" spans="1:8" x14ac:dyDescent="0.25">
      <c r="A2939" s="349">
        <v>60310885000000</v>
      </c>
      <c r="B2939" s="348" t="str">
        <f>IMPRODUCT(IMPOWER(IMPRODUCT("i",A2939,import_viscoanalyse_PARAM!$G$2),-import_viscoanalyse_PARAM!$D$2),import_viscoanalyse_PARAM!$C$2)</f>
        <v>0.0134605973852243-0.00394967389202404i</v>
      </c>
      <c r="C2939" s="348" t="str">
        <f>IMPOWER(IMPRODUCT("i",A2939,import_viscoanalyse_PARAM!$G$2),-import_viscoanalyse_PARAM!$E$2)</f>
        <v>1.2870674989177E-07-1.40357915556728E-07i</v>
      </c>
      <c r="D2939" s="348" t="str">
        <f>IMPOWER(IMPRODUCT("i",A2939,import_viscoanalyse_PARAM!$F$2,import_viscoanalyse_PARAM!$G$2),-1)</f>
        <v>1.01080677070447E-31-1.65009679709365E-15i</v>
      </c>
      <c r="E2939" s="348" t="str">
        <f t="shared" si="138"/>
        <v>1.01346072609197-0.00394981424994125i</v>
      </c>
      <c r="F2939" s="348" t="str">
        <f>IMSUM(import_viscoanalyse_PARAM!$A$2,IMDIV((import_viscoanalyse_PARAM!$B$2-import_viscoanalyse_PARAM!$A$2),E2939))</f>
        <v>24735.0706045234+96.1978816418099i</v>
      </c>
      <c r="G2939" s="348">
        <f t="shared" si="139"/>
        <v>24735.0706045234</v>
      </c>
      <c r="H2939" s="348">
        <f t="shared" si="140"/>
        <v>96.1978816418099</v>
      </c>
    </row>
    <row r="2940" spans="1:8" x14ac:dyDescent="0.25">
      <c r="A2940" s="349">
        <v>62135453000000</v>
      </c>
      <c r="B2940" s="348" t="str">
        <f>IMPRODUCT(IMPOWER(IMPRODUCT("i",A2940,import_viscoanalyse_PARAM!$G$2),-import_viscoanalyse_PARAM!$D$2),import_viscoanalyse_PARAM!$C$2)</f>
        <v>0.0133878997563835-0.00392834260051987i</v>
      </c>
      <c r="C2940" s="348" t="str">
        <f>IMPOWER(IMPRODUCT("i",A2940,import_viscoanalyse_PARAM!$G$2),-import_viscoanalyse_PARAM!$E$2)</f>
        <v>1.26698898449346E-07-1.38168303563237E-07i</v>
      </c>
      <c r="D2940" s="348" t="str">
        <f>IMPOWER(IMPRODUCT("i",A2940,import_viscoanalyse_PARAM!$F$2,import_viscoanalyse_PARAM!$G$2),-1)</f>
        <v>9.81125073718845E-32-1.60164275568061E-15i</v>
      </c>
      <c r="E2940" s="348" t="str">
        <f t="shared" si="138"/>
        <v>1.01338802645528-0.00392848076882504i</v>
      </c>
      <c r="F2940" s="348" t="str">
        <f>IMSUM(import_viscoanalyse_PARAM!$A$2,IMDIV((import_viscoanalyse_PARAM!$B$2-import_viscoanalyse_PARAM!$A$2),E2940))</f>
        <v>24736.8453200902+95.6920475816071i</v>
      </c>
      <c r="G2940" s="348">
        <f t="shared" si="139"/>
        <v>24736.8453200902</v>
      </c>
      <c r="H2940" s="348">
        <f t="shared" si="140"/>
        <v>95.692047581607099</v>
      </c>
    </row>
    <row r="2941" spans="1:8" x14ac:dyDescent="0.25">
      <c r="A2941" s="349">
        <v>64015220000000</v>
      </c>
      <c r="B2941" s="348" t="str">
        <f>IMPRODUCT(IMPOWER(IMPRODUCT("i",A2941,import_viscoanalyse_PARAM!$G$2),-import_viscoanalyse_PARAM!$D$2),import_viscoanalyse_PARAM!$C$2)</f>
        <v>0.013315594718239-0.00390712650488545i</v>
      </c>
      <c r="C2941" s="348" t="str">
        <f>IMPOWER(IMPRODUCT("i",A2941,import_viscoanalyse_PARAM!$G$2),-import_viscoanalyse_PARAM!$E$2)</f>
        <v>1.24722369008442E-07-1.36012848992323E-07i</v>
      </c>
      <c r="D2941" s="348" t="str">
        <f>IMPOWER(IMPRODUCT("i",A2941,import_viscoanalyse_PARAM!$F$2,import_viscoanalyse_PARAM!$G$2),-1)</f>
        <v>9.52314947994849E-32-1.55461151533E-15i</v>
      </c>
      <c r="E2941" s="348" t="str">
        <f t="shared" si="138"/>
        <v>1.01331571944061-0.003907262517736i</v>
      </c>
      <c r="F2941" s="348" t="str">
        <f>IMSUM(import_viscoanalyse_PARAM!$A$2,IMDIV((import_viscoanalyse_PARAM!$B$2-import_viscoanalyse_PARAM!$A$2),E2941))</f>
        <v>24738.610683142+95.1888005067336i</v>
      </c>
      <c r="G2941" s="348">
        <f t="shared" si="139"/>
        <v>24738.610683142</v>
      </c>
      <c r="H2941" s="348">
        <f t="shared" si="140"/>
        <v>95.1888005067336</v>
      </c>
    </row>
    <row r="2942" spans="1:8" x14ac:dyDescent="0.25">
      <c r="A2942" s="349">
        <v>65951854000000</v>
      </c>
      <c r="B2942" s="348" t="str">
        <f>IMPRODUCT(IMPOWER(IMPRODUCT("i",A2942,import_viscoanalyse_PARAM!$G$2),-import_viscoanalyse_PARAM!$D$2),import_viscoanalyse_PARAM!$C$2)</f>
        <v>0.0132436802228-0.0038860250041894i</v>
      </c>
      <c r="C2942" s="348" t="str">
        <f>IMPOWER(IMPRODUCT("i",A2942,import_viscoanalyse_PARAM!$G$2),-import_viscoanalyse_PARAM!$E$2)</f>
        <v>1.22776674903818E-07-1.33891021123422E-07i</v>
      </c>
      <c r="D2942" s="348" t="str">
        <f>IMPOWER(IMPRODUCT("i",A2942,import_viscoanalyse_PARAM!$F$2,import_viscoanalyse_PARAM!$G$2),-1)</f>
        <v>9.24350828790633E-32-1.50896134274532E-15i</v>
      </c>
      <c r="E2942" s="348" t="str">
        <f t="shared" si="138"/>
        <v>1.01324380299947-0.00388615889521203i</v>
      </c>
      <c r="F2942" s="348" t="str">
        <f>IMSUM(import_viscoanalyse_PARAM!$A$2,IMDIV((import_viscoanalyse_PARAM!$B$2-import_viscoanalyse_PARAM!$A$2),E2942))</f>
        <v>24740.3667399729+94.6881284599535i</v>
      </c>
      <c r="G2942" s="348">
        <f t="shared" si="139"/>
        <v>24740.366739972898</v>
      </c>
      <c r="H2942" s="348">
        <f t="shared" si="140"/>
        <v>94.688128459953504</v>
      </c>
    </row>
    <row r="2943" spans="1:8" x14ac:dyDescent="0.25">
      <c r="A2943" s="349">
        <v>67947077000000</v>
      </c>
      <c r="B2943" s="348" t="str">
        <f>IMPRODUCT(IMPOWER(IMPRODUCT("i",A2943,import_viscoanalyse_PARAM!$G$2),-import_viscoanalyse_PARAM!$D$2),import_viscoanalyse_PARAM!$C$2)</f>
        <v>0.0131721541011076-0.00386503746200526i</v>
      </c>
      <c r="C2943" s="348" t="str">
        <f>IMPOWER(IMPRODUCT("i",A2943,import_viscoanalyse_PARAM!$G$2),-import_viscoanalyse_PARAM!$E$2)</f>
        <v>1.20861333484869E-07-1.31802293614031E-07i</v>
      </c>
      <c r="D2943" s="348" t="str">
        <f>IMPOWER(IMPRODUCT("i",A2943,import_viscoanalyse_PARAM!$F$2,import_viscoanalyse_PARAM!$G$2),-1)</f>
        <v>8.97207850533127E-32-1.46465164599183E-15i</v>
      </c>
      <c r="E2943" s="348" t="str">
        <f t="shared" si="138"/>
        <v>1.01317227496244-0.00386516926430034i</v>
      </c>
      <c r="F2943" s="348" t="str">
        <f>IMSUM(import_viscoanalyse_PARAM!$A$2,IMDIV((import_viscoanalyse_PARAM!$B$2-import_viscoanalyse_PARAM!$A$2),E2943))</f>
        <v>24742.1135398759+94.1900186140565i</v>
      </c>
      <c r="G2943" s="348">
        <f t="shared" si="139"/>
        <v>24742.1135398759</v>
      </c>
      <c r="H2943" s="348">
        <f t="shared" si="140"/>
        <v>94.190018614056498</v>
      </c>
    </row>
    <row r="2944" spans="1:8" x14ac:dyDescent="0.25">
      <c r="A2944" s="349">
        <v>70002661000000</v>
      </c>
      <c r="B2944" s="348" t="str">
        <f>IMPRODUCT(IMPOWER(IMPRODUCT("i",A2944,import_viscoanalyse_PARAM!$G$2),-import_viscoanalyse_PARAM!$D$2),import_viscoanalyse_PARAM!$C$2)</f>
        <v>0.0131010142732237-0.00384416326802745i</v>
      </c>
      <c r="C2944" s="348" t="str">
        <f>IMPOWER(IMPRODUCT("i",A2944,import_viscoanalyse_PARAM!$G$2),-import_viscoanalyse_PARAM!$E$2)</f>
        <v>1.18975871718078E-07-1.29746150609323E-07i</v>
      </c>
      <c r="D2944" s="348" t="str">
        <f>IMPOWER(IMPRODUCT("i",A2944,import_viscoanalyse_PARAM!$F$2,import_viscoanalyse_PARAM!$G$2),-1)</f>
        <v>8.70861907737748E-32-1.42164307394519E-15i</v>
      </c>
      <c r="E2944" s="348" t="str">
        <f t="shared" si="138"/>
        <v>1.0131011332491-0.00384429301417948i</v>
      </c>
      <c r="F2944" s="348" t="str">
        <f>IMSUM(import_viscoanalyse_PARAM!$A$2,IMDIV((import_viscoanalyse_PARAM!$B$2-import_viscoanalyse_PARAM!$A$2),E2944))</f>
        <v>24743.8511300162+93.6944587338565i</v>
      </c>
      <c r="G2944" s="348">
        <f t="shared" si="139"/>
        <v>24743.851130016199</v>
      </c>
      <c r="H2944" s="348">
        <f t="shared" si="140"/>
        <v>93.694458733856493</v>
      </c>
    </row>
    <row r="2945" spans="1:8" x14ac:dyDescent="0.25">
      <c r="A2945" s="349">
        <v>72120432000000</v>
      </c>
      <c r="B2945" s="348" t="str">
        <f>IMPRODUCT(IMPOWER(IMPRODUCT("i",A2945,import_viscoanalyse_PARAM!$G$2),-import_viscoanalyse_PARAM!$D$2),import_viscoanalyse_PARAM!$C$2)</f>
        <v>0.0130302586558152-0.0038234018109543i</v>
      </c>
      <c r="C2945" s="348" t="str">
        <f>IMPOWER(IMPRODUCT("i",A2945,import_viscoanalyse_PARAM!$G$2),-import_viscoanalyse_PARAM!$E$2)</f>
        <v>1.17119823553172E-07-1.27722083869869E-07i</v>
      </c>
      <c r="D2945" s="348" t="str">
        <f>IMPOWER(IMPRODUCT("i",A2945,import_viscoanalyse_PARAM!$F$2,import_viscoanalyse_PARAM!$G$2),-1)</f>
        <v>8.45289597061465E-32-1.37989742169574E-15i</v>
      </c>
      <c r="E2945" s="348" t="str">
        <f t="shared" si="138"/>
        <v>1.01303037577564-0.00382352953303955i</v>
      </c>
      <c r="F2945" s="348" t="str">
        <f>IMSUM(import_viscoanalyse_PARAM!$A$2,IMDIV((import_viscoanalyse_PARAM!$B$2-import_viscoanalyse_PARAM!$A$2),E2945))</f>
        <v>24745.5795576867+93.2014365332195i</v>
      </c>
      <c r="G2945" s="348">
        <f t="shared" si="139"/>
        <v>24745.579557686699</v>
      </c>
      <c r="H2945" s="348">
        <f t="shared" si="140"/>
        <v>93.201436533219507</v>
      </c>
    </row>
    <row r="2946" spans="1:8" x14ac:dyDescent="0.25">
      <c r="A2946" s="349">
        <v>74302271000000</v>
      </c>
      <c r="B2946" s="348" t="str">
        <f>IMPRODUCT(IMPOWER(IMPRODUCT("i",A2946,import_viscoanalyse_PARAM!$G$2),-import_viscoanalyse_PARAM!$D$2),import_viscoanalyse_PARAM!$C$2)</f>
        <v>0.0129598851841562-0.00380275248494388i</v>
      </c>
      <c r="C2946" s="348" t="str">
        <f>IMPOWER(IMPRODUCT("i",A2946,import_viscoanalyse_PARAM!$G$2),-import_viscoanalyse_PARAM!$E$2)</f>
        <v>1.15292730397949E-07-1.25729593289456E-07i</v>
      </c>
      <c r="D2946" s="348" t="str">
        <f>IMPOWER(IMPRODUCT("i",A2946,import_viscoanalyse_PARAM!$F$2,import_viscoanalyse_PARAM!$G$2),-1)</f>
        <v>8.20468204870599E-32-1.33937761025344E-15i</v>
      </c>
      <c r="E2946" s="348" t="str">
        <f t="shared" si="138"/>
        <v>1.01296000047689-0.00380287821453851i</v>
      </c>
      <c r="F2946" s="348" t="str">
        <f>IMSUM(import_viscoanalyse_PARAM!$A$2,IMDIV((import_viscoanalyse_PARAM!$B$2-import_viscoanalyse_PARAM!$A$2),E2946))</f>
        <v>24747.2988697696+92.7109398285846i</v>
      </c>
      <c r="G2946" s="348">
        <f t="shared" si="139"/>
        <v>24747.298869769598</v>
      </c>
      <c r="H2946" s="348">
        <f t="shared" si="140"/>
        <v>92.7109398285846</v>
      </c>
    </row>
    <row r="2947" spans="1:8" x14ac:dyDescent="0.25">
      <c r="A2947" s="349">
        <v>76550116000000</v>
      </c>
      <c r="B2947" s="348" t="str">
        <f>IMPRODUCT(IMPOWER(IMPRODUCT("i",A2947,import_viscoanalyse_PARAM!$G$2),-import_viscoanalyse_PARAM!$D$2),import_viscoanalyse_PARAM!$C$2)</f>
        <v>0.0128898918007051-0.00378221468626231i</v>
      </c>
      <c r="C2947" s="348" t="str">
        <f>IMPOWER(IMPRODUCT("i",A2947,import_viscoanalyse_PARAM!$G$2),-import_viscoanalyse_PARAM!$E$2)</f>
        <v>1.13494140704749E-07-1.23768186444114E-07i</v>
      </c>
      <c r="D2947" s="348" t="str">
        <f>IMPOWER(IMPRODUCT("i",A2947,import_viscoanalyse_PARAM!$F$2,import_viscoanalyse_PARAM!$G$2),-1)</f>
        <v>7.96375682894834E-32-1.30004764680413E-15i</v>
      </c>
      <c r="E2947" s="348" t="str">
        <f t="shared" ref="E2947:E3001" si="141">IMSUM(1,B2947,C2947,D2947)</f>
        <v>1.01289000529485-0.00378233845445005i</v>
      </c>
      <c r="F2947" s="348" t="str">
        <f>IMSUM(import_viscoanalyse_PARAM!$A$2,IMDIV((import_viscoanalyse_PARAM!$B$2-import_viscoanalyse_PARAM!$A$2),E2947))</f>
        <v>24749.0091130157+92.2229564596934i</v>
      </c>
      <c r="G2947" s="348">
        <f t="shared" ref="G2947:G3001" si="142">IMREAL(F2947)</f>
        <v>24749.009113015702</v>
      </c>
      <c r="H2947" s="348">
        <f t="shared" ref="H2947:H3001" si="143">IMAGINARY(F2947)</f>
        <v>92.222956459693407</v>
      </c>
    </row>
    <row r="2948" spans="1:8" x14ac:dyDescent="0.25">
      <c r="A2948" s="349">
        <v>78865965000000</v>
      </c>
      <c r="B2948" s="348" t="str">
        <f>IMPRODUCT(IMPOWER(IMPRODUCT("i",A2948,import_viscoanalyse_PARAM!$G$2),-import_viscoanalyse_PARAM!$D$2),import_viscoanalyse_PARAM!$C$2)</f>
        <v>0.012820276417864-0.00376178780235653i</v>
      </c>
      <c r="C2948" s="348" t="str">
        <f>IMPOWER(IMPRODUCT("i",A2948,import_viscoanalyse_PARAM!$G$2),-import_viscoanalyse_PARAM!$E$2)</f>
        <v>1.11723608923595E-07-1.21837377450502E-07i</v>
      </c>
      <c r="D2948" s="348" t="str">
        <f>IMPOWER(IMPRODUCT("i",A2948,import_viscoanalyse_PARAM!$F$2,import_viscoanalyse_PARAM!$G$2),-1)</f>
        <v>7.72990616486831E-32-1.26187257289483E-15i</v>
      </c>
      <c r="E2948" s="348" t="str">
        <f t="shared" si="141"/>
        <v>1.01282038814147-0.00376190963973524i</v>
      </c>
      <c r="F2948" s="348" t="str">
        <f>IMSUM(import_viscoanalyse_PARAM!$A$2,IMDIV((import_viscoanalyse_PARAM!$B$2-import_viscoanalyse_PARAM!$A$2),E2948))</f>
        <v>24750.7103349539+91.7374740301005i</v>
      </c>
      <c r="G2948" s="348">
        <f t="shared" si="142"/>
        <v>24750.710334953899</v>
      </c>
      <c r="H2948" s="348">
        <f t="shared" si="143"/>
        <v>91.7374740301005</v>
      </c>
    </row>
    <row r="2949" spans="1:8" x14ac:dyDescent="0.25">
      <c r="A2949" s="349">
        <v>81251875000000</v>
      </c>
      <c r="B2949" s="348" t="str">
        <f>IMPRODUCT(IMPOWER(IMPRODUCT("i",A2949,import_viscoanalyse_PARAM!$G$2),-import_viscoanalyse_PARAM!$D$2),import_viscoanalyse_PARAM!$C$2)</f>
        <v>0.0127510370040659-0.00374147123711422i</v>
      </c>
      <c r="C2949" s="348" t="str">
        <f>IMPOWER(IMPRODUCT("i",A2949,import_viscoanalyse_PARAM!$G$2),-import_viscoanalyse_PARAM!$E$2)</f>
        <v>1.09980697603238E-07-1.19936689257138E-07i</v>
      </c>
      <c r="D2949" s="348" t="str">
        <f>IMPOWER(IMPRODUCT("i",A2949,import_viscoanalyse_PARAM!$F$2,import_viscoanalyse_PARAM!$G$2),-1)</f>
        <v>7.50292235166005E-32-1.22481848164591E-15i</v>
      </c>
      <c r="E2949" s="348" t="str">
        <f t="shared" si="141"/>
        <v>1.01275114698476-0.0037415911738047i</v>
      </c>
      <c r="F2949" s="348" t="str">
        <f>IMSUM(import_viscoanalyse_PARAM!$A$2,IMDIV((import_viscoanalyse_PARAM!$B$2-import_viscoanalyse_PARAM!$A$2),E2949))</f>
        <v>24752.4025817864+91.2544805076621i</v>
      </c>
      <c r="G2949" s="348">
        <f t="shared" si="142"/>
        <v>24752.402581786399</v>
      </c>
      <c r="H2949" s="348">
        <f t="shared" si="143"/>
        <v>91.254480507662095</v>
      </c>
    </row>
    <row r="2950" spans="1:8" x14ac:dyDescent="0.25">
      <c r="A2950" s="349">
        <v>83709965000000</v>
      </c>
      <c r="B2950" s="348" t="str">
        <f>IMPRODUCT(IMPOWER(IMPRODUCT("i",A2950,import_viscoanalyse_PARAM!$G$2),-import_viscoanalyse_PARAM!$D$2),import_viscoanalyse_PARAM!$C$2)</f>
        <v>0.012682171544075-0.00372126439921511i</v>
      </c>
      <c r="C2950" s="348" t="str">
        <f>IMPOWER(IMPRODUCT("i",A2950,import_viscoanalyse_PARAM!$G$2),-import_viscoanalyse_PARAM!$E$2)</f>
        <v>1.08264976241801E-07-1.18065652391006E-07i</v>
      </c>
      <c r="D2950" s="348" t="str">
        <f>IMPOWER(IMPRODUCT("i",A2950,import_viscoanalyse_PARAM!$F$2,import_viscoanalyse_PARAM!$G$2),-1)</f>
        <v>7.28260379814743E-32-1.18885246420045E-15i</v>
      </c>
      <c r="E2950" s="348" t="str">
        <f t="shared" si="141"/>
        <v>1.01268227980905-0.00372138246486869i</v>
      </c>
      <c r="F2950" s="348" t="str">
        <f>IMSUM(import_viscoanalyse_PARAM!$A$2,IMDIV((import_viscoanalyse_PARAM!$B$2-import_viscoanalyse_PARAM!$A$2),E2950))</f>
        <v>24754.0858993593+90.773963948222i</v>
      </c>
      <c r="G2950" s="348">
        <f t="shared" si="142"/>
        <v>24754.085899359299</v>
      </c>
      <c r="H2950" s="348">
        <f t="shared" si="143"/>
        <v>90.773963948222004</v>
      </c>
    </row>
    <row r="2951" spans="1:8" x14ac:dyDescent="0.25">
      <c r="A2951" s="349">
        <v>86242419000000</v>
      </c>
      <c r="B2951" s="348" t="str">
        <f>IMPRODUCT(IMPOWER(IMPRODUCT("i",A2951,import_viscoanalyse_PARAM!$G$2),-import_viscoanalyse_PARAM!$D$2),import_viscoanalyse_PARAM!$C$2)</f>
        <v>0.0126136780082091-0.00370116669310002i</v>
      </c>
      <c r="C2951" s="348" t="str">
        <f>IMPOWER(IMPRODUCT("i",A2951,import_viscoanalyse_PARAM!$G$2),-import_viscoanalyse_PARAM!$E$2)</f>
        <v>1.06576020420212E-07-1.16223804012541E-07i</v>
      </c>
      <c r="D2951" s="348" t="str">
        <f>IMPOWER(IMPRODUCT("i",A2951,import_viscoanalyse_PARAM!$F$2,import_viscoanalyse_PARAM!$G$2),-1)</f>
        <v>7.0687547510905E-32-1.15394256471845E-15i</v>
      </c>
      <c r="E2951" s="348" t="str">
        <f t="shared" si="141"/>
        <v>1.01261378458423-0.00370128291690519i</v>
      </c>
      <c r="F2951" s="348" t="str">
        <f>IMSUM(import_viscoanalyse_PARAM!$A$2,IMDIV((import_viscoanalyse_PARAM!$B$2-import_viscoanalyse_PARAM!$A$2),E2951))</f>
        <v>24755.7603339138+90.2959122811011i</v>
      </c>
      <c r="G2951" s="348">
        <f t="shared" si="142"/>
        <v>24755.7603339138</v>
      </c>
      <c r="H2951" s="348">
        <f t="shared" si="143"/>
        <v>90.295912281101096</v>
      </c>
    </row>
    <row r="2952" spans="1:8" x14ac:dyDescent="0.25">
      <c r="A2952" s="349">
        <v>88851487000000</v>
      </c>
      <c r="B2952" s="348" t="str">
        <f>IMPRODUCT(IMPOWER(IMPRODUCT("i",A2952,import_viscoanalyse_PARAM!$G$2),-import_viscoanalyse_PARAM!$D$2),import_viscoanalyse_PARAM!$C$2)</f>
        <v>0.0125455543806097-0.0036811775272659i</v>
      </c>
      <c r="C2952" s="348" t="str">
        <f>IMPOWER(IMPRODUCT("i",A2952,import_viscoanalyse_PARAM!$G$2),-import_viscoanalyse_PARAM!$E$2)</f>
        <v>1.04913412417547E-07-1.14410688586674E-07i</v>
      </c>
      <c r="D2952" s="348" t="str">
        <f>IMPOWER(IMPRODUCT("i",A2952,import_viscoanalyse_PARAM!$F$2,import_viscoanalyse_PARAM!$G$2),-1)</f>
        <v>6.86118521631257E-32-1.12005776750122E-15i</v>
      </c>
      <c r="E2952" s="348" t="str">
        <f t="shared" si="141"/>
        <v>1.01254565929402-0.00368129193795561i</v>
      </c>
      <c r="F2952" s="348" t="str">
        <f>IMSUM(import_viscoanalyse_PARAM!$A$2,IMDIV((import_viscoanalyse_PARAM!$B$2-import_viscoanalyse_PARAM!$A$2),E2952))</f>
        <v>24757.425931395+89.8203135065284i</v>
      </c>
      <c r="G2952" s="348">
        <f t="shared" si="142"/>
        <v>24757.425931394999</v>
      </c>
      <c r="H2952" s="348">
        <f t="shared" si="143"/>
        <v>89.820313506528393</v>
      </c>
    </row>
    <row r="2953" spans="1:8" x14ac:dyDescent="0.25">
      <c r="A2953" s="349">
        <v>91539486000000</v>
      </c>
      <c r="B2953" s="348" t="str">
        <f>IMPRODUCT(IMPOWER(IMPRODUCT("i",A2953,import_viscoanalyse_PARAM!$G$2),-import_viscoanalyse_PARAM!$D$2),import_viscoanalyse_PARAM!$C$2)</f>
        <v>0.0124777986835272-0.00366129632139189i</v>
      </c>
      <c r="C2953" s="348" t="str">
        <f>IMPOWER(IMPRODUCT("i",A2953,import_viscoanalyse_PARAM!$G$2),-import_viscoanalyse_PARAM!$E$2)</f>
        <v>1.03276741688926E-07-1.1262585840399E-07i</v>
      </c>
      <c r="D2953" s="348" t="str">
        <f>IMPOWER(IMPRODUCT("i",A2953,import_viscoanalyse_PARAM!$F$2,import_viscoanalyse_PARAM!$G$2),-1)</f>
        <v>6.65971086020505E-32-1.08716798091245E-15i</v>
      </c>
      <c r="E2953" s="348" t="str">
        <f t="shared" si="141"/>
        <v>1.01247790196027-0.00366140894725138i</v>
      </c>
      <c r="F2953" s="348" t="str">
        <f>IMSUM(import_viscoanalyse_PARAM!$A$2,IMDIV((import_viscoanalyse_PARAM!$B$2-import_viscoanalyse_PARAM!$A$2),E2953))</f>
        <v>24759.0827368568+89.3471558655662i</v>
      </c>
      <c r="G2953" s="348">
        <f t="shared" si="142"/>
        <v>24759.082736856799</v>
      </c>
      <c r="H2953" s="348">
        <f t="shared" si="143"/>
        <v>89.347155865566194</v>
      </c>
    </row>
    <row r="2954" spans="1:8" x14ac:dyDescent="0.25">
      <c r="A2954" s="349">
        <v>94308804000000</v>
      </c>
      <c r="B2954" s="348" t="str">
        <f>IMPRODUCT(IMPOWER(IMPRODUCT("i",A2954,import_viscoanalyse_PARAM!$G$2),-import_viscoanalyse_PARAM!$D$2),import_viscoanalyse_PARAM!$C$2)</f>
        <v>0.0124104089262222-0.00364152249134559i</v>
      </c>
      <c r="C2954" s="348" t="str">
        <f>IMPOWER(IMPRODUCT("i",A2954,import_viscoanalyse_PARAM!$G$2),-import_viscoanalyse_PARAM!$E$2)</f>
        <v>1.01665603516148E-07-1.10868872109214E-07i</v>
      </c>
      <c r="D2954" s="348" t="str">
        <f>IMPOWER(IMPRODUCT("i",A2954,import_viscoanalyse_PARAM!$F$2,import_viscoanalyse_PARAM!$G$2),-1)</f>
        <v>6.4641526898357E-32-1.05524398515735E-15i</v>
      </c>
      <c r="E2954" s="348" t="str">
        <f t="shared" si="141"/>
        <v>1.01241051059183-0.00364163336021875i</v>
      </c>
      <c r="F2954" s="348" t="str">
        <f>IMSUM(import_viscoanalyse_PARAM!$A$2,IMDIV((import_viscoanalyse_PARAM!$B$2-import_viscoanalyse_PARAM!$A$2),E2954))</f>
        <v>24760.7307957123+88.876427483665i</v>
      </c>
      <c r="G2954" s="348">
        <f t="shared" si="142"/>
        <v>24760.730795712301</v>
      </c>
      <c r="H2954" s="348">
        <f t="shared" si="143"/>
        <v>88.876427483664997</v>
      </c>
    </row>
    <row r="2955" spans="1:8" x14ac:dyDescent="0.25">
      <c r="A2955" s="349">
        <v>97161902000000</v>
      </c>
      <c r="B2955" s="348" t="str">
        <f>IMPRODUCT(IMPOWER(IMPRODUCT("i",A2955,import_viscoanalyse_PARAM!$G$2),-import_viscoanalyse_PARAM!$D$2),import_viscoanalyse_PARAM!$C$2)</f>
        <v>0.0123433831115849-0.00362185545112527i</v>
      </c>
      <c r="C2955" s="348" t="str">
        <f>IMPOWER(IMPRODUCT("i",A2955,import_viscoanalyse_PARAM!$G$2),-import_viscoanalyse_PARAM!$E$2)</f>
        <v>1.00079599094368E-07-1.09139294795732E-07i</v>
      </c>
      <c r="D2955" s="348" t="str">
        <f>IMPOWER(IMPRODUCT("i",A2955,import_viscoanalyse_PARAM!$F$2,import_viscoanalyse_PARAM!$G$2),-1)</f>
        <v>6.27433692119148E-32-1.02425741077386E-15i</v>
      </c>
      <c r="E2955" s="348" t="str">
        <f t="shared" si="141"/>
        <v>1.01234348319118-0.00362196459042109i</v>
      </c>
      <c r="F2955" s="348" t="str">
        <f>IMSUM(import_viscoanalyse_PARAM!$A$2,IMDIV((import_viscoanalyse_PARAM!$B$2-import_viscoanalyse_PARAM!$A$2),E2955))</f>
        <v>24762.3701535706+88.4081164169683i</v>
      </c>
      <c r="G2955" s="348">
        <f t="shared" si="142"/>
        <v>24762.370153570599</v>
      </c>
      <c r="H2955" s="348">
        <f t="shared" si="143"/>
        <v>88.408116416968298</v>
      </c>
    </row>
    <row r="2956" spans="1:8" x14ac:dyDescent="0.25">
      <c r="A2956" s="349">
        <v>100101310000000</v>
      </c>
      <c r="B2956" s="348" t="str">
        <f>IMPRODUCT(IMPOWER(IMPRODUCT("i",A2956,import_viscoanalyse_PARAM!$G$2),-import_viscoanalyse_PARAM!$D$2),import_viscoanalyse_PARAM!$C$2)</f>
        <v>0.0122767193769141-0.00360229465416814i</v>
      </c>
      <c r="C2956" s="348" t="str">
        <f>IMPOWER(IMPRODUCT("i",A2956,import_viscoanalyse_PARAM!$G$2),-import_viscoanalyse_PARAM!$E$2)</f>
        <v>9.851833873559E-08-1.07436701499082E-07i</v>
      </c>
      <c r="D2956" s="348" t="str">
        <f>IMPOWER(IMPRODUCT("i",A2956,import_viscoanalyse_PARAM!$F$2,import_viscoanalyse_PARAM!$G$2),-1)</f>
        <v>6.09009521505553E-32-9.94180777138518E-16i</v>
      </c>
      <c r="E2956" s="348" t="str">
        <f t="shared" si="141"/>
        <v>1.01227681789525-0.00360240209087063i</v>
      </c>
      <c r="F2956" s="348" t="str">
        <f>IMSUM(import_viscoanalyse_PARAM!$A$2,IMDIV((import_viscoanalyse_PARAM!$B$2-import_viscoanalyse_PARAM!$A$2),E2956))</f>
        <v>24764.0008527924+87.9422116364428i</v>
      </c>
      <c r="G2956" s="348">
        <f t="shared" si="142"/>
        <v>24764.0008527924</v>
      </c>
      <c r="H2956" s="348">
        <f t="shared" si="143"/>
        <v>87.942211636442806</v>
      </c>
    </row>
    <row r="2957" spans="1:8" x14ac:dyDescent="0.25">
      <c r="A2957" s="349">
        <v>103129650000000</v>
      </c>
      <c r="B2957" s="348" t="str">
        <f>IMPRODUCT(IMPOWER(IMPRODUCT("i",A2957,import_viscoanalyse_PARAM!$G$2),-import_viscoanalyse_PARAM!$D$2),import_viscoanalyse_PARAM!$C$2)</f>
        <v>0.0122104155263345-0.0035828394561498i</v>
      </c>
      <c r="C2957" s="348" t="str">
        <f>IMPOWER(IMPRODUCT("i",A2957,import_viscoanalyse_PARAM!$G$2),-import_viscoanalyse_PARAM!$E$2)</f>
        <v>9.69814308420632E-08-1.05760665172164E-07i</v>
      </c>
      <c r="D2957" s="348" t="str">
        <f>IMPOWER(IMPRODUCT("i",A2957,import_viscoanalyse_PARAM!$F$2,import_viscoanalyse_PARAM!$G$2),-1)</f>
        <v>5.91126324051122E-32-9.64987257964934E-16i</v>
      </c>
      <c r="E2957" s="348" t="str">
        <f t="shared" si="141"/>
        <v>1.01221051250777-0.00358294521681594i</v>
      </c>
      <c r="F2957" s="348" t="str">
        <f>IMSUM(import_viscoanalyse_PARAM!$A$2,IMDIV((import_viscoanalyse_PARAM!$B$2-import_viscoanalyse_PARAM!$A$2),E2957))</f>
        <v>24765.6229439288+87.478699760124i</v>
      </c>
      <c r="G2957" s="348">
        <f t="shared" si="142"/>
        <v>24765.6229439288</v>
      </c>
      <c r="H2957" s="348">
        <f t="shared" si="143"/>
        <v>87.478699760124002</v>
      </c>
    </row>
    <row r="2958" spans="1:8" x14ac:dyDescent="0.25">
      <c r="A2958" s="349">
        <v>106249600000000</v>
      </c>
      <c r="B2958" s="348" t="str">
        <f>IMPRODUCT(IMPOWER(IMPRODUCT("i",A2958,import_viscoanalyse_PARAM!$G$2),-import_viscoanalyse_PARAM!$D$2),import_viscoanalyse_PARAM!$C$2)</f>
        <v>0.0121444698848431-0.00356348936558269i</v>
      </c>
      <c r="C2958" s="348" t="str">
        <f>IMPOWER(IMPRODUCT("i",A2958,import_viscoanalyse_PARAM!$G$2),-import_viscoanalyse_PARAM!$E$2)</f>
        <v>9.54685017138928E-08-1.04110778285939E-07i</v>
      </c>
      <c r="D2958" s="348" t="str">
        <f>IMPOWER(IMPRODUCT("i",A2958,import_viscoanalyse_PARAM!$F$2,import_viscoanalyse_PARAM!$G$2),-1)</f>
        <v>5.73768286235229E-32-9.36651038388691E-16i</v>
      </c>
      <c r="E2958" s="348" t="str">
        <f t="shared" si="141"/>
        <v>1.01214456535334-0.00356359347636191i</v>
      </c>
      <c r="F2958" s="348" t="str">
        <f>IMSUM(import_viscoanalyse_PARAM!$A$2,IMDIV((import_viscoanalyse_PARAM!$B$2-import_viscoanalyse_PARAM!$A$2),E2958))</f>
        <v>24767.2364648281+87.0175710229761i</v>
      </c>
      <c r="G2958" s="348">
        <f t="shared" si="142"/>
        <v>24767.2364648281</v>
      </c>
      <c r="H2958" s="348">
        <f t="shared" si="143"/>
        <v>87.017571022976099</v>
      </c>
    </row>
    <row r="2959" spans="1:8" x14ac:dyDescent="0.25">
      <c r="A2959" s="349">
        <v>109463940000000</v>
      </c>
      <c r="B2959" s="348" t="str">
        <f>IMPRODUCT(IMPOWER(IMPRODUCT("i",A2959,import_viscoanalyse_PARAM!$G$2),-import_viscoanalyse_PARAM!$D$2),import_viscoanalyse_PARAM!$C$2)</f>
        <v>0.0120788803384237-0.00354424376216195i</v>
      </c>
      <c r="C2959" s="348" t="str">
        <f>IMPOWER(IMPRODUCT("i",A2959,import_viscoanalyse_PARAM!$G$2),-import_viscoanalyse_PARAM!$E$2)</f>
        <v>9.39791731696345E-08-1.02486628424125E-07i</v>
      </c>
      <c r="D2959" s="348" t="str">
        <f>IMPOWER(IMPRODUCT("i",A2959,import_viscoanalyse_PARAM!$F$2,import_viscoanalyse_PARAM!$G$2),-1)</f>
        <v>5.5691994007505E-32-9.09146867620363E-16i</v>
      </c>
      <c r="E2959" s="348" t="str">
        <f t="shared" si="141"/>
        <v>1.0120789743176-0.00354434624879128i</v>
      </c>
      <c r="F2959" s="348" t="str">
        <f>IMSUM(import_viscoanalyse_PARAM!$A$2,IMDIV((import_viscoanalyse_PARAM!$B$2-import_viscoanalyse_PARAM!$A$2),E2959))</f>
        <v>24768.8414641164+86.5588125671348i</v>
      </c>
      <c r="G2959" s="348">
        <f t="shared" si="142"/>
        <v>24768.841464116402</v>
      </c>
      <c r="H2959" s="348">
        <f t="shared" si="143"/>
        <v>86.558812567134794</v>
      </c>
    </row>
    <row r="2960" spans="1:8" x14ac:dyDescent="0.25">
      <c r="A2960" s="349">
        <v>112775520000000</v>
      </c>
      <c r="B2960" s="348" t="str">
        <f>IMPRODUCT(IMPOWER(IMPRODUCT("i",A2960,import_viscoanalyse_PARAM!$G$2),-import_viscoanalyse_PARAM!$D$2),import_viscoanalyse_PARAM!$C$2)</f>
        <v>0.0120136450756552-0.00352510211437154i</v>
      </c>
      <c r="C2960" s="348" t="str">
        <f>IMPOWER(IMPRODUCT("i",A2960,import_viscoanalyse_PARAM!$G$2),-import_viscoanalyse_PARAM!$E$2)</f>
        <v>9.25130795632853E-08-1.00887816840652E-07i</v>
      </c>
      <c r="D2960" s="348" t="str">
        <f>IMPOWER(IMPRODUCT("i",A2960,import_viscoanalyse_PARAM!$F$2,import_viscoanalyse_PARAM!$G$2),-1)</f>
        <v>5.40566347246092E-32-8.82450359514042E-16i</v>
      </c>
      <c r="E2960" s="348" t="str">
        <f t="shared" si="141"/>
        <v>1.01201373758873-0.00352520300218926i</v>
      </c>
      <c r="F2960" s="348" t="str">
        <f>IMSUM(import_viscoanalyse_PARAM!$A$2,IMDIV((import_viscoanalyse_PARAM!$B$2-import_viscoanalyse_PARAM!$A$2),E2960))</f>
        <v>24770.437983056+86.1024136271999i</v>
      </c>
      <c r="G2960" s="348">
        <f t="shared" si="142"/>
        <v>24770.437983055999</v>
      </c>
      <c r="H2960" s="348">
        <f t="shared" si="143"/>
        <v>86.102413627199894</v>
      </c>
    </row>
    <row r="2961" spans="1:8" x14ac:dyDescent="0.25">
      <c r="A2961" s="349">
        <v>116187290000000</v>
      </c>
      <c r="B2961" s="348" t="str">
        <f>IMPRODUCT(IMPOWER(IMPRODUCT("i",A2961,import_viscoanalyse_PARAM!$G$2),-import_viscoanalyse_PARAM!$D$2),import_viscoanalyse_PARAM!$C$2)</f>
        <v>0.0119487620260274-0.0035060638146724i</v>
      </c>
      <c r="C2961" s="348" t="str">
        <f>IMPOWER(IMPRODUCT("i",A2961,import_viscoanalyse_PARAM!$G$2),-import_viscoanalyse_PARAM!$E$2)</f>
        <v>9.10698549258302E-08-9.93139444371946E-08i</v>
      </c>
      <c r="D2961" s="348" t="str">
        <f>IMPOWER(IMPRODUCT("i",A2961,import_viscoanalyse_PARAM!$F$2,import_viscoanalyse_PARAM!$G$2),-1)</f>
        <v>5.24692941071085E-32-8.56537734621263E-16i</v>
      </c>
      <c r="E2961" s="348" t="str">
        <f t="shared" si="141"/>
        <v>1.01194885309588-0.00350616312861769i</v>
      </c>
      <c r="F2961" s="348" t="str">
        <f>IMSUM(import_viscoanalyse_PARAM!$A$2,IMDIV((import_viscoanalyse_PARAM!$B$2-import_viscoanalyse_PARAM!$A$2),E2961))</f>
        <v>24772.026069286+85.648361601953i</v>
      </c>
      <c r="G2961" s="348">
        <f t="shared" si="142"/>
        <v>24772.026069285999</v>
      </c>
      <c r="H2961" s="348">
        <f t="shared" si="143"/>
        <v>85.648361601952999</v>
      </c>
    </row>
    <row r="2962" spans="1:8" x14ac:dyDescent="0.25">
      <c r="A2962" s="349">
        <v>119702270000000</v>
      </c>
      <c r="B2962" s="348" t="str">
        <f>IMPRODUCT(IMPOWER(IMPRODUCT("i",A2962,import_viscoanalyse_PARAM!$G$2),-import_viscoanalyse_PARAM!$D$2),import_viscoanalyse_PARAM!$C$2)</f>
        <v>0.0118842294935256-0.00348712836541157i</v>
      </c>
      <c r="C2962" s="348" t="str">
        <f>IMPOWER(IMPRODUCT("i",A2962,import_viscoanalyse_PARAM!$G$2),-import_viscoanalyse_PARAM!$E$2)</f>
        <v>8.96491470620226E-08-9.7764627136068E-08i</v>
      </c>
      <c r="D2962" s="348" t="str">
        <f>IMPOWER(IMPRODUCT("i",A2962,import_viscoanalyse_PARAM!$F$2,import_viscoanalyse_PARAM!$G$2),-1)</f>
        <v>5.09285671066879E-32-8.31386056157357E-16i</v>
      </c>
      <c r="E2962" s="348" t="str">
        <f t="shared" si="141"/>
        <v>1.01188431914267-0.00348722613003954i</v>
      </c>
      <c r="F2962" s="348" t="str">
        <f>IMSUM(import_viscoanalyse_PARAM!$A$2,IMDIV((import_viscoanalyse_PARAM!$B$2-import_viscoanalyse_PARAM!$A$2),E2962))</f>
        <v>24773.6057613183+85.1966464877324i</v>
      </c>
      <c r="G2962" s="348">
        <f t="shared" si="142"/>
        <v>24773.6057613183</v>
      </c>
      <c r="H2962" s="348">
        <f t="shared" si="143"/>
        <v>85.196646487732394</v>
      </c>
    </row>
    <row r="2963" spans="1:8" x14ac:dyDescent="0.25">
      <c r="A2963" s="349">
        <v>123323590000000</v>
      </c>
      <c r="B2963" s="348" t="str">
        <f>IMPRODUCT(IMPOWER(IMPRODUCT("i",A2963,import_viscoanalyse_PARAM!$G$2),-import_viscoanalyse_PARAM!$D$2),import_viscoanalyse_PARAM!$C$2)</f>
        <v>0.0118200454457088-0.00346829517022033i</v>
      </c>
      <c r="C2963" s="348" t="str">
        <f>IMPOWER(IMPRODUCT("i",A2963,import_viscoanalyse_PARAM!$G$2),-import_viscoanalyse_PARAM!$E$2)</f>
        <v>8.82506016398325E-08-9.62394785293705E-08i</v>
      </c>
      <c r="D2963" s="348" t="str">
        <f>IMPOWER(IMPRODUCT("i",A2963,import_viscoanalyse_PARAM!$F$2,import_viscoanalyse_PARAM!$G$2),-1)</f>
        <v>4.94330816230527E-32-8.06972925199334E-16i</v>
      </c>
      <c r="E2963" s="348" t="str">
        <f t="shared" si="141"/>
        <v>1.01182013369631-0.00346839140969967i</v>
      </c>
      <c r="F2963" s="348" t="str">
        <f>IMSUM(import_viscoanalyse_PARAM!$A$2,IMDIV((import_viscoanalyse_PARAM!$B$2-import_viscoanalyse_PARAM!$A$2),E2963))</f>
        <v>24775.1771059359+84.7472559037269i</v>
      </c>
      <c r="G2963" s="348">
        <f t="shared" si="142"/>
        <v>24775.177105935902</v>
      </c>
      <c r="H2963" s="348">
        <f t="shared" si="143"/>
        <v>84.747255903726895</v>
      </c>
    </row>
    <row r="2964" spans="1:8" x14ac:dyDescent="0.25">
      <c r="A2964" s="349">
        <v>127054460000000</v>
      </c>
      <c r="B2964" s="348" t="str">
        <f>IMPRODUCT(IMPOWER(IMPRODUCT("i",A2964,import_viscoanalyse_PARAM!$G$2),-import_viscoanalyse_PARAM!$D$2),import_viscoanalyse_PARAM!$C$2)</f>
        <v>0.0117562081222247-0.00344956371256755i</v>
      </c>
      <c r="C2964" s="348" t="str">
        <f>IMPOWER(IMPRODUCT("i",A2964,import_viscoanalyse_PARAM!$G$2),-import_viscoanalyse_PARAM!$E$2)</f>
        <v>8.68738755506998E-08-9.47381244486737E-08i</v>
      </c>
      <c r="D2964" s="348" t="str">
        <f>IMPOWER(IMPRODUCT("i",A2964,import_viscoanalyse_PARAM!$F$2,import_viscoanalyse_PARAM!$G$2),-1)</f>
        <v>4.79815119478519E-32-7.83276700151912E-16i</v>
      </c>
      <c r="E2964" s="348" t="str">
        <f t="shared" si="141"/>
        <v>1.0117562949961-0.00344965845069278i</v>
      </c>
      <c r="F2964" s="348" t="str">
        <f>IMSUM(import_viscoanalyse_PARAM!$A$2,IMDIV((import_viscoanalyse_PARAM!$B$2-import_viscoanalyse_PARAM!$A$2),E2964))</f>
        <v>24776.740143298+84.3001793513322i</v>
      </c>
      <c r="G2964" s="348">
        <f t="shared" si="142"/>
        <v>24776.740143298</v>
      </c>
      <c r="H2964" s="348">
        <f t="shared" si="143"/>
        <v>84.300179351332204</v>
      </c>
    </row>
    <row r="2965" spans="1:8" x14ac:dyDescent="0.25">
      <c r="A2965" s="349">
        <v>130898210000000</v>
      </c>
      <c r="B2965" s="348" t="str">
        <f>IMPRODUCT(IMPOWER(IMPRODUCT("i",A2965,import_viscoanalyse_PARAM!$G$2),-import_viscoanalyse_PARAM!$D$2),import_viscoanalyse_PARAM!$C$2)</f>
        <v>0.0116927153882354-0.00343093336603883i</v>
      </c>
      <c r="C2965" s="348" t="str">
        <f>IMPOWER(IMPRODUCT("i",A2965,import_viscoanalyse_PARAM!$G$2),-import_viscoanalyse_PARAM!$E$2)</f>
        <v>8.55186228038755E-08-9.32601875824506E-08i</v>
      </c>
      <c r="D2965" s="348" t="str">
        <f>IMPOWER(IMPRODUCT("i",A2965,import_viscoanalyse_PARAM!$F$2,import_viscoanalyse_PARAM!$G$2),-1)</f>
        <v>4.6572562684531E-32-7.60276234246318E-16i</v>
      </c>
      <c r="E2965" s="348" t="str">
        <f t="shared" si="141"/>
        <v>1.01169280090686-0.00343102662622717i</v>
      </c>
      <c r="F2965" s="348" t="str">
        <f>IMSUM(import_viscoanalyse_PARAM!$A$2,IMDIV((import_viscoanalyse_PARAM!$B$2-import_viscoanalyse_PARAM!$A$2),E2965))</f>
        <v>24778.2949227693+83.8554036868088i</v>
      </c>
      <c r="G2965" s="348">
        <f t="shared" si="142"/>
        <v>24778.294922769299</v>
      </c>
      <c r="H2965" s="348">
        <f t="shared" si="143"/>
        <v>83.855403686808799</v>
      </c>
    </row>
    <row r="2966" spans="1:8" x14ac:dyDescent="0.25">
      <c r="A2966" s="349">
        <v>134858230000000</v>
      </c>
      <c r="B2966" s="348" t="str">
        <f>IMPRODUCT(IMPOWER(IMPRODUCT("i",A2966,import_viscoanalyse_PARAM!$G$2),-import_viscoanalyse_PARAM!$D$2),import_viscoanalyse_PARAM!$C$2)</f>
        <v>0.0116295657857497-0.0034124037028232i</v>
      </c>
      <c r="C2966" s="348" t="str">
        <f>IMPOWER(IMPRODUCT("i",A2966,import_viscoanalyse_PARAM!$G$2),-import_viscoanalyse_PARAM!$E$2)</f>
        <v>8.41845169611922E-08-9.18053119417516E-08i</v>
      </c>
      <c r="D2966" s="348" t="str">
        <f>IMPOWER(IMPRODUCT("i",A2966,import_viscoanalyse_PARAM!$F$2,import_viscoanalyse_PARAM!$G$2),-1)</f>
        <v>4.52049911267402E-32-7.37951240857777E-16i</v>
      </c>
      <c r="E2966" s="348" t="str">
        <f t="shared" si="141"/>
        <v>1.01162964997027-0.00341249550813588i</v>
      </c>
      <c r="F2966" s="348" t="str">
        <f>IMSUM(import_viscoanalyse_PARAM!$A$2,IMDIV((import_viscoanalyse_PARAM!$B$2-import_viscoanalyse_PARAM!$A$2),E2966))</f>
        <v>24779.8414771765+83.4129204856395i</v>
      </c>
      <c r="G2966" s="348">
        <f t="shared" si="142"/>
        <v>24779.841477176498</v>
      </c>
      <c r="H2966" s="348">
        <f t="shared" si="143"/>
        <v>83.412920485639503</v>
      </c>
    </row>
    <row r="2967" spans="1:8" x14ac:dyDescent="0.25">
      <c r="A2967" s="349">
        <v>138938060000000</v>
      </c>
      <c r="B2967" s="348" t="str">
        <f>IMPRODUCT(IMPOWER(IMPRODUCT("i",A2967,import_viscoanalyse_PARAM!$G$2),-import_viscoanalyse_PARAM!$D$2),import_viscoanalyse_PARAM!$C$2)</f>
        <v>0.0115667571057922-0.00339397407475239i</v>
      </c>
      <c r="C2967" s="348" t="str">
        <f>IMPOWER(IMPRODUCT("i",A2967,import_viscoanalyse_PARAM!$G$2),-import_viscoanalyse_PARAM!$E$2)</f>
        <v>8.28712206295391E-08-9.03731295909881E-08i</v>
      </c>
      <c r="D2967" s="348" t="str">
        <f>IMPOWER(IMPRODUCT("i",A2967,import_viscoanalyse_PARAM!$F$2,import_viscoanalyse_PARAM!$G$2),-1)</f>
        <v>4.38775745862427E-32-7.16281760148249E-16i</v>
      </c>
      <c r="E2967" s="348" t="str">
        <f t="shared" si="141"/>
        <v>1.01156683997701-0.0033940644478827i</v>
      </c>
      <c r="F2967" s="348" t="str">
        <f>IMSUM(import_viscoanalyse_PARAM!$A$2,IMDIV((import_viscoanalyse_PARAM!$B$2-import_viscoanalyse_PARAM!$A$2),E2967))</f>
        <v>24781.3798577725+82.9727160402093i</v>
      </c>
      <c r="G2967" s="348">
        <f t="shared" si="142"/>
        <v>24781.379857772499</v>
      </c>
      <c r="H2967" s="348">
        <f t="shared" si="143"/>
        <v>82.972716040209306</v>
      </c>
    </row>
    <row r="2968" spans="1:8" x14ac:dyDescent="0.25">
      <c r="A2968" s="349">
        <v>143141320000000</v>
      </c>
      <c r="B2968" s="348" t="str">
        <f>IMPRODUCT(IMPOWER(IMPRODUCT("i",A2968,import_viscoanalyse_PARAM!$G$2),-import_viscoanalyse_PARAM!$D$2),import_viscoanalyse_PARAM!$C$2)</f>
        <v>0.011504287583135-0.00337564396386463i</v>
      </c>
      <c r="C2968" s="348" t="str">
        <f>IMPOWER(IMPRODUCT("i",A2968,import_viscoanalyse_PARAM!$G$2),-import_viscoanalyse_PARAM!$E$2)</f>
        <v>8.15784107988344E-08-8.89632882796229E-08i</v>
      </c>
      <c r="D2968" s="348" t="str">
        <f>IMPOWER(IMPRODUCT("i",A2968,import_viscoanalyse_PARAM!$F$2,import_viscoanalyse_PARAM!$G$2),-1)</f>
        <v>4.25891356214816E-32-6.95248570911485E-16i</v>
      </c>
      <c r="E2968" s="348" t="str">
        <f t="shared" si="141"/>
        <v>1.01150436916155-0.0033757329271536i</v>
      </c>
      <c r="F2968" s="348" t="str">
        <f>IMSUM(import_viscoanalyse_PARAM!$A$2,IMDIV((import_viscoanalyse_PARAM!$B$2-import_viscoanalyse_PARAM!$A$2),E2968))</f>
        <v>24782.9101049783+82.5347797299694i</v>
      </c>
      <c r="G2968" s="348">
        <f t="shared" si="142"/>
        <v>24782.910104978298</v>
      </c>
      <c r="H2968" s="348">
        <f t="shared" si="143"/>
        <v>82.534779729969401</v>
      </c>
    </row>
    <row r="2969" spans="1:8" x14ac:dyDescent="0.25">
      <c r="A2969" s="349">
        <v>147471730000000</v>
      </c>
      <c r="B2969" s="348" t="str">
        <f>IMPRODUCT(IMPOWER(IMPRODUCT("i",A2969,import_viscoanalyse_PARAM!$G$2),-import_viscoanalyse_PARAM!$D$2),import_viscoanalyse_PARAM!$C$2)</f>
        <v>0.0114421555888084-0.00335741289217977i</v>
      </c>
      <c r="C2969" s="348" t="str">
        <f>IMPOWER(IMPRODUCT("i",A2969,import_viscoanalyse_PARAM!$G$2),-import_viscoanalyse_PARAM!$E$2)</f>
        <v>8.03057720313025E-08-8.75754440149075E-08i</v>
      </c>
      <c r="D2969" s="348" t="str">
        <f>IMPOWER(IMPRODUCT("i",A2969,import_viscoanalyse_PARAM!$F$2,import_viscoanalyse_PARAM!$G$2),-1)</f>
        <v>4.13385337685935E-32-6.74833055585526E-16i</v>
      </c>
      <c r="E2969" s="348" t="str">
        <f t="shared" si="141"/>
        <v>1.01144223589458-0.00335750046762446i</v>
      </c>
      <c r="F2969" s="348" t="str">
        <f>IMSUM(import_viscoanalyse_PARAM!$A$2,IMDIV((import_viscoanalyse_PARAM!$B$2-import_viscoanalyse_PARAM!$A$2),E2969))</f>
        <v>24784.4322559115+82.0991018690534i</v>
      </c>
      <c r="G2969" s="348">
        <f t="shared" si="142"/>
        <v>24784.432255911499</v>
      </c>
      <c r="H2969" s="348">
        <f t="shared" si="143"/>
        <v>82.099101869053399</v>
      </c>
    </row>
    <row r="2970" spans="1:8" x14ac:dyDescent="0.25">
      <c r="A2970" s="349">
        <v>151933150000000</v>
      </c>
      <c r="B2970" s="348" t="str">
        <f>IMPRODUCT(IMPOWER(IMPRODUCT("i",A2970,import_viscoanalyse_PARAM!$G$2),-import_viscoanalyse_PARAM!$D$2),import_viscoanalyse_PARAM!$C$2)</f>
        <v>0.0113803591080727-0.00333928026852307i</v>
      </c>
      <c r="C2970" s="348" t="str">
        <f>IMPOWER(IMPRODUCT("i",A2970,import_viscoanalyse_PARAM!$G$2),-import_viscoanalyse_PARAM!$E$2)</f>
        <v>7.90529857247944E-08-8.6209249353265E-08i</v>
      </c>
      <c r="D2970" s="348" t="str">
        <f>IMPOWER(IMPRODUCT("i",A2970,import_viscoanalyse_PARAM!$F$2,import_viscoanalyse_PARAM!$G$2),-1)</f>
        <v>4.01246541029255E-32-6.5501701352459E-16i</v>
      </c>
      <c r="E2970" s="348" t="str">
        <f t="shared" si="141"/>
        <v>1.01138043816106-0.00333936647777308i</v>
      </c>
      <c r="F2970" s="348" t="str">
        <f>IMSUM(import_viscoanalyse_PARAM!$A$2,IMDIV((import_viscoanalyse_PARAM!$B$2-import_viscoanalyse_PARAM!$A$2),E2970))</f>
        <v>24785.9463571736+81.6656700456933i</v>
      </c>
      <c r="G2970" s="348">
        <f t="shared" si="142"/>
        <v>24785.946357173601</v>
      </c>
      <c r="H2970" s="348">
        <f t="shared" si="143"/>
        <v>81.665670045693304</v>
      </c>
    </row>
    <row r="2971" spans="1:8" x14ac:dyDescent="0.25">
      <c r="A2971" s="349">
        <v>156529540000000</v>
      </c>
      <c r="B2971" s="348" t="str">
        <f>IMPRODUCT(IMPOWER(IMPRODUCT("i",A2971,import_viscoanalyse_PARAM!$G$2),-import_viscoanalyse_PARAM!$D$2),import_viscoanalyse_PARAM!$C$2)</f>
        <v>0.0113188963768824-0.0033212455752797i</v>
      </c>
      <c r="C2971" s="348" t="str">
        <f>IMPOWER(IMPRODUCT("i",A2971,import_viscoanalyse_PARAM!$G$2),-import_viscoanalyse_PARAM!$E$2)</f>
        <v>7.78197431544099E-08-8.48643676225046E-08i</v>
      </c>
      <c r="D2971" s="348" t="str">
        <f>IMPOWER(IMPRODUCT("i",A2971,import_viscoanalyse_PARAM!$F$2,import_viscoanalyse_PARAM!$G$2),-1)</f>
        <v>3.8946419254269E-32-6.35782857142384E-16i</v>
      </c>
      <c r="E2971" s="348" t="str">
        <f t="shared" si="141"/>
        <v>1.01131897419663-0.00332133043964796i</v>
      </c>
      <c r="F2971" s="348" t="str">
        <f>IMSUM(import_viscoanalyse_PARAM!$A$2,IMDIV((import_viscoanalyse_PARAM!$B$2-import_viscoanalyse_PARAM!$A$2),E2971))</f>
        <v>24787.4524492593+81.2344735847701i</v>
      </c>
      <c r="G2971" s="348">
        <f t="shared" si="142"/>
        <v>24787.452449259301</v>
      </c>
      <c r="H2971" s="348">
        <f t="shared" si="143"/>
        <v>81.2344735847701</v>
      </c>
    </row>
    <row r="2972" spans="1:8" x14ac:dyDescent="0.25">
      <c r="A2972" s="349">
        <v>161264980000000</v>
      </c>
      <c r="B2972" s="348" t="str">
        <f>IMPRODUCT(IMPOWER(IMPRODUCT("i",A2972,import_viscoanalyse_PARAM!$G$2),-import_viscoanalyse_PARAM!$D$2),import_viscoanalyse_PARAM!$C$2)</f>
        <v>0.011257765633377-0.00330330829547605i</v>
      </c>
      <c r="C2972" s="348" t="str">
        <f>IMPOWER(IMPRODUCT("i",A2972,import_viscoanalyse_PARAM!$G$2),-import_viscoanalyse_PARAM!$E$2)</f>
        <v>7.66057402365983E-08-8.35404672119425E-08i</v>
      </c>
      <c r="D2972" s="348" t="str">
        <f>IMPOWER(IMPRODUCT("i",A2972,import_viscoanalyse_PARAM!$F$2,import_viscoanalyse_PARAM!$G$2),-1)</f>
        <v>3.78027832857319E-32-6.17113511987435E-16i</v>
      </c>
      <c r="E2972" s="348" t="str">
        <f t="shared" si="141"/>
        <v>1.01125784223912-0.00330339183594388i</v>
      </c>
      <c r="F2972" s="348" t="str">
        <f>IMSUM(import_viscoanalyse_PARAM!$A$2,IMDIV((import_viscoanalyse_PARAM!$B$2-import_viscoanalyse_PARAM!$A$2),E2972))</f>
        <v>24788.9505726432+80.805501806041i</v>
      </c>
      <c r="G2972" s="348">
        <f t="shared" si="142"/>
        <v>24788.9505726432</v>
      </c>
      <c r="H2972" s="348">
        <f t="shared" si="143"/>
        <v>80.805501806040994</v>
      </c>
    </row>
    <row r="2973" spans="1:8" x14ac:dyDescent="0.25">
      <c r="A2973" s="349">
        <v>166143690000000</v>
      </c>
      <c r="B2973" s="348" t="str">
        <f>IMPRODUCT(IMPOWER(IMPRODUCT("i",A2973,import_viscoanalyse_PARAM!$G$2),-import_viscoanalyse_PARAM!$D$2),import_viscoanalyse_PARAM!$C$2)</f>
        <v>0.0111969649180967-0.00328546785415782i</v>
      </c>
      <c r="C2973" s="348" t="str">
        <f>IMPOWER(IMPRODUCT("i",A2973,import_viscoanalyse_PARAM!$G$2),-import_viscoanalyse_PARAM!$E$2)</f>
        <v>7.54106735568939E-08-8.2237217240549E-08i</v>
      </c>
      <c r="D2973" s="348" t="str">
        <f>IMPOWER(IMPRODUCT("i",A2973,import_viscoanalyse_PARAM!$F$2,import_viscoanalyse_PARAM!$G$2),-1)</f>
        <v>3.66927271840289E-32-5.98992343124094E-16i</v>
      </c>
      <c r="E2973" s="348" t="str">
        <f t="shared" si="141"/>
        <v>1.01119704032877-0.00328555009137566i</v>
      </c>
      <c r="F2973" s="348" t="str">
        <f>IMSUM(import_viscoanalyse_PARAM!$A$2,IMDIV((import_viscoanalyse_PARAM!$B$2-import_viscoanalyse_PARAM!$A$2),E2973))</f>
        <v>24790.440772676+80.3787426218418i</v>
      </c>
      <c r="G2973" s="348">
        <f t="shared" si="142"/>
        <v>24790.440772676</v>
      </c>
      <c r="H2973" s="348">
        <f t="shared" si="143"/>
        <v>80.378742621841795</v>
      </c>
    </row>
    <row r="2974" spans="1:8" x14ac:dyDescent="0.25">
      <c r="A2974" s="349">
        <v>171169990000000</v>
      </c>
      <c r="B2974" s="348" t="str">
        <f>IMPRODUCT(IMPOWER(IMPRODUCT("i",A2974,import_viscoanalyse_PARAM!$G$2),-import_viscoanalyse_PARAM!$D$2),import_viscoanalyse_PARAM!$C$2)</f>
        <v>0.0111364926263593-0.00326772378047144i</v>
      </c>
      <c r="C2974" s="348" t="str">
        <f>IMPOWER(IMPRODUCT("i",A2974,import_viscoanalyse_PARAM!$G$2),-import_viscoanalyse_PARAM!$E$2)</f>
        <v>7.42342511960218E-08-8.09542993630858E-08i</v>
      </c>
      <c r="D2974" s="348" t="str">
        <f>IMPOWER(IMPRODUCT("i",A2974,import_viscoanalyse_PARAM!$F$2,import_viscoanalyse_PARAM!$G$2),-1)</f>
        <v>3.56152681350153E-32-5.81403306551478E-16i</v>
      </c>
      <c r="E2974" s="348" t="str">
        <f t="shared" si="141"/>
        <v>1.01113656686061-0.00326780473477138i</v>
      </c>
      <c r="F2974" s="348" t="str">
        <f>IMSUM(import_viscoanalyse_PARAM!$A$2,IMDIV((import_viscoanalyse_PARAM!$B$2-import_viscoanalyse_PARAM!$A$2),E2974))</f>
        <v>24791.9230860465+79.9541864140945i</v>
      </c>
      <c r="G2974" s="348">
        <f t="shared" si="142"/>
        <v>24791.9230860465</v>
      </c>
      <c r="H2974" s="348">
        <f t="shared" si="143"/>
        <v>79.954186414094494</v>
      </c>
    </row>
    <row r="2975" spans="1:8" x14ac:dyDescent="0.25">
      <c r="A2975" s="349">
        <v>176348340000000</v>
      </c>
      <c r="B2975" s="348" t="str">
        <f>IMPRODUCT(IMPOWER(IMPRODUCT("i",A2975,import_viscoanalyse_PARAM!$G$2),-import_viscoanalyse_PARAM!$D$2),import_viscoanalyse_PARAM!$C$2)</f>
        <v>0.0110763470379146-0.00325007556965273i</v>
      </c>
      <c r="C2975" s="348" t="str">
        <f>IMPOWER(IMPRODUCT("i",A2975,import_viscoanalyse_PARAM!$G$2),-import_viscoanalyse_PARAM!$E$2)</f>
        <v>7.30761833023714E-08-7.96913974891544E-08i</v>
      </c>
      <c r="D2975" s="348" t="str">
        <f>IMPOWER(IMPRODUCT("i",A2975,import_viscoanalyse_PARAM!$F$2,import_viscoanalyse_PARAM!$G$2),-1)</f>
        <v>3.45694498202698E-32-5.64330790799523E-16i</v>
      </c>
      <c r="E2975" s="348" t="str">
        <f t="shared" si="141"/>
        <v>1.0110764201141-0.00325015526105078i</v>
      </c>
      <c r="F2975" s="348" t="str">
        <f>IMSUM(import_viscoanalyse_PARAM!$A$2,IMDIV((import_viscoanalyse_PARAM!$B$2-import_viscoanalyse_PARAM!$A$2),E2975))</f>
        <v>24793.3975523076+79.531822734109i</v>
      </c>
      <c r="G2975" s="348">
        <f t="shared" si="142"/>
        <v>24793.397552307601</v>
      </c>
      <c r="H2975" s="348">
        <f t="shared" si="143"/>
        <v>79.531822734108999</v>
      </c>
    </row>
    <row r="2976" spans="1:8" x14ac:dyDescent="0.25">
      <c r="A2976" s="349">
        <v>181683360000000</v>
      </c>
      <c r="B2976" s="348" t="str">
        <f>IMPRODUCT(IMPOWER(IMPRODUCT("i",A2976,import_viscoanalyse_PARAM!$G$2),-import_viscoanalyse_PARAM!$D$2),import_viscoanalyse_PARAM!$C$2)</f>
        <v>0.0110165261598224-0.00323252263692347i</v>
      </c>
      <c r="C2976" s="348" t="str">
        <f>IMPOWER(IMPRODUCT("i",A2976,import_viscoanalyse_PARAM!$G$2),-import_viscoanalyse_PARAM!$E$2)</f>
        <v>7.19361791688521E-08-7.84481945954337E-08i</v>
      </c>
      <c r="D2976" s="348" t="str">
        <f>IMPOWER(IMPRODUCT("i",A2976,import_viscoanalyse_PARAM!$F$2,import_viscoanalyse_PARAM!$G$2),-1)</f>
        <v>3.35543392114605E-32-5.4775956459845E-16i</v>
      </c>
      <c r="E2976" s="348" t="str">
        <f t="shared" si="141"/>
        <v>1.011016598096-0.00323260108511861i</v>
      </c>
      <c r="F2976" s="348" t="str">
        <f>IMSUM(import_viscoanalyse_PARAM!$A$2,IMDIV((import_viscoanalyse_PARAM!$B$2-import_viscoanalyse_PARAM!$A$2),E2976))</f>
        <v>24794.8642177303+79.1116391979862i</v>
      </c>
      <c r="G2976" s="348">
        <f t="shared" si="142"/>
        <v>24794.864217730301</v>
      </c>
      <c r="H2976" s="348">
        <f t="shared" si="143"/>
        <v>79.111639197986193</v>
      </c>
    </row>
    <row r="2977" spans="1:8" x14ac:dyDescent="0.25">
      <c r="A2977" s="349">
        <v>187179780000000</v>
      </c>
      <c r="B2977" s="348" t="str">
        <f>IMPRODUCT(IMPOWER(IMPRODUCT("i",A2977,import_viscoanalyse_PARAM!$G$2),-import_viscoanalyse_PARAM!$D$2),import_viscoanalyse_PARAM!$C$2)</f>
        <v>0.0109570283498625-0.00321506450041541i</v>
      </c>
      <c r="C2977" s="348" t="str">
        <f>IMPOWER(IMPRODUCT("i",A2977,import_viscoanalyse_PARAM!$G$2),-import_viscoanalyse_PARAM!$E$2)</f>
        <v>7.08139591364582E-08-7.72243857068148E-08i</v>
      </c>
      <c r="D2977" s="348" t="str">
        <f>IMPOWER(IMPRODUCT("i",A2977,import_viscoanalyse_PARAM!$F$2,import_viscoanalyse_PARAM!$G$2),-1)</f>
        <v>3.25690365194247E-32-5.31674939293034E-16i</v>
      </c>
      <c r="E2977" s="348" t="str">
        <f t="shared" si="141"/>
        <v>1.01095709916382-0.00321514172480165i</v>
      </c>
      <c r="F2977" s="348" t="str">
        <f>IMSUM(import_viscoanalyse_PARAM!$A$2,IMDIV((import_viscoanalyse_PARAM!$B$2-import_viscoanalyse_PARAM!$A$2),E2977))</f>
        <v>24796.3231200196+78.693625864893i</v>
      </c>
      <c r="G2977" s="348">
        <f t="shared" si="142"/>
        <v>24796.323120019599</v>
      </c>
      <c r="H2977" s="348">
        <f t="shared" si="143"/>
        <v>78.693625864892994</v>
      </c>
    </row>
    <row r="2978" spans="1:8" x14ac:dyDescent="0.25">
      <c r="A2978" s="349">
        <v>192842470000000</v>
      </c>
      <c r="B2978" s="348" t="str">
        <f>IMPRODUCT(IMPOWER(IMPRODUCT("i",A2978,import_viscoanalyse_PARAM!$G$2),-import_viscoanalyse_PARAM!$D$2),import_viscoanalyse_PARAM!$C$2)</f>
        <v>0.0108978519953312-0.0031977006869212i</v>
      </c>
      <c r="C2978" s="348" t="str">
        <f>IMPOWER(IMPRODUCT("i",A2978,import_viscoanalyse_PARAM!$G$2),-import_viscoanalyse_PARAM!$E$2)</f>
        <v>6.97092482273001E-08-7.60196709530618E-08i</v>
      </c>
      <c r="D2978" s="348" t="str">
        <f>IMPOWER(IMPRODUCT("i",A2978,import_viscoanalyse_PARAM!$F$2,import_viscoanalyse_PARAM!$G$2),-1)</f>
        <v>3.16126685709734E-32-5.16062660721901E-16i</v>
      </c>
      <c r="E2978" s="348" t="str">
        <f t="shared" si="141"/>
        <v>1.01089792170458-0.00319777670659267i</v>
      </c>
      <c r="F2978" s="348" t="str">
        <f>IMSUM(import_viscoanalyse_PARAM!$A$2,IMDIV((import_viscoanalyse_PARAM!$B$2-import_viscoanalyse_PARAM!$A$2),E2978))</f>
        <v>24797.7742961872+78.2777729826485i</v>
      </c>
      <c r="G2978" s="348">
        <f t="shared" si="142"/>
        <v>24797.774296187199</v>
      </c>
      <c r="H2978" s="348">
        <f t="shared" si="143"/>
        <v>78.2777729826485</v>
      </c>
    </row>
    <row r="2979" spans="1:8" x14ac:dyDescent="0.25">
      <c r="A2979" s="349">
        <v>198676480000000</v>
      </c>
      <c r="B2979" s="348" t="str">
        <f>IMPRODUCT(IMPOWER(IMPRODUCT("i",A2979,import_viscoanalyse_PARAM!$G$2),-import_viscoanalyse_PARAM!$D$2),import_viscoanalyse_PARAM!$C$2)</f>
        <v>0.0108389951547143-0.00318043062675235i</v>
      </c>
      <c r="C2979" s="348" t="str">
        <f>IMPOWER(IMPRODUCT("i",A2979,import_viscoanalyse_PARAM!$G$2),-import_viscoanalyse_PARAM!$E$2)</f>
        <v>6.86217694735167E-08-7.48337482938258E-08i</v>
      </c>
      <c r="D2979" s="348" t="str">
        <f>IMPOWER(IMPRODUCT("i",A2979,import_viscoanalyse_PARAM!$F$2,import_viscoanalyse_PARAM!$G$2),-1)</f>
        <v>3.06843824217033E-32-5.00908804949551E-16i</v>
      </c>
      <c r="E2979" s="348" t="str">
        <f t="shared" si="141"/>
        <v>1.01083906377648-0.00318050546050114i</v>
      </c>
      <c r="F2979" s="348" t="str">
        <f>IMSUM(import_viscoanalyse_PARAM!$A$2,IMDIV((import_viscoanalyse_PARAM!$B$2-import_viscoanalyse_PARAM!$A$2),E2979))</f>
        <v>24799.21779134+77.8640684691217i</v>
      </c>
      <c r="G2979" s="348">
        <f t="shared" si="142"/>
        <v>24799.217791340001</v>
      </c>
      <c r="H2979" s="348">
        <f t="shared" si="143"/>
        <v>77.864068469121705</v>
      </c>
    </row>
    <row r="2980" spans="1:8" x14ac:dyDescent="0.25">
      <c r="A2980" s="349">
        <v>204686990000000</v>
      </c>
      <c r="B2980" s="348" t="str">
        <f>IMPRODUCT(IMPOWER(IMPRODUCT("i",A2980,import_viscoanalyse_PARAM!$G$2),-import_viscoanalyse_PARAM!$D$2),import_viscoanalyse_PARAM!$C$2)</f>
        <v>0.0107804561358386-0.00316325382338313i</v>
      </c>
      <c r="C2980" s="348" t="str">
        <f>IMPOWER(IMPRODUCT("i",A2980,import_viscoanalyse_PARAM!$G$2),-import_viscoanalyse_PARAM!$E$2)</f>
        <v>6.75512546903665E-08-7.36663252669685E-08i</v>
      </c>
      <c r="D2980" s="348" t="str">
        <f>IMPOWER(IMPRODUCT("i",A2980,import_viscoanalyse_PARAM!$F$2,import_viscoanalyse_PARAM!$G$2),-1)</f>
        <v>2.97833540398336E-32-4.861999200261E-16i</v>
      </c>
      <c r="E2980" s="348" t="str">
        <f t="shared" si="141"/>
        <v>1.01078052368709-0.00316332748970888i</v>
      </c>
      <c r="F2980" s="348" t="str">
        <f>IMSUM(import_viscoanalyse_PARAM!$A$2,IMDIV((import_viscoanalyse_PARAM!$B$2-import_viscoanalyse_PARAM!$A$2),E2980))</f>
        <v>24800.6536445012+77.4525019749074i</v>
      </c>
      <c r="G2980" s="348">
        <f t="shared" si="142"/>
        <v>24800.653644501199</v>
      </c>
      <c r="H2980" s="348">
        <f t="shared" si="143"/>
        <v>77.452501974907406</v>
      </c>
    </row>
    <row r="2981" spans="1:8" x14ac:dyDescent="0.25">
      <c r="A2981" s="349">
        <v>210879320000000</v>
      </c>
      <c r="B2981" s="348" t="str">
        <f>IMPRODUCT(IMPOWER(IMPRODUCT("i",A2981,import_viscoanalyse_PARAM!$G$2),-import_viscoanalyse_PARAM!$D$2),import_viscoanalyse_PARAM!$C$2)</f>
        <v>0.0107222334068649-0.00314616982733389i</v>
      </c>
      <c r="C2981" s="348" t="str">
        <f>IMPOWER(IMPRODUCT("i",A2981,import_viscoanalyse_PARAM!$G$2),-import_viscoanalyse_PARAM!$E$2)</f>
        <v>6.64974425801248E-08-7.25171169208145E-08i</v>
      </c>
      <c r="D2981" s="348" t="str">
        <f>IMPOWER(IMPRODUCT("i",A2981,import_viscoanalyse_PARAM!$F$2,import_viscoanalyse_PARAM!$G$2),-1)</f>
        <v>2.89087857952021E-32-4.71922984996268E-16i</v>
      </c>
      <c r="E2981" s="348" t="str">
        <f t="shared" si="141"/>
        <v>1.01072229990431-0.00314624234445128i</v>
      </c>
      <c r="F2981" s="348" t="str">
        <f>IMSUM(import_viscoanalyse_PARAM!$A$2,IMDIV((import_viscoanalyse_PARAM!$B$2-import_viscoanalyse_PARAM!$A$2),E2981))</f>
        <v>24802.0818907914+77.0430642595226i</v>
      </c>
      <c r="G2981" s="348">
        <f t="shared" si="142"/>
        <v>24802.0818907914</v>
      </c>
      <c r="H2981" s="348">
        <f t="shared" si="143"/>
        <v>77.043064259522595</v>
      </c>
    </row>
    <row r="2982" spans="1:8" x14ac:dyDescent="0.25">
      <c r="A2982" s="349">
        <v>217259000000000</v>
      </c>
      <c r="B2982" s="348" t="str">
        <f>IMPRODUCT(IMPOWER(IMPRODUCT("i",A2982,import_viscoanalyse_PARAM!$G$2),-import_viscoanalyse_PARAM!$D$2),import_viscoanalyse_PARAM!$C$2)</f>
        <v>0.0106643249877198-0.00312917805760181i</v>
      </c>
      <c r="C2982" s="348" t="str">
        <f>IMPOWER(IMPRODUCT("i",A2982,import_viscoanalyse_PARAM!$G$2),-import_viscoanalyse_PARAM!$E$2)</f>
        <v>6.54600676829959E-08-7.13858337648471E-08i</v>
      </c>
      <c r="D2982" s="348" t="str">
        <f>IMPOWER(IMPRODUCT("i",A2982,import_viscoanalyse_PARAM!$F$2,import_viscoanalyse_PARAM!$G$2),-1)</f>
        <v>2.80598966694953E-32-4.58065250085766E-16i</v>
      </c>
      <c r="E2982" s="348" t="str">
        <f t="shared" si="141"/>
        <v>1.01066439044779-0.00312924944343603i</v>
      </c>
      <c r="F2982" s="348" t="str">
        <f>IMSUM(import_viscoanalyse_PARAM!$A$2,IMDIV((import_viscoanalyse_PARAM!$B$2-import_viscoanalyse_PARAM!$A$2),E2982))</f>
        <v>24803.5025763572+76.6357429117374i</v>
      </c>
      <c r="G2982" s="348">
        <f t="shared" si="142"/>
        <v>24803.502576357201</v>
      </c>
      <c r="H2982" s="348">
        <f t="shared" si="143"/>
        <v>76.635742911737395</v>
      </c>
    </row>
    <row r="2983" spans="1:8" x14ac:dyDescent="0.25">
      <c r="A2983" s="349">
        <v>223831670000000</v>
      </c>
      <c r="B2983" s="348" t="str">
        <f>IMPRODUCT(IMPOWER(IMPRODUCT("i",A2983,import_viscoanalyse_PARAM!$G$2),-import_viscoanalyse_PARAM!$D$2),import_viscoanalyse_PARAM!$C$2)</f>
        <v>0.0106067294301146-0.00311227808922305i</v>
      </c>
      <c r="C2983" s="348" t="str">
        <f>IMPOWER(IMPRODUCT("i",A2983,import_viscoanalyse_PARAM!$G$2),-import_viscoanalyse_PARAM!$E$2)</f>
        <v>6.44388780217852E-08-7.02722010116608E-08i</v>
      </c>
      <c r="D2983" s="348" t="str">
        <f>IMPOWER(IMPRODUCT("i",A2983,import_viscoanalyse_PARAM!$F$2,import_viscoanalyse_PARAM!$G$2),-1)</f>
        <v>2.72359362306411E-32-4.44614464826999E-16i</v>
      </c>
      <c r="E2983" s="348" t="str">
        <f t="shared" si="141"/>
        <v>1.01060679386899-0.00311234836142451i</v>
      </c>
      <c r="F2983" s="348" t="str">
        <f>IMSUM(import_viscoanalyse_PARAM!$A$2,IMDIV((import_viscoanalyse_PARAM!$B$2-import_viscoanalyse_PARAM!$A$2),E2983))</f>
        <v>24804.9157343295+76.2305292418015i</v>
      </c>
      <c r="G2983" s="348">
        <f t="shared" si="142"/>
        <v>24804.915734329501</v>
      </c>
      <c r="H2983" s="348">
        <f t="shared" si="143"/>
        <v>76.230529241801506</v>
      </c>
    </row>
    <row r="2984" spans="1:8" x14ac:dyDescent="0.25">
      <c r="A2984" s="349">
        <v>230603190000000</v>
      </c>
      <c r="B2984" s="348" t="str">
        <f>IMPRODUCT(IMPOWER(IMPRODUCT("i",A2984,import_viscoanalyse_PARAM!$G$2),-import_viscoanalyse_PARAM!$D$2),import_viscoanalyse_PARAM!$C$2)</f>
        <v>0.0105494448577856-0.00309546937165511i</v>
      </c>
      <c r="C2984" s="348" t="str">
        <f>IMPOWER(IMPRODUCT("i",A2984,import_viscoanalyse_PARAM!$G$2),-import_viscoanalyse_PARAM!$E$2)</f>
        <v>6.34336178059491E-08-6.91759397152991E-08i</v>
      </c>
      <c r="D2984" s="348" t="str">
        <f>IMPOWER(IMPRODUCT("i",A2984,import_viscoanalyse_PARAM!$F$2,import_viscoanalyse_PARAM!$G$2),-1)</f>
        <v>2.64361698141204E-32-4.31558636150624E-16i</v>
      </c>
      <c r="E2984" s="348" t="str">
        <f t="shared" si="141"/>
        <v>1.0105495082914-0.00309553854759526i</v>
      </c>
      <c r="F2984" s="348" t="str">
        <f>IMSUM(import_viscoanalyse_PARAM!$A$2,IMDIV((import_viscoanalyse_PARAM!$B$2-import_viscoanalyse_PARAM!$A$2),E2984))</f>
        <v>24806.3214083683+75.8274115311483i</v>
      </c>
      <c r="G2984" s="348">
        <f t="shared" si="142"/>
        <v>24806.321408368301</v>
      </c>
      <c r="H2984" s="348">
        <f t="shared" si="143"/>
        <v>75.8274115311483</v>
      </c>
    </row>
    <row r="2985" spans="1:8" x14ac:dyDescent="0.25">
      <c r="A2985" s="349">
        <v>237579560000000</v>
      </c>
      <c r="B2985" s="348" t="str">
        <f>IMPRODUCT(IMPOWER(IMPRODUCT("i",A2985,import_viscoanalyse_PARAM!$G$2),-import_viscoanalyse_PARAM!$D$2),import_viscoanalyse_PARAM!$C$2)</f>
        <v>0.0104924697227391-0.00307875145067824i</v>
      </c>
      <c r="C2985" s="348" t="str">
        <f>IMPOWER(IMPRODUCT("i",A2985,import_viscoanalyse_PARAM!$G$2),-import_viscoanalyse_PARAM!$E$2)</f>
        <v>6.24440408332902E-08-6.80967813861351E-08i</v>
      </c>
      <c r="D2985" s="348" t="str">
        <f>IMPOWER(IMPRODUCT("i",A2985,import_viscoanalyse_PARAM!$F$2,import_viscoanalyse_PARAM!$G$2),-1)</f>
        <v>2.56598887990107E-32-4.18886196137342E-16i</v>
      </c>
      <c r="E2985" s="348" t="str">
        <f t="shared" si="141"/>
        <v>1.01049253216678-0.00307881954746005i</v>
      </c>
      <c r="F2985" s="348" t="str">
        <f>IMSUM(import_viscoanalyse_PARAM!$A$2,IMDIV((import_viscoanalyse_PARAM!$B$2-import_viscoanalyse_PARAM!$A$2),E2985))</f>
        <v>24807.7196341091+75.4263803526954i</v>
      </c>
      <c r="G2985" s="348">
        <f t="shared" si="142"/>
        <v>24807.7196341091</v>
      </c>
      <c r="H2985" s="348">
        <f t="shared" si="143"/>
        <v>75.426380352695404</v>
      </c>
    </row>
    <row r="2986" spans="1:8" x14ac:dyDescent="0.25">
      <c r="A2986" s="349">
        <v>244766990000000</v>
      </c>
      <c r="B2986" s="348" t="str">
        <f>IMPRODUCT(IMPOWER(IMPRODUCT("i",A2986,import_viscoanalyse_PARAM!$G$2),-import_viscoanalyse_PARAM!$D$2),import_viscoanalyse_PARAM!$C$2)</f>
        <v>0.0104358022512911-0.00306212380584945i</v>
      </c>
      <c r="C2986" s="348" t="str">
        <f>IMPOWER(IMPRODUCT("i",A2986,import_viscoanalyse_PARAM!$G$2),-import_viscoanalyse_PARAM!$E$2)</f>
        <v>6.14699006693342E-08-6.70344572812382E-08i</v>
      </c>
      <c r="D2986" s="348" t="str">
        <f>IMPOWER(IMPRODUCT("i",A2986,import_viscoanalyse_PARAM!$F$2,import_viscoanalyse_PARAM!$G$2),-1)</f>
        <v>2.4906402168519E-32-4.06585864247394E-16i</v>
      </c>
      <c r="E2986" s="348" t="str">
        <f t="shared" si="141"/>
        <v>1.01043586372119-0.00306219084030714i</v>
      </c>
      <c r="F2986" s="348" t="str">
        <f>IMSUM(import_viscoanalyse_PARAM!$A$2,IMDIV((import_viscoanalyse_PARAM!$B$2-import_viscoanalyse_PARAM!$A$2),E2986))</f>
        <v>24809.1104527547+75.0274246731005i</v>
      </c>
      <c r="G2986" s="348">
        <f t="shared" si="142"/>
        <v>24809.1104527547</v>
      </c>
      <c r="H2986" s="348">
        <f t="shared" si="143"/>
        <v>75.027424673100498</v>
      </c>
    </row>
    <row r="2987" spans="1:8" x14ac:dyDescent="0.25">
      <c r="A2987" s="349">
        <v>252171850000000</v>
      </c>
      <c r="B2987" s="348" t="str">
        <f>IMPRODUCT(IMPOWER(IMPRODUCT("i",A2987,import_viscoanalyse_PARAM!$G$2),-import_viscoanalyse_PARAM!$D$2),import_viscoanalyse_PARAM!$C$2)</f>
        <v>0.0103794408982052-0.00304558598375789i</v>
      </c>
      <c r="C2987" s="348" t="str">
        <f>IMPOWER(IMPRODUCT("i",A2987,import_viscoanalyse_PARAM!$G$2),-import_viscoanalyse_PARAM!$E$2)</f>
        <v>6.05109584829539E-08-6.59887069493175E-08i</v>
      </c>
      <c r="D2987" s="348" t="str">
        <f>IMPOWER(IMPRODUCT("i",A2987,import_viscoanalyse_PARAM!$F$2,import_viscoanalyse_PARAM!$G$2),-1)</f>
        <v>2.41750421013205E-32-3.94646738596648E-16i</v>
      </c>
      <c r="E2987" s="348" t="str">
        <f t="shared" si="141"/>
        <v>1.01037950140916-0.00304565197246523i</v>
      </c>
      <c r="F2987" s="348" t="str">
        <f>IMSUM(import_viscoanalyse_PARAM!$A$2,IMDIV((import_viscoanalyse_PARAM!$B$2-import_viscoanalyse_PARAM!$A$2),E2987))</f>
        <v>24810.4938999296+74.630535049438i</v>
      </c>
      <c r="G2987" s="348">
        <f t="shared" si="142"/>
        <v>24810.493899929599</v>
      </c>
      <c r="H2987" s="348">
        <f t="shared" si="143"/>
        <v>74.630535049437995</v>
      </c>
    </row>
    <row r="2988" spans="1:8" x14ac:dyDescent="0.25">
      <c r="A2988" s="349">
        <v>259800740000000</v>
      </c>
      <c r="B2988" s="348" t="str">
        <f>IMPRODUCT(IMPOWER(IMPRODUCT("i",A2988,import_viscoanalyse_PARAM!$G$2),-import_viscoanalyse_PARAM!$D$2),import_viscoanalyse_PARAM!$C$2)</f>
        <v>0.0103233838454374-0.00302913745094437i</v>
      </c>
      <c r="C2988" s="348" t="str">
        <f>IMPOWER(IMPRODUCT("i",A2988,import_viscoanalyse_PARAM!$G$2),-import_viscoanalyse_PARAM!$E$2)</f>
        <v>5.95669743978298E-08-6.49592687992736E-08i</v>
      </c>
      <c r="D2988" s="348" t="str">
        <f>IMPOWER(IMPRODUCT("i",A2988,import_viscoanalyse_PARAM!$F$2,import_viscoanalyse_PARAM!$G$2),-1)</f>
        <v>2.34651567602073E-32-3.83058178234531E-16i</v>
      </c>
      <c r="E2988" s="348" t="str">
        <f t="shared" si="141"/>
        <v>1.01032344341241-0.00302920241021355i</v>
      </c>
      <c r="F2988" s="348" t="str">
        <f>IMSUM(import_viscoanalyse_PARAM!$A$2,IMDIV((import_viscoanalyse_PARAM!$B$2-import_viscoanalyse_PARAM!$A$2),E2988))</f>
        <v>24811.8700179835+74.2357001001757i</v>
      </c>
      <c r="G2988" s="348">
        <f t="shared" si="142"/>
        <v>24811.8700179835</v>
      </c>
      <c r="H2988" s="348">
        <f t="shared" si="143"/>
        <v>74.235700100175706</v>
      </c>
    </row>
    <row r="2989" spans="1:8" x14ac:dyDescent="0.25">
      <c r="A2989" s="349">
        <v>267660420000000</v>
      </c>
      <c r="B2989" s="348" t="str">
        <f>IMPRODUCT(IMPOWER(IMPRODUCT("i",A2989,import_viscoanalyse_PARAM!$G$2),-import_viscoanalyse_PARAM!$D$2),import_viscoanalyse_PARAM!$C$2)</f>
        <v>0.0102676295781085-0.00301277776290558i</v>
      </c>
      <c r="C2989" s="348" t="str">
        <f>IMPOWER(IMPRODUCT("i",A2989,import_viscoanalyse_PARAM!$G$2),-import_viscoanalyse_PARAM!$E$2)</f>
        <v>5.86377172290752E-08-6.39458907182312E-08i</v>
      </c>
      <c r="D2989" s="348" t="str">
        <f>IMPOWER(IMPRODUCT("i",A2989,import_viscoanalyse_PARAM!$F$2,import_viscoanalyse_PARAM!$G$2),-1)</f>
        <v>2.27761171805599E-32-3.71809915595228E-16i</v>
      </c>
      <c r="E2989" s="348" t="str">
        <f t="shared" si="141"/>
        <v>1.01026768821583-0.00301284170879667i</v>
      </c>
      <c r="F2989" s="348" t="str">
        <f>IMSUM(import_viscoanalyse_PARAM!$A$2,IMDIV((import_viscoanalyse_PARAM!$B$2-import_viscoanalyse_PARAM!$A$2),E2989))</f>
        <v>24813.2388418522+73.8429105613346i</v>
      </c>
      <c r="G2989" s="348">
        <f t="shared" si="142"/>
        <v>24813.238841852199</v>
      </c>
      <c r="H2989" s="348">
        <f t="shared" si="143"/>
        <v>73.842910561334605</v>
      </c>
    </row>
    <row r="2990" spans="1:8" x14ac:dyDescent="0.25">
      <c r="A2990" s="349">
        <v>275757870000000</v>
      </c>
      <c r="B2990" s="348" t="str">
        <f>IMPRODUCT(IMPOWER(IMPRODUCT("i",A2990,import_viscoanalyse_PARAM!$G$2),-import_viscoanalyse_PARAM!$D$2),import_viscoanalyse_PARAM!$C$2)</f>
        <v>0.0102121764722673-0.00299650644313392i</v>
      </c>
      <c r="C2990" s="348" t="str">
        <f>IMPOWER(IMPRODUCT("i",A2990,import_viscoanalyse_PARAM!$G$2),-import_viscoanalyse_PARAM!$E$2)</f>
        <v>5.77229574079877E-08-6.29483223558037E-08i</v>
      </c>
      <c r="D2990" s="348" t="str">
        <f>IMPOWER(IMPRODUCT("i",A2990,import_viscoanalyse_PARAM!$F$2,import_viscoanalyse_PARAM!$G$2),-1)</f>
        <v>2.21073113544063E-32-3.60891959922607E-16i</v>
      </c>
      <c r="E2990" s="348" t="str">
        <f t="shared" si="141"/>
        <v>1.01021223419522-0.00299656939145664i</v>
      </c>
      <c r="F2990" s="348" t="str">
        <f>IMSUM(import_viscoanalyse_PARAM!$A$2,IMDIV((import_viscoanalyse_PARAM!$B$2-import_viscoanalyse_PARAM!$A$2),E2990))</f>
        <v>24814.6004091773+73.4521563838163i</v>
      </c>
      <c r="G2990" s="348">
        <f t="shared" si="142"/>
        <v>24814.600409177299</v>
      </c>
      <c r="H2990" s="348">
        <f t="shared" si="143"/>
        <v>73.452156383816302</v>
      </c>
    </row>
    <row r="2991" spans="1:8" x14ac:dyDescent="0.25">
      <c r="A2991" s="349">
        <v>284100300000000</v>
      </c>
      <c r="B2991" s="348" t="str">
        <f>IMPRODUCT(IMPOWER(IMPRODUCT("i",A2991,import_viscoanalyse_PARAM!$G$2),-import_viscoanalyse_PARAM!$D$2),import_viscoanalyse_PARAM!$C$2)</f>
        <v>0.0101570227890775-0.00298032298141155i</v>
      </c>
      <c r="C2991" s="348" t="str">
        <f>IMPOWER(IMPRODUCT("i",A2991,import_viscoanalyse_PARAM!$G$2),-import_viscoanalyse_PARAM!$E$2)</f>
        <v>5.68224669331203E-08-6.19663150707362E-08i</v>
      </c>
      <c r="D2991" s="348" t="str">
        <f>IMPOWER(IMPRODUCT("i",A2991,import_viscoanalyse_PARAM!$F$2,import_viscoanalyse_PARAM!$G$2),-1)</f>
        <v>2.14581437982215E-32-3.50294590214735E-16i</v>
      </c>
      <c r="E2991" s="348" t="str">
        <f t="shared" si="141"/>
        <v>1.01015707961154-0.00298038494772697i</v>
      </c>
      <c r="F2991" s="348" t="str">
        <f>IMSUM(import_viscoanalyse_PARAM!$A$2,IMDIV((import_viscoanalyse_PARAM!$B$2-import_viscoanalyse_PARAM!$A$2),E2991))</f>
        <v>24815.9547604478+73.0634266916817i</v>
      </c>
      <c r="G2991" s="348">
        <f t="shared" si="142"/>
        <v>24815.954760447799</v>
      </c>
      <c r="H2991" s="348">
        <f t="shared" si="143"/>
        <v>73.063426691681698</v>
      </c>
    </row>
    <row r="2992" spans="1:8" x14ac:dyDescent="0.25">
      <c r="A2992" s="349">
        <v>292695100000000</v>
      </c>
      <c r="B2992" s="348" t="str">
        <f>IMPRODUCT(IMPOWER(IMPRODUCT("i",A2992,import_viscoanalyse_PARAM!$G$2),-import_viscoanalyse_PARAM!$D$2),import_viscoanalyse_PARAM!$C$2)</f>
        <v>0.0101021670496668-0.00296422694380065i</v>
      </c>
      <c r="C2992" s="348" t="str">
        <f>IMPOWER(IMPRODUCT("i",A2992,import_viscoanalyse_PARAM!$G$2),-import_viscoanalyse_PARAM!$E$2)</f>
        <v>5.59360254445444E-08-6.09996285550396E-08i</v>
      </c>
      <c r="D2992" s="348" t="str">
        <f>IMPOWER(IMPRODUCT("i",A2992,import_viscoanalyse_PARAM!$F$2,import_viscoanalyse_PARAM!$G$2),-1)</f>
        <v>2.08280394530618E-32-3.4000841889182E-16i</v>
      </c>
      <c r="E2992" s="348" t="str">
        <f t="shared" si="141"/>
        <v>1.01010222298569-0.00296428794342954i</v>
      </c>
      <c r="F2992" s="348" t="str">
        <f>IMSUM(import_viscoanalyse_PARAM!$A$2,IMDIV((import_viscoanalyse_PARAM!$B$2-import_viscoanalyse_PARAM!$A$2),E2992))</f>
        <v>24817.3019297977+72.6767124242523i</v>
      </c>
      <c r="G2992" s="348">
        <f t="shared" si="142"/>
        <v>24817.301929797701</v>
      </c>
      <c r="H2992" s="348">
        <f t="shared" si="143"/>
        <v>72.676712424252301</v>
      </c>
    </row>
    <row r="2993" spans="1:8" x14ac:dyDescent="0.25">
      <c r="A2993" s="349">
        <v>301549930000000</v>
      </c>
      <c r="B2993" s="348" t="str">
        <f>IMPRODUCT(IMPOWER(IMPRODUCT("i",A2993,import_viscoanalyse_PARAM!$G$2),-import_viscoanalyse_PARAM!$D$2),import_viscoanalyse_PARAM!$C$2)</f>
        <v>0.0100476074879249-0.0029482178120805i</v>
      </c>
      <c r="C2993" s="348" t="str">
        <f>IMPOWER(IMPRODUCT("i",A2993,import_viscoanalyse_PARAM!$G$2),-import_viscoanalyse_PARAM!$E$2)</f>
        <v>5.50634112538249E-08-6.00480210519552E-08i</v>
      </c>
      <c r="D2993" s="348" t="str">
        <f>IMPOWER(IMPRODUCT("i",A2993,import_viscoanalyse_PARAM!$F$2,import_viscoanalyse_PARAM!$G$2),-1)</f>
        <v>2.02164367622897E-32-3.30024278793178E-16i</v>
      </c>
      <c r="E2993" s="348" t="str">
        <f t="shared" si="141"/>
        <v>1.01004766255134-0.00294827786010188i</v>
      </c>
      <c r="F2993" s="348" t="str">
        <f>IMSUM(import_viscoanalyse_PARAM!$A$2,IMDIV((import_viscoanalyse_PARAM!$B$2-import_viscoanalyse_PARAM!$A$2),E2993))</f>
        <v>24818.6419584413+72.2920024793699i</v>
      </c>
      <c r="G2993" s="348">
        <f t="shared" si="142"/>
        <v>24818.641958441302</v>
      </c>
      <c r="H2993" s="348">
        <f t="shared" si="143"/>
        <v>72.292002479369899</v>
      </c>
    </row>
    <row r="2994" spans="1:8" x14ac:dyDescent="0.25">
      <c r="A2994" s="349">
        <v>310672630000000</v>
      </c>
      <c r="B2994" s="348" t="str">
        <f>IMPRODUCT(IMPOWER(IMPRODUCT("i",A2994,import_viscoanalyse_PARAM!$G$2),-import_viscoanalyse_PARAM!$D$2),import_viscoanalyse_PARAM!$C$2)</f>
        <v>0.00999334266570397-0.00293229516426274i</v>
      </c>
      <c r="C2994" s="348" t="str">
        <f>IMPOWER(IMPRODUCT("i",A2994,import_viscoanalyse_PARAM!$G$2),-import_viscoanalyse_PARAM!$E$2)</f>
        <v>5.42044112227413E-08-5.91112601289465E-08i</v>
      </c>
      <c r="D2994" s="348" t="str">
        <f>IMPOWER(IMPRODUCT("i",A2994,import_viscoanalyse_PARAM!$F$2,import_viscoanalyse_PARAM!$G$2),-1)</f>
        <v>1.96227942272156E-32-3.20333330195142E-16i</v>
      </c>
      <c r="E2994" s="348" t="str">
        <f t="shared" si="141"/>
        <v>1.00999339687012-0.00293235427552319i</v>
      </c>
      <c r="F2994" s="348" t="str">
        <f>IMSUM(import_viscoanalyse_PARAM!$A$2,IMDIV((import_viscoanalyse_PARAM!$B$2-import_viscoanalyse_PARAM!$A$2),E2994))</f>
        <v>24819.9748795654+71.9092880506295i</v>
      </c>
      <c r="G2994" s="348">
        <f t="shared" si="142"/>
        <v>24819.974879565401</v>
      </c>
      <c r="H2994" s="348">
        <f t="shared" si="143"/>
        <v>71.909288050629499</v>
      </c>
    </row>
    <row r="2995" spans="1:8" x14ac:dyDescent="0.25">
      <c r="A2995" s="349">
        <v>320071320000000</v>
      </c>
      <c r="B2995" s="348" t="str">
        <f>IMPRODUCT(IMPOWER(IMPRODUCT("i",A2995,import_viscoanalyse_PARAM!$G$2),-import_viscoanalyse_PARAM!$D$2),import_viscoanalyse_PARAM!$C$2)</f>
        <v>0.00993937089456695-0.002916458504918i</v>
      </c>
      <c r="C2995" s="348" t="str">
        <f>IMPOWER(IMPRODUCT("i",A2995,import_viscoanalyse_PARAM!$G$2),-import_viscoanalyse_PARAM!$E$2)</f>
        <v>5.33588114371662E-08-5.81891125073312E-08i</v>
      </c>
      <c r="D2995" s="348" t="str">
        <f>IMPOWER(IMPRODUCT("i",A2995,import_viscoanalyse_PARAM!$F$2,import_viscoanalyse_PARAM!$G$2),-1)</f>
        <v>1.9046583400593E-32-3.10926946433012E-16i</v>
      </c>
      <c r="E2995" s="348" t="str">
        <f t="shared" si="141"/>
        <v>1.00993942425338-0.00291651669403082i</v>
      </c>
      <c r="F2995" s="348" t="str">
        <f>IMSUM(import_viscoanalyse_PARAM!$A$2,IMDIV((import_viscoanalyse_PARAM!$B$2-import_viscoanalyse_PARAM!$A$2),E2995))</f>
        <v>24821.3007325306+71.5285585504296i</v>
      </c>
      <c r="G2995" s="348">
        <f t="shared" si="142"/>
        <v>24821.300732530599</v>
      </c>
      <c r="H2995" s="348">
        <f t="shared" si="143"/>
        <v>71.528558550429594</v>
      </c>
    </row>
    <row r="2996" spans="1:8" x14ac:dyDescent="0.25">
      <c r="A2996" s="349">
        <v>329754350000000</v>
      </c>
      <c r="B2996" s="348" t="str">
        <f>IMPRODUCT(IMPOWER(IMPRODUCT("i",A2996,import_viscoanalyse_PARAM!$G$2),-import_viscoanalyse_PARAM!$D$2),import_viscoanalyse_PARAM!$C$2)</f>
        <v>0.00988569059021587-0.0029007073691739i</v>
      </c>
      <c r="C2996" s="348" t="str">
        <f>IMPOWER(IMPRODUCT("i",A2996,import_viscoanalyse_PARAM!$G$2),-import_viscoanalyse_PARAM!$E$2)</f>
        <v>5.252640283265E-08-5.72813501971212E-08i</v>
      </c>
      <c r="D2996" s="348" t="str">
        <f>IMPOWER(IMPRODUCT("i",A2996,import_viscoanalyse_PARAM!$F$2,import_viscoanalyse_PARAM!$G$2),-1)</f>
        <v>1.84872924057496E-32-3.01796771349289E-16i</v>
      </c>
      <c r="E2996" s="348" t="str">
        <f t="shared" si="141"/>
        <v>1.00988574311662-0.0029007646505244i</v>
      </c>
      <c r="F2996" s="348" t="str">
        <f>IMSUM(import_viscoanalyse_PARAM!$A$2,IMDIV((import_viscoanalyse_PARAM!$B$2-import_viscoanalyse_PARAM!$A$2),E2996))</f>
        <v>24822.6195541655+71.1498041092129i</v>
      </c>
      <c r="G2996" s="348">
        <f t="shared" si="142"/>
        <v>24822.6195541655</v>
      </c>
      <c r="H2996" s="348">
        <f t="shared" si="143"/>
        <v>71.149804109212894</v>
      </c>
    </row>
    <row r="2997" spans="1:8" x14ac:dyDescent="0.25">
      <c r="A2997" s="349">
        <v>339730320000000</v>
      </c>
      <c r="B2997" s="348" t="str">
        <f>IMPRODUCT(IMPOWER(IMPRODUCT("i",A2997,import_viscoanalyse_PARAM!$G$2),-import_viscoanalyse_PARAM!$D$2),import_viscoanalyse_PARAM!$C$2)</f>
        <v>0.00983230019087499-0.0028850412987666i</v>
      </c>
      <c r="C2997" s="348" t="str">
        <f>IMPOWER(IMPRODUCT("i",A2997,import_viscoanalyse_PARAM!$G$2),-import_viscoanalyse_PARAM!$E$2)</f>
        <v>5.17069798200853E-08-5.63877489982757E-08i</v>
      </c>
      <c r="D2997" s="348" t="str">
        <f>IMPOWER(IMPRODUCT("i",A2997,import_viscoanalyse_PARAM!$F$2,import_viscoanalyse_PARAM!$G$2),-1)</f>
        <v>1.79444245380215E-32-2.92934696462722E-16i</v>
      </c>
      <c r="E2997" s="348" t="str">
        <f t="shared" si="141"/>
        <v>1.00983235189785-0.00288509768651589i</v>
      </c>
      <c r="F2997" s="348" t="str">
        <f>IMSUM(import_viscoanalyse_PARAM!$A$2,IMDIV((import_viscoanalyse_PARAM!$B$2-import_viscoanalyse_PARAM!$A$2),E2997))</f>
        <v>24823.9313807719+70.7730150003209i</v>
      </c>
      <c r="G2997" s="348">
        <f t="shared" si="142"/>
        <v>24823.931380771901</v>
      </c>
      <c r="H2997" s="348">
        <f t="shared" si="143"/>
        <v>70.773015000320896</v>
      </c>
    </row>
    <row r="2998" spans="1:8" x14ac:dyDescent="0.25">
      <c r="A2998" s="349">
        <v>350008080000000</v>
      </c>
      <c r="B2998" s="348" t="str">
        <f>IMPRODUCT(IMPOWER(IMPRODUCT("i",A2998,import_viscoanalyse_PARAM!$G$2),-import_viscoanalyse_PARAM!$D$2),import_viscoanalyse_PARAM!$C$2)</f>
        <v>0.00977919819364665-0.00286945985270855i</v>
      </c>
      <c r="C2998" s="348" t="str">
        <f>IMPOWER(IMPRODUCT("i",A2998,import_viscoanalyse_PARAM!$G$2),-import_viscoanalyse_PARAM!$E$2)</f>
        <v>5.09003407739827E-08-5.5508089033178E-08i</v>
      </c>
      <c r="D2998" s="348" t="str">
        <f>IMPOWER(IMPRODUCT("i",A2998,import_viscoanalyse_PARAM!$F$2,import_viscoanalyse_PARAM!$G$2),-1)</f>
        <v>1.74174981632364E-32-2.84332859311086E-16i</v>
      </c>
      <c r="E2998" s="348" t="str">
        <f t="shared" si="141"/>
        <v>1.00977924909399-0.00286951536079787i</v>
      </c>
      <c r="F2998" s="348" t="str">
        <f>IMSUM(import_viscoanalyse_PARAM!$A$2,IMDIV((import_viscoanalyse_PARAM!$B$2-import_viscoanalyse_PARAM!$A$2),E2998))</f>
        <v>24825.2362472295+70.398181896925i</v>
      </c>
      <c r="G2998" s="348">
        <f t="shared" si="142"/>
        <v>24825.236247229499</v>
      </c>
      <c r="H2998" s="348">
        <f t="shared" si="143"/>
        <v>70.398181896924996</v>
      </c>
    </row>
    <row r="2999" spans="1:8" x14ac:dyDescent="0.25">
      <c r="A2999" s="349">
        <v>360596780000000</v>
      </c>
      <c r="B2999" s="348" t="str">
        <f>IMPRODUCT(IMPOWER(IMPRODUCT("i",A2999,import_viscoanalyse_PARAM!$G$2),-import_viscoanalyse_PARAM!$D$2),import_viscoanalyse_PARAM!$C$2)</f>
        <v>0.00972638293914272-0.00285396254409401i</v>
      </c>
      <c r="C2999" s="348" t="str">
        <f>IMPOWER(IMPRODUCT("i",A2999,import_viscoanalyse_PARAM!$G$2),-import_viscoanalyse_PARAM!$E$2)</f>
        <v>5.01062847229395E-08-5.46421511375094E-08i</v>
      </c>
      <c r="D2999" s="348" t="str">
        <f>IMPOWER(IMPRODUCT("i",A2999,import_viscoanalyse_PARAM!$F$2,import_viscoanalyse_PARAM!$G$2),-1)</f>
        <v>1.69060441707712E-32-2.75983601873492E-16i</v>
      </c>
      <c r="E2999" s="348" t="str">
        <f t="shared" si="141"/>
        <v>1.00972643304543-0.00285401718624542i</v>
      </c>
      <c r="F2999" s="348" t="str">
        <f>IMSUM(import_viscoanalyse_PARAM!$A$2,IMDIV((import_viscoanalyse_PARAM!$B$2-import_viscoanalyse_PARAM!$A$2),E2999))</f>
        <v>24826.5341922899+70.0252943518741i</v>
      </c>
      <c r="G2999" s="348">
        <f t="shared" si="142"/>
        <v>24826.534192289899</v>
      </c>
      <c r="H2999" s="348">
        <f t="shared" si="143"/>
        <v>70.025294351874095</v>
      </c>
    </row>
    <row r="3000" spans="1:8" x14ac:dyDescent="0.25">
      <c r="A3000" s="349">
        <v>371505810000000</v>
      </c>
      <c r="B3000" s="348" t="str">
        <f>IMPRODUCT(IMPOWER(IMPRODUCT("i",A3000,import_viscoanalyse_PARAM!$G$2),-import_viscoanalyse_PARAM!$D$2),import_viscoanalyse_PARAM!$C$2)</f>
        <v>0.00967385296149065-0.00283854894279957i</v>
      </c>
      <c r="C3000" s="348" t="str">
        <f>IMPOWER(IMPRODUCT("i",A3000,import_viscoanalyse_PARAM!$G$2),-import_viscoanalyse_PARAM!$E$2)</f>
        <v>4.9324616609935E-08-5.37897225967317E-08i</v>
      </c>
      <c r="D3000" s="348" t="str">
        <f>IMPOWER(IMPRODUCT("i",A3000,import_viscoanalyse_PARAM!$F$2,import_viscoanalyse_PARAM!$G$2),-1)</f>
        <v>1.64096090193526E-32-2.6787952029171E-16i</v>
      </c>
      <c r="E3000" s="348" t="str">
        <f t="shared" si="141"/>
        <v>1.00967390228611-0.00283860273252243i</v>
      </c>
      <c r="F3000" s="348" t="str">
        <f>IMSUM(import_viscoanalyse_PARAM!$A$2,IMDIV((import_viscoanalyse_PARAM!$B$2-import_viscoanalyse_PARAM!$A$2),E3000))</f>
        <v>24827.8252499737+69.6543432685384i</v>
      </c>
      <c r="G3000" s="348">
        <f t="shared" si="142"/>
        <v>24827.825249973699</v>
      </c>
      <c r="H3000" s="348">
        <f t="shared" si="143"/>
        <v>69.654343268538398</v>
      </c>
    </row>
    <row r="3001" spans="1:8" x14ac:dyDescent="0.25">
      <c r="A3001" s="349">
        <v>382744870000000</v>
      </c>
      <c r="B3001" s="348" t="str">
        <f>IMPRODUCT(IMPOWER(IMPRODUCT("i",A3001,import_viscoanalyse_PARAM!$G$2),-import_viscoanalyse_PARAM!$D$2),import_viscoanalyse_PARAM!$C$2)</f>
        <v>0.00962160667589269-0.00282321858380614i</v>
      </c>
      <c r="C3001" s="348" t="str">
        <f>IMPOWER(IMPRODUCT("i",A3001,import_viscoanalyse_PARAM!$G$2),-import_viscoanalyse_PARAM!$E$2)</f>
        <v>4.85551425244638E-08-5.29505919466106E-08i</v>
      </c>
      <c r="D3001" s="348" t="str">
        <f>IMPOWER(IMPRODUCT("i",A3001,import_viscoanalyse_PARAM!$F$2,import_viscoanalyse_PARAM!$G$2),-1)</f>
        <v>1.59277512733688E-32-2.60013408327023E-16i</v>
      </c>
      <c r="E3001" s="348" t="str">
        <f t="shared" si="141"/>
        <v>1.00962165523104-0.00282327153439835i</v>
      </c>
      <c r="F3001" s="348" t="str">
        <f>IMSUM(import_viscoanalyse_PARAM!$A$2,IMDIV((import_viscoanalyse_PARAM!$B$2-import_viscoanalyse_PARAM!$A$2),E3001))</f>
        <v>24829.1094572489+69.2853186952962i</v>
      </c>
      <c r="G3001" s="348">
        <f t="shared" si="142"/>
        <v>24829.109457248898</v>
      </c>
      <c r="H3001" s="348">
        <f t="shared" si="143"/>
        <v>69.285318695296198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données brutes</vt:lpstr>
      <vt:lpstr>éprouvettes</vt:lpstr>
      <vt:lpstr>vérification</vt:lpstr>
      <vt:lpstr>Copie pour PV</vt:lpstr>
      <vt:lpstr>Affaire</vt:lpstr>
      <vt:lpstr>Composition</vt:lpstr>
      <vt:lpstr>Tableau</vt:lpstr>
      <vt:lpstr>Isothermes</vt:lpstr>
      <vt:lpstr>Plan complexe_modèle</vt:lpstr>
      <vt:lpstr>Black</vt:lpstr>
      <vt:lpstr>Isochrones</vt:lpstr>
      <vt:lpstr>Courbe maitresse</vt:lpstr>
      <vt:lpstr>Observations</vt:lpstr>
      <vt:lpstr>format_viscoanalyse</vt:lpstr>
      <vt:lpstr>import_viscoanalyse_PARAM</vt:lpstr>
      <vt:lpstr>import_viscoanalyse_CM</vt:lpstr>
      <vt:lpstr>Calculs_modèle</vt:lpstr>
      <vt:lpstr>Black!Print_Area</vt:lpstr>
      <vt:lpstr>Composition!Print_Area</vt:lpstr>
      <vt:lpstr>'Courbe maitresse'!Print_Area</vt:lpstr>
      <vt:lpstr>Isochrones!Print_Area</vt:lpstr>
      <vt:lpstr>Isothermes!Print_Area</vt:lpstr>
      <vt:lpstr>'Plan complexe_modèle'!Print_Area</vt:lpstr>
      <vt:lpstr>Tableau!Print_Area</vt:lpstr>
    </vt:vector>
  </TitlesOfParts>
  <Company>Ifsttar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MARSAC Paul</dc:creator>
  <cp:lastModifiedBy>GOPALSAMY Rajasekar</cp:lastModifiedBy>
  <cp:lastPrinted>2018-08-01T12:31:01Z</cp:lastPrinted>
  <dcterms:created xsi:type="dcterms:W3CDTF">2018-07-30T14:16:43Z</dcterms:created>
  <dcterms:modified xsi:type="dcterms:W3CDTF">2023-06-02T14:27:48Z</dcterms:modified>
</cp:coreProperties>
</file>