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Грешники" sheetId="1" state="visible" r:id="rId2"/>
    <sheet name="Перемещения" sheetId="2" state="visible" r:id="rId3"/>
    <sheet name="Грехи" sheetId="3" state="visible" r:id="rId4"/>
    <sheet name="Пункты" sheetId="4" state="visible" r:id="rId5"/>
  </sheets>
  <definedNames>
    <definedName function="false" hidden="true" localSheetId="1" name="_xlnm._FilterDatabase" vbProcedure="false">Перемещения!$A$1:$E$100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<sst xmlns="http://schemas.openxmlformats.org/spreadsheetml/2006/main" count="66" uniqueCount="61">
  <si>
    <t xml:space="preserve">ID</t>
  </si>
  <si>
    <t xml:space="preserve">Имя</t>
  </si>
  <si>
    <t xml:space="preserve">ID греха</t>
  </si>
  <si>
    <t xml:space="preserve">Обломов Илья Ильич </t>
  </si>
  <si>
    <t xml:space="preserve">Господин из Сан-Франциско</t>
  </si>
  <si>
    <t xml:space="preserve">Анатоль Курагин</t>
  </si>
  <si>
    <t xml:space="preserve">Кабаниха</t>
  </si>
  <si>
    <t xml:space="preserve">Наполеон</t>
  </si>
  <si>
    <t xml:space="preserve">Элен Курагина</t>
  </si>
  <si>
    <t xml:space="preserve">Родион Раскольников</t>
  </si>
  <si>
    <t xml:space="preserve">Васька Пепел</t>
  </si>
  <si>
    <t xml:space="preserve">Василиса Костылёва</t>
  </si>
  <si>
    <t xml:space="preserve">Андрей Дмитриевич Клещ</t>
  </si>
  <si>
    <t xml:space="preserve">Дикой</t>
  </si>
  <si>
    <t xml:space="preserve">Чингисхан</t>
  </si>
  <si>
    <t xml:space="preserve">Иван Грозный</t>
  </si>
  <si>
    <t xml:space="preserve">Кощей Бессмертный</t>
  </si>
  <si>
    <t xml:space="preserve">Старуха Шапокляк</t>
  </si>
  <si>
    <t xml:space="preserve">Ганнибал Лектер</t>
  </si>
  <si>
    <t xml:space="preserve">Дориан Грей</t>
  </si>
  <si>
    <t xml:space="preserve">Гумберт Гумберт</t>
  </si>
  <si>
    <t xml:space="preserve">Круэлла дэ Вил</t>
  </si>
  <si>
    <t xml:space="preserve">Саурон</t>
  </si>
  <si>
    <t xml:space="preserve">Виктор Франкенштейн</t>
  </si>
  <si>
    <t xml:space="preserve">Мистер Хайд</t>
  </si>
  <si>
    <t xml:space="preserve">Тётка Лидия</t>
  </si>
  <si>
    <t xml:space="preserve">Ричард III</t>
  </si>
  <si>
    <t xml:space="preserve">Медсестра Рэтчед</t>
  </si>
  <si>
    <t xml:space="preserve">Шейлок</t>
  </si>
  <si>
    <t xml:space="preserve">Плюшкин</t>
  </si>
  <si>
    <t xml:space="preserve">Скупой рыцарь</t>
  </si>
  <si>
    <t xml:space="preserve">Гобсек</t>
  </si>
  <si>
    <t xml:space="preserve">Печорин</t>
  </si>
  <si>
    <t xml:space="preserve">Сальери</t>
  </si>
  <si>
    <t xml:space="preserve">Митрофанушка</t>
  </si>
  <si>
    <t xml:space="preserve">Емеля</t>
  </si>
  <si>
    <t xml:space="preserve">Сеньор Помидор</t>
  </si>
  <si>
    <t xml:space="preserve">Стрекоза</t>
  </si>
  <si>
    <t xml:space="preserve">ID грешника</t>
  </si>
  <si>
    <t xml:space="preserve">ID пункта</t>
  </si>
  <si>
    <t xml:space="preserve">Дата</t>
  </si>
  <si>
    <t xml:space="preserve">Имя пункта</t>
  </si>
  <si>
    <t xml:space="preserve">Наименование</t>
  </si>
  <si>
    <t xml:space="preserve">Гордыня </t>
  </si>
  <si>
    <t xml:space="preserve">Алчность</t>
  </si>
  <si>
    <t xml:space="preserve">Зависть</t>
  </si>
  <si>
    <t xml:space="preserve">Гнев</t>
  </si>
  <si>
    <t xml:space="preserve">Похоть</t>
  </si>
  <si>
    <t xml:space="preserve">Чревоугодие</t>
  </si>
  <si>
    <t xml:space="preserve">Леность</t>
  </si>
  <si>
    <t xml:space="preserve">Круг первый</t>
  </si>
  <si>
    <t xml:space="preserve">Круг второй</t>
  </si>
  <si>
    <t xml:space="preserve">Круг третий</t>
  </si>
  <si>
    <t xml:space="preserve">Круг четвёртый </t>
  </si>
  <si>
    <t xml:space="preserve">Круг пятый</t>
  </si>
  <si>
    <t xml:space="preserve">Город Дит</t>
  </si>
  <si>
    <t xml:space="preserve">Круг шестой</t>
  </si>
  <si>
    <t xml:space="preserve">Круг седьмой</t>
  </si>
  <si>
    <t xml:space="preserve">Колодец гигантов</t>
  </si>
  <si>
    <t xml:space="preserve">Круг девятый </t>
  </si>
  <si>
    <t xml:space="preserve">Люцифер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</si>
</sst>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252626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27"/>
    <col collapsed="false" customWidth="true" hidden="false" outlineLevel="0" max="4" min="4" style="0" width="13.1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</row>
    <row r="2" customFormat="false" ht="13.8" hidden="false" customHeight="false" outlineLevel="0" collapsed="false">
      <c r="A2" s="0" t="n">
        <v>1</v>
      </c>
      <c r="B2" s="1" t="s">
        <v>3</v>
      </c>
      <c r="C2" s="0" t="n">
        <v>7</v>
      </c>
      <c r="D2" s="0" t="str">
        <f aca="false">VLOOKUP(C2,Грехи!$A:$B,2,0)</f>
        <v>Леность</v>
      </c>
    </row>
    <row r="3" customFormat="false" ht="13.8" hidden="false" customHeight="false" outlineLevel="0" collapsed="false">
      <c r="A3" s="0" t="n">
        <v>2</v>
      </c>
      <c r="B3" s="1" t="s">
        <v>4</v>
      </c>
      <c r="C3" s="0" t="n">
        <v>6</v>
      </c>
      <c r="D3" s="0" t="str">
        <f aca="false">VLOOKUP(C3,Грехи!$A:$B,2,0)</f>
        <v>Чревоугодие</v>
      </c>
    </row>
    <row r="4" customFormat="false" ht="13.8" hidden="false" customHeight="false" outlineLevel="0" collapsed="false">
      <c r="A4" s="0" t="n">
        <v>3</v>
      </c>
      <c r="B4" s="1" t="s">
        <v>5</v>
      </c>
      <c r="C4" s="0" t="n">
        <v>5</v>
      </c>
      <c r="D4" s="0" t="str">
        <f aca="false">VLOOKUP(C4,Грехи!$A:$B,2,0)</f>
        <v>Похоть</v>
      </c>
    </row>
    <row r="5" customFormat="false" ht="13.8" hidden="false" customHeight="false" outlineLevel="0" collapsed="false">
      <c r="A5" s="0" t="n">
        <v>4</v>
      </c>
      <c r="B5" s="1" t="s">
        <v>6</v>
      </c>
      <c r="C5" s="0" t="n">
        <v>1</v>
      </c>
      <c r="D5" s="0" t="str">
        <f aca="false">VLOOKUP(C5,Грехи!$A:$B,2,0)</f>
        <v>Гордыня </v>
      </c>
    </row>
    <row r="6" customFormat="false" ht="13.8" hidden="false" customHeight="false" outlineLevel="0" collapsed="false">
      <c r="A6" s="0" t="n">
        <v>5</v>
      </c>
      <c r="B6" s="1" t="s">
        <v>7</v>
      </c>
      <c r="C6" s="0" t="n">
        <v>2</v>
      </c>
      <c r="D6" s="0" t="str">
        <f aca="false">VLOOKUP(C6,Грехи!$A:$B,2,0)</f>
        <v>Алчность</v>
      </c>
    </row>
    <row r="7" customFormat="false" ht="13.8" hidden="false" customHeight="false" outlineLevel="0" collapsed="false">
      <c r="A7" s="0" t="n">
        <v>6</v>
      </c>
      <c r="B7" s="1" t="s">
        <v>8</v>
      </c>
      <c r="C7" s="0" t="n">
        <v>5</v>
      </c>
      <c r="D7" s="0" t="str">
        <f aca="false">VLOOKUP(C7,Грехи!$A:$B,2,0)</f>
        <v>Похоть</v>
      </c>
    </row>
    <row r="8" customFormat="false" ht="13.8" hidden="false" customHeight="false" outlineLevel="0" collapsed="false">
      <c r="A8" s="0" t="n">
        <v>7</v>
      </c>
      <c r="B8" s="1" t="s">
        <v>9</v>
      </c>
      <c r="C8" s="0" t="n">
        <v>1</v>
      </c>
      <c r="D8" s="0" t="str">
        <f aca="false">VLOOKUP(C8,Грехи!$A:$B,2,0)</f>
        <v>Гордыня </v>
      </c>
    </row>
    <row r="9" customFormat="false" ht="13.8" hidden="false" customHeight="false" outlineLevel="0" collapsed="false">
      <c r="A9" s="0" t="n">
        <v>8</v>
      </c>
      <c r="B9" s="1" t="s">
        <v>10</v>
      </c>
      <c r="C9" s="0" t="n">
        <v>2</v>
      </c>
      <c r="D9" s="0" t="str">
        <f aca="false">VLOOKUP(C9,Грехи!$A:$B,2,0)</f>
        <v>Алчность</v>
      </c>
    </row>
    <row r="10" customFormat="false" ht="13.8" hidden="false" customHeight="false" outlineLevel="0" collapsed="false">
      <c r="A10" s="0" t="n">
        <v>9</v>
      </c>
      <c r="B10" s="1" t="s">
        <v>11</v>
      </c>
      <c r="C10" s="0" t="n">
        <v>4</v>
      </c>
      <c r="D10" s="0" t="str">
        <f aca="false">VLOOKUP(C10,Грехи!$A:$B,2,0)</f>
        <v>Гнев</v>
      </c>
    </row>
    <row r="11" customFormat="false" ht="13.8" hidden="false" customHeight="false" outlineLevel="0" collapsed="false">
      <c r="A11" s="0" t="n">
        <v>10</v>
      </c>
      <c r="B11" s="1" t="s">
        <v>12</v>
      </c>
      <c r="C11" s="0" t="n">
        <v>4</v>
      </c>
      <c r="D11" s="0" t="str">
        <f aca="false">VLOOKUP(C11,Грехи!$A:$B,2,0)</f>
        <v>Гнев</v>
      </c>
    </row>
    <row r="12" customFormat="false" ht="13.8" hidden="false" customHeight="false" outlineLevel="0" collapsed="false">
      <c r="A12" s="0" t="n">
        <v>11</v>
      </c>
      <c r="B12" s="1" t="s">
        <v>13</v>
      </c>
      <c r="C12" s="0" t="n">
        <v>2</v>
      </c>
      <c r="D12" s="0" t="str">
        <f aca="false">VLOOKUP(C12,Грехи!$A:$B,2,0)</f>
        <v>Алчность</v>
      </c>
    </row>
    <row r="13" customFormat="false" ht="13.8" hidden="false" customHeight="false" outlineLevel="0" collapsed="false">
      <c r="A13" s="0" t="n">
        <v>12</v>
      </c>
      <c r="B13" s="1" t="s">
        <v>14</v>
      </c>
      <c r="C13" s="0" t="n">
        <v>1</v>
      </c>
      <c r="D13" s="0" t="str">
        <f aca="false">VLOOKUP(C13,Грехи!$A:$B,2,0)</f>
        <v>Гордыня </v>
      </c>
    </row>
    <row r="14" customFormat="false" ht="13.8" hidden="false" customHeight="false" outlineLevel="0" collapsed="false">
      <c r="A14" s="0" t="n">
        <v>13</v>
      </c>
      <c r="B14" s="1" t="s">
        <v>15</v>
      </c>
      <c r="C14" s="0" t="n">
        <v>4</v>
      </c>
      <c r="D14" s="0" t="str">
        <f aca="false">VLOOKUP(C14,Грехи!$A:$B,2,0)</f>
        <v>Гнев</v>
      </c>
    </row>
    <row r="15" customFormat="false" ht="13.8" hidden="false" customHeight="false" outlineLevel="0" collapsed="false">
      <c r="A15" s="0" t="n">
        <v>14</v>
      </c>
      <c r="B15" s="1" t="s">
        <v>16</v>
      </c>
      <c r="C15" s="0" t="n">
        <v>2</v>
      </c>
      <c r="D15" s="0" t="str">
        <f aca="false">VLOOKUP(C15,Грехи!$A:$B,2,0)</f>
        <v>Алчность</v>
      </c>
    </row>
    <row r="16" customFormat="false" ht="13.8" hidden="false" customHeight="false" outlineLevel="0" collapsed="false">
      <c r="A16" s="0" t="n">
        <v>15</v>
      </c>
      <c r="B16" s="1" t="s">
        <v>17</v>
      </c>
      <c r="C16" s="0" t="n">
        <v>1</v>
      </c>
      <c r="D16" s="0" t="str">
        <f aca="false">VLOOKUP(C16,Грехи!$A:$B,2,0)</f>
        <v>Гордыня </v>
      </c>
    </row>
    <row r="17" customFormat="false" ht="13.8" hidden="false" customHeight="false" outlineLevel="0" collapsed="false">
      <c r="A17" s="0" t="n">
        <v>16</v>
      </c>
      <c r="B17" s="1" t="s">
        <v>18</v>
      </c>
      <c r="C17" s="0" t="n">
        <v>1</v>
      </c>
      <c r="D17" s="0" t="str">
        <f aca="false">VLOOKUP(C17,Грехи!$A:$B,2,0)</f>
        <v>Гордыня </v>
      </c>
    </row>
    <row r="18" customFormat="false" ht="13.8" hidden="false" customHeight="false" outlineLevel="0" collapsed="false">
      <c r="A18" s="0" t="n">
        <v>17</v>
      </c>
      <c r="B18" s="1" t="s">
        <v>19</v>
      </c>
      <c r="C18" s="0" t="n">
        <v>1</v>
      </c>
      <c r="D18" s="0" t="str">
        <f aca="false">VLOOKUP(C18,Грехи!$A:$B,2,0)</f>
        <v>Гордыня </v>
      </c>
    </row>
    <row r="19" customFormat="false" ht="13.8" hidden="false" customHeight="false" outlineLevel="0" collapsed="false">
      <c r="A19" s="0" t="n">
        <v>18</v>
      </c>
      <c r="B19" s="1" t="s">
        <v>20</v>
      </c>
      <c r="C19" s="0" t="n">
        <v>5</v>
      </c>
      <c r="D19" s="0" t="str">
        <f aca="false">VLOOKUP(C19,Грехи!$A:$B,2,0)</f>
        <v>Похоть</v>
      </c>
    </row>
    <row r="20" customFormat="false" ht="13.8" hidden="false" customHeight="false" outlineLevel="0" collapsed="false">
      <c r="A20" s="0" t="n">
        <v>19</v>
      </c>
      <c r="B20" s="1" t="s">
        <v>21</v>
      </c>
      <c r="C20" s="0" t="n">
        <v>2</v>
      </c>
      <c r="D20" s="0" t="str">
        <f aca="false">VLOOKUP(C20,Грехи!$A:$B,2,0)</f>
        <v>Алчность</v>
      </c>
    </row>
    <row r="21" customFormat="false" ht="13.8" hidden="false" customHeight="false" outlineLevel="0" collapsed="false">
      <c r="A21" s="0" t="n">
        <v>20</v>
      </c>
      <c r="B21" s="1" t="s">
        <v>22</v>
      </c>
      <c r="C21" s="0" t="n">
        <v>2</v>
      </c>
      <c r="D21" s="0" t="str">
        <f aca="false">VLOOKUP(C21,Грехи!$A:$B,2,0)</f>
        <v>Алчность</v>
      </c>
    </row>
    <row r="22" customFormat="false" ht="13.8" hidden="false" customHeight="false" outlineLevel="0" collapsed="false">
      <c r="A22" s="0" t="n">
        <v>21</v>
      </c>
      <c r="B22" s="1" t="s">
        <v>23</v>
      </c>
      <c r="C22" s="0" t="n">
        <v>1</v>
      </c>
      <c r="D22" s="0" t="str">
        <f aca="false">VLOOKUP(C22,Грехи!$A:$B,2,0)</f>
        <v>Гордыня </v>
      </c>
    </row>
    <row r="23" customFormat="false" ht="13.8" hidden="false" customHeight="false" outlineLevel="0" collapsed="false">
      <c r="A23" s="0" t="n">
        <v>22</v>
      </c>
      <c r="B23" s="1" t="s">
        <v>24</v>
      </c>
      <c r="C23" s="0" t="n">
        <v>4</v>
      </c>
      <c r="D23" s="0" t="str">
        <f aca="false">VLOOKUP(C23,Грехи!$A:$B,2,0)</f>
        <v>Гнев</v>
      </c>
    </row>
    <row r="24" customFormat="false" ht="13.8" hidden="false" customHeight="false" outlineLevel="0" collapsed="false">
      <c r="A24" s="0" t="n">
        <v>23</v>
      </c>
      <c r="B24" s="1" t="s">
        <v>25</v>
      </c>
      <c r="C24" s="0" t="n">
        <v>4</v>
      </c>
      <c r="D24" s="0" t="str">
        <f aca="false">VLOOKUP(C24,Грехи!$A:$B,2,0)</f>
        <v>Гнев</v>
      </c>
    </row>
    <row r="25" customFormat="false" ht="13.8" hidden="false" customHeight="false" outlineLevel="0" collapsed="false">
      <c r="A25" s="0" t="n">
        <v>24</v>
      </c>
      <c r="B25" s="1" t="s">
        <v>26</v>
      </c>
      <c r="C25" s="0" t="n">
        <v>1</v>
      </c>
      <c r="D25" s="0" t="str">
        <f aca="false">VLOOKUP(C25,Грехи!$A:$B,2,0)</f>
        <v>Гордыня </v>
      </c>
    </row>
    <row r="26" customFormat="false" ht="13.8" hidden="false" customHeight="false" outlineLevel="0" collapsed="false">
      <c r="A26" s="0" t="n">
        <v>25</v>
      </c>
      <c r="B26" s="2" t="s">
        <v>27</v>
      </c>
      <c r="C26" s="0" t="n">
        <v>4</v>
      </c>
      <c r="D26" s="0" t="str">
        <f aca="false">VLOOKUP(C26,Грехи!$A:$B,2,0)</f>
        <v>Гнев</v>
      </c>
    </row>
    <row r="27" customFormat="false" ht="13.8" hidden="false" customHeight="false" outlineLevel="0" collapsed="false">
      <c r="A27" s="0" t="n">
        <v>26</v>
      </c>
      <c r="B27" s="2" t="s">
        <v>28</v>
      </c>
      <c r="C27" s="0" t="n">
        <v>2</v>
      </c>
      <c r="D27" s="0" t="str">
        <f aca="false">VLOOKUP(C27,Грехи!$A:$B,2,0)</f>
        <v>Алчность</v>
      </c>
    </row>
    <row r="28" customFormat="false" ht="13.8" hidden="false" customHeight="false" outlineLevel="0" collapsed="false">
      <c r="A28" s="0" t="n">
        <v>27</v>
      </c>
      <c r="B28" s="2" t="s">
        <v>29</v>
      </c>
      <c r="C28" s="0" t="n">
        <v>2</v>
      </c>
      <c r="D28" s="0" t="str">
        <f aca="false">VLOOKUP(C28,Грехи!$A:$B,2,0)</f>
        <v>Алчность</v>
      </c>
    </row>
    <row r="29" customFormat="false" ht="13.8" hidden="false" customHeight="false" outlineLevel="0" collapsed="false">
      <c r="A29" s="0" t="n">
        <v>28</v>
      </c>
      <c r="B29" s="1" t="s">
        <v>30</v>
      </c>
      <c r="C29" s="0" t="n">
        <v>2</v>
      </c>
      <c r="D29" s="0" t="str">
        <f aca="false">VLOOKUP(C29,Грехи!$A:$B,2,0)</f>
        <v>Алчность</v>
      </c>
    </row>
    <row r="30" customFormat="false" ht="13.8" hidden="false" customHeight="false" outlineLevel="0" collapsed="false">
      <c r="A30" s="0" t="n">
        <v>29</v>
      </c>
      <c r="B30" s="1" t="s">
        <v>31</v>
      </c>
      <c r="C30" s="0" t="n">
        <v>2</v>
      </c>
      <c r="D30" s="0" t="str">
        <f aca="false">VLOOKUP(C30,Грехи!$A:$B,2,0)</f>
        <v>Алчность</v>
      </c>
    </row>
    <row r="31" customFormat="false" ht="13.8" hidden="false" customHeight="false" outlineLevel="0" collapsed="false">
      <c r="A31" s="0" t="n">
        <v>30</v>
      </c>
      <c r="B31" s="1" t="s">
        <v>32</v>
      </c>
      <c r="C31" s="0" t="n">
        <v>3</v>
      </c>
      <c r="D31" s="0" t="str">
        <f aca="false">VLOOKUP(C31,Грехи!$A:$B,2,0)</f>
        <v>Зависть</v>
      </c>
    </row>
    <row r="32" customFormat="false" ht="13.8" hidden="false" customHeight="false" outlineLevel="0" collapsed="false">
      <c r="A32" s="0" t="n">
        <v>31</v>
      </c>
      <c r="B32" s="1" t="s">
        <v>33</v>
      </c>
      <c r="C32" s="0" t="n">
        <v>3</v>
      </c>
      <c r="D32" s="0" t="str">
        <f aca="false">VLOOKUP(C32,Грехи!$A:$B,2,0)</f>
        <v>Зависть</v>
      </c>
    </row>
    <row r="33" customFormat="false" ht="13.8" hidden="false" customHeight="false" outlineLevel="0" collapsed="false">
      <c r="A33" s="0" t="n">
        <v>32</v>
      </c>
      <c r="B33" s="1" t="s">
        <v>34</v>
      </c>
      <c r="C33" s="0" t="n">
        <v>7</v>
      </c>
      <c r="D33" s="0" t="str">
        <f aca="false">VLOOKUP(C33,Грехи!$A:$B,2,0)</f>
        <v>Леность</v>
      </c>
    </row>
    <row r="34" customFormat="false" ht="13.8" hidden="false" customHeight="false" outlineLevel="0" collapsed="false">
      <c r="A34" s="0" t="n">
        <v>33</v>
      </c>
      <c r="B34" s="1" t="s">
        <v>35</v>
      </c>
      <c r="C34" s="0" t="n">
        <v>7</v>
      </c>
      <c r="D34" s="0" t="str">
        <f aca="false">VLOOKUP(C34,Грехи!$A:$B,2,0)</f>
        <v>Леность</v>
      </c>
    </row>
    <row r="35" customFormat="false" ht="13.8" hidden="false" customHeight="false" outlineLevel="0" collapsed="false">
      <c r="A35" s="0" t="n">
        <v>34</v>
      </c>
      <c r="B35" s="1" t="s">
        <v>36</v>
      </c>
      <c r="C35" s="0" t="n">
        <v>1</v>
      </c>
      <c r="D35" s="0" t="str">
        <f aca="false">VLOOKUP(C35,Грехи!$A:$B,2,0)</f>
        <v>Гордыня </v>
      </c>
    </row>
    <row r="36" customFormat="false" ht="13.8" hidden="false" customHeight="false" outlineLevel="0" collapsed="false">
      <c r="A36" s="0" t="n">
        <v>35</v>
      </c>
      <c r="B36" s="1" t="s">
        <v>37</v>
      </c>
      <c r="C36" s="0" t="n">
        <v>7</v>
      </c>
      <c r="D36" s="0" t="str">
        <f aca="false">VLOOKUP(C36,Грехи!$A:$B,2,0)</f>
        <v>Леность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10" activeCellId="0" sqref="Q110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4" min="4" style="0" width="13.84"/>
    <col collapsed="false" customWidth="true" hidden="false" outlineLevel="0" max="5" min="5" style="0" width="20.09"/>
  </cols>
  <sheetData>
    <row r="1" customFormat="false" ht="15" hidden="false" customHeight="false" outlineLevel="0" collapsed="false">
      <c r="A1" s="3" t="s">
        <v>38</v>
      </c>
      <c r="B1" s="3" t="s">
        <v>39</v>
      </c>
      <c r="C1" s="3" t="s">
        <v>40</v>
      </c>
      <c r="D1" s="3"/>
      <c r="E1" s="3" t="s">
        <v>41</v>
      </c>
    </row>
    <row r="2" customFormat="false" ht="13.8" hidden="true" customHeight="false" outlineLevel="0" collapsed="false">
      <c r="A2" s="0" t="n">
        <v>1</v>
      </c>
      <c r="B2" s="0" t="n">
        <v>3</v>
      </c>
      <c r="C2" s="0" t="n">
        <v>145678</v>
      </c>
      <c r="D2" s="0" t="str">
        <f aca="false">VLOOKUP(A2,Грешники!$A:$D,4,0)</f>
        <v>Леность</v>
      </c>
      <c r="E2" s="0" t="str">
        <f aca="false">VLOOKUP(B2,Пункты!$A:$B,2,0)</f>
        <v>Круг третий</v>
      </c>
    </row>
    <row r="3" customFormat="false" ht="13.8" hidden="true" customHeight="false" outlineLevel="0" collapsed="false">
      <c r="A3" s="0" t="n">
        <v>2</v>
      </c>
      <c r="B3" s="0" t="n">
        <v>3</v>
      </c>
      <c r="C3" s="0" t="n">
        <v>145678</v>
      </c>
      <c r="D3" s="0" t="str">
        <f aca="false">VLOOKUP(A3,Грешники!$A:$D,4,0)</f>
        <v>Чревоугодие</v>
      </c>
      <c r="E3" s="0" t="str">
        <f aca="false">VLOOKUP(B3,Пункты!$A:$B,2,0)</f>
        <v>Круг третий</v>
      </c>
    </row>
    <row r="4" customFormat="false" ht="13.8" hidden="true" customHeight="false" outlineLevel="0" collapsed="false">
      <c r="A4" s="0" t="n">
        <v>2</v>
      </c>
      <c r="B4" s="0" t="n">
        <v>4</v>
      </c>
      <c r="C4" s="0" t="n">
        <v>145678</v>
      </c>
      <c r="D4" s="0" t="str">
        <f aca="false">VLOOKUP(A4,Грешники!$A:$D,4,0)</f>
        <v>Чревоугодие</v>
      </c>
      <c r="E4" s="0" t="str">
        <f aca="false">VLOOKUP(B4,Пункты!$A:$B,2,0)</f>
        <v>Круг четвёртый </v>
      </c>
    </row>
    <row r="5" customFormat="false" ht="13.8" hidden="true" customHeight="false" outlineLevel="0" collapsed="false">
      <c r="A5" s="0" t="n">
        <v>3</v>
      </c>
      <c r="B5" s="0" t="n">
        <v>1</v>
      </c>
      <c r="C5" s="0" t="n">
        <v>145678</v>
      </c>
      <c r="D5" s="0" t="str">
        <f aca="false">VLOOKUP(A5,Грешники!$A:$D,4,0)</f>
        <v>Похоть</v>
      </c>
      <c r="E5" s="0" t="str">
        <f aca="false">VLOOKUP(B5,Пункты!$A:$B,2,0)</f>
        <v>Круг первый</v>
      </c>
    </row>
    <row r="6" customFormat="false" ht="13.8" hidden="false" customHeight="false" outlineLevel="0" collapsed="false">
      <c r="A6" s="0" t="n">
        <v>4</v>
      </c>
      <c r="B6" s="0" t="n">
        <v>5</v>
      </c>
      <c r="C6" s="0" t="n">
        <v>145679</v>
      </c>
      <c r="D6" s="0" t="str">
        <f aca="false">VLOOKUP(A6,Грешники!$A:$D,4,0)</f>
        <v>Гордыня </v>
      </c>
      <c r="E6" s="0" t="str">
        <f aca="false">VLOOKUP(B6,Пункты!$A:$B,2,0)</f>
        <v>Круг пятый</v>
      </c>
      <c r="F6" s="0" t="n">
        <f aca="false">COUNTIF(E$6:E$98,E6)</f>
        <v>15</v>
      </c>
      <c r="G6" s="0" t="n">
        <f aca="false">MAX(C6,C11,C12,C28,C63) - MIN(C6,C11,C12,C28,C63) - 1</f>
        <v>28</v>
      </c>
    </row>
    <row r="7" customFormat="false" ht="13.8" hidden="true" customHeight="false" outlineLevel="0" collapsed="false">
      <c r="A7" s="0" t="n">
        <v>12</v>
      </c>
      <c r="B7" s="0" t="n">
        <v>8</v>
      </c>
      <c r="C7" s="0" t="n">
        <v>145679</v>
      </c>
      <c r="D7" s="0" t="str">
        <f aca="false">VLOOKUP(A7,Грешники!$A:$D,4,0)</f>
        <v>Гордыня </v>
      </c>
      <c r="E7" s="0" t="str">
        <f aca="false">VLOOKUP(B7,Пункты!$A:$B,2,0)</f>
        <v>Круг седьмой</v>
      </c>
      <c r="F7" s="0" t="n">
        <f aca="false">COUNTIF(E$6:E$98,E7)</f>
        <v>5</v>
      </c>
    </row>
    <row r="8" customFormat="false" ht="13.8" hidden="true" customHeight="false" outlineLevel="0" collapsed="false">
      <c r="A8" s="0" t="n">
        <v>1</v>
      </c>
      <c r="B8" s="0" t="n">
        <v>4</v>
      </c>
      <c r="C8" s="0" t="n">
        <v>145681</v>
      </c>
      <c r="D8" s="0" t="str">
        <f aca="false">VLOOKUP(A8,Грешники!$A:$D,4,0)</f>
        <v>Леность</v>
      </c>
      <c r="E8" s="0" t="str">
        <f aca="false">VLOOKUP(B8,Пункты!$A:$B,2,0)</f>
        <v>Круг четвёртый </v>
      </c>
    </row>
    <row r="9" customFormat="false" ht="13.8" hidden="true" customHeight="false" outlineLevel="0" collapsed="false">
      <c r="A9" s="0" t="n">
        <v>2</v>
      </c>
      <c r="B9" s="0" t="n">
        <v>9</v>
      </c>
      <c r="C9" s="0" t="n">
        <v>145681</v>
      </c>
      <c r="D9" s="0" t="str">
        <f aca="false">VLOOKUP(A9,Грешники!$A:$D,4,0)</f>
        <v>Чревоугодие</v>
      </c>
      <c r="E9" s="0" t="str">
        <f aca="false">VLOOKUP(B9,Пункты!$A:$B,2,0)</f>
        <v>Колодец гигантов</v>
      </c>
    </row>
    <row r="10" customFormat="false" ht="13.8" hidden="true" customHeight="false" outlineLevel="0" collapsed="false">
      <c r="A10" s="0" t="n">
        <v>15</v>
      </c>
      <c r="B10" s="0" t="n">
        <v>4</v>
      </c>
      <c r="C10" s="0" t="n">
        <v>145684</v>
      </c>
      <c r="D10" s="0" t="str">
        <f aca="false">VLOOKUP(A10,Грешники!$A:$D,4,0)</f>
        <v>Гордыня </v>
      </c>
      <c r="E10" s="0" t="str">
        <f aca="false">VLOOKUP(B10,Пункты!$A:$B,2,0)</f>
        <v>Круг четвёртый </v>
      </c>
      <c r="F10" s="0" t="n">
        <f aca="false">COUNTIF(E$6:E$98,E10)</f>
        <v>11</v>
      </c>
    </row>
    <row r="11" customFormat="false" ht="13.8" hidden="false" customHeight="false" outlineLevel="0" collapsed="false">
      <c r="A11" s="0" t="n">
        <v>15</v>
      </c>
      <c r="B11" s="0" t="n">
        <v>5</v>
      </c>
      <c r="C11" s="0" t="n">
        <v>145684</v>
      </c>
      <c r="D11" s="0" t="str">
        <f aca="false">VLOOKUP(A11,Грешники!$A:$D,4,0)</f>
        <v>Гордыня </v>
      </c>
      <c r="E11" s="0" t="str">
        <f aca="false">VLOOKUP(B11,Пункты!$A:$B,2,0)</f>
        <v>Круг пятый</v>
      </c>
      <c r="F11" s="0" t="n">
        <f aca="false">COUNTIF(E$6:E$98,E11)</f>
        <v>15</v>
      </c>
    </row>
    <row r="12" customFormat="false" ht="13.8" hidden="false" customHeight="false" outlineLevel="0" collapsed="false">
      <c r="A12" s="0" t="n">
        <v>21</v>
      </c>
      <c r="B12" s="0" t="n">
        <v>5</v>
      </c>
      <c r="C12" s="0" t="n">
        <v>145684</v>
      </c>
      <c r="D12" s="0" t="str">
        <f aca="false">VLOOKUP(A12,Грешники!$A:$D,4,0)</f>
        <v>Гордыня </v>
      </c>
      <c r="E12" s="0" t="str">
        <f aca="false">VLOOKUP(B12,Пункты!$A:$B,2,0)</f>
        <v>Круг пятый</v>
      </c>
      <c r="F12" s="0" t="n">
        <f aca="false">COUNTIF(E$6:E$98,E12)</f>
        <v>15</v>
      </c>
    </row>
    <row r="13" customFormat="false" ht="13.8" hidden="true" customHeight="false" outlineLevel="0" collapsed="false">
      <c r="A13" s="0" t="n">
        <v>21</v>
      </c>
      <c r="B13" s="0" t="n">
        <v>6</v>
      </c>
      <c r="C13" s="0" t="n">
        <v>145684</v>
      </c>
      <c r="D13" s="0" t="str">
        <f aca="false">VLOOKUP(A13,Грешники!$A:$D,4,0)</f>
        <v>Гордыня </v>
      </c>
      <c r="E13" s="0" t="str">
        <f aca="false">VLOOKUP(B13,Пункты!$A:$B,2,0)</f>
        <v>Город Дит</v>
      </c>
      <c r="F13" s="0" t="n">
        <f aca="false">COUNTIF(E$6:E$98,E13)</f>
        <v>7</v>
      </c>
    </row>
    <row r="14" customFormat="false" ht="13.8" hidden="true" customHeight="false" outlineLevel="0" collapsed="false">
      <c r="A14" s="0" t="n">
        <v>21</v>
      </c>
      <c r="B14" s="0" t="n">
        <v>8</v>
      </c>
      <c r="C14" s="0" t="n">
        <v>145684</v>
      </c>
      <c r="D14" s="0" t="str">
        <f aca="false">VLOOKUP(A14,Грешники!$A:$D,4,0)</f>
        <v>Гордыня </v>
      </c>
      <c r="E14" s="0" t="str">
        <f aca="false">VLOOKUP(B14,Пункты!$A:$B,2,0)</f>
        <v>Круг седьмой</v>
      </c>
      <c r="F14" s="0" t="n">
        <f aca="false">COUNTIF(E$6:E$98,E14)</f>
        <v>5</v>
      </c>
    </row>
    <row r="15" customFormat="false" ht="13.8" hidden="true" customHeight="false" outlineLevel="0" collapsed="false">
      <c r="A15" s="0" t="n">
        <v>22</v>
      </c>
      <c r="B15" s="0" t="n">
        <v>5</v>
      </c>
      <c r="C15" s="0" t="n">
        <v>145684</v>
      </c>
      <c r="D15" s="0" t="str">
        <f aca="false">VLOOKUP(A15,Грешники!$A:$D,4,0)</f>
        <v>Гнев</v>
      </c>
      <c r="E15" s="0" t="str">
        <f aca="false">VLOOKUP(B15,Пункты!$A:$B,2,0)</f>
        <v>Круг пятый</v>
      </c>
    </row>
    <row r="16" customFormat="false" ht="13.8" hidden="true" customHeight="false" outlineLevel="0" collapsed="false">
      <c r="A16" s="0" t="n">
        <v>22</v>
      </c>
      <c r="B16" s="0" t="n">
        <v>2</v>
      </c>
      <c r="C16" s="0" t="n">
        <v>145685</v>
      </c>
      <c r="D16" s="0" t="str">
        <f aca="false">VLOOKUP(A16,Грешники!$A:$D,4,0)</f>
        <v>Гнев</v>
      </c>
      <c r="E16" s="0" t="str">
        <f aca="false">VLOOKUP(B16,Пункты!$A:$B,2,0)</f>
        <v>Круг второй</v>
      </c>
    </row>
    <row r="17" customFormat="false" ht="13.8" hidden="true" customHeight="false" outlineLevel="0" collapsed="false">
      <c r="A17" s="0" t="n">
        <v>5</v>
      </c>
      <c r="B17" s="0" t="n">
        <v>2</v>
      </c>
      <c r="C17" s="0" t="n">
        <v>145686</v>
      </c>
      <c r="D17" s="0" t="str">
        <f aca="false">VLOOKUP(A17,Грешники!$A:$D,4,0)</f>
        <v>Алчность</v>
      </c>
      <c r="E17" s="0" t="str">
        <f aca="false">VLOOKUP(B17,Пункты!$A:$B,2,0)</f>
        <v>Круг второй</v>
      </c>
    </row>
    <row r="18" customFormat="false" ht="13.8" hidden="true" customHeight="false" outlineLevel="0" collapsed="false">
      <c r="A18" s="0" t="n">
        <v>5</v>
      </c>
      <c r="B18" s="0" t="n">
        <v>3</v>
      </c>
      <c r="C18" s="0" t="n">
        <v>145686</v>
      </c>
      <c r="D18" s="0" t="str">
        <f aca="false">VLOOKUP(A18,Грешники!$A:$D,4,0)</f>
        <v>Алчность</v>
      </c>
      <c r="E18" s="0" t="str">
        <f aca="false">VLOOKUP(B18,Пункты!$A:$B,2,0)</f>
        <v>Круг третий</v>
      </c>
    </row>
    <row r="19" customFormat="false" ht="13.8" hidden="true" customHeight="false" outlineLevel="0" collapsed="false">
      <c r="A19" s="0" t="n">
        <v>5</v>
      </c>
      <c r="B19" s="0" t="n">
        <v>4</v>
      </c>
      <c r="C19" s="0" t="n">
        <v>145686</v>
      </c>
      <c r="D19" s="0" t="str">
        <f aca="false">VLOOKUP(A19,Грешники!$A:$D,4,0)</f>
        <v>Алчность</v>
      </c>
      <c r="E19" s="0" t="str">
        <f aca="false">VLOOKUP(B19,Пункты!$A:$B,2,0)</f>
        <v>Круг четвёртый </v>
      </c>
    </row>
    <row r="20" customFormat="false" ht="13.8" hidden="true" customHeight="false" outlineLevel="0" collapsed="false">
      <c r="A20" s="0" t="n">
        <v>5</v>
      </c>
      <c r="B20" s="0" t="n">
        <v>5</v>
      </c>
      <c r="C20" s="0" t="n">
        <v>145686</v>
      </c>
      <c r="D20" s="0" t="str">
        <f aca="false">VLOOKUP(A20,Грешники!$A:$D,4,0)</f>
        <v>Алчность</v>
      </c>
      <c r="E20" s="0" t="str">
        <f aca="false">VLOOKUP(B20,Пункты!$A:$B,2,0)</f>
        <v>Круг пятый</v>
      </c>
    </row>
    <row r="21" customFormat="false" ht="13.8" hidden="true" customHeight="false" outlineLevel="0" collapsed="false">
      <c r="A21" s="0" t="n">
        <v>23</v>
      </c>
      <c r="B21" s="0" t="n">
        <v>5</v>
      </c>
      <c r="C21" s="0" t="n">
        <v>145686</v>
      </c>
      <c r="D21" s="0" t="str">
        <f aca="false">VLOOKUP(A21,Грешники!$A:$D,4,0)</f>
        <v>Гнев</v>
      </c>
      <c r="E21" s="0" t="str">
        <f aca="false">VLOOKUP(B21,Пункты!$A:$B,2,0)</f>
        <v>Круг пятый</v>
      </c>
    </row>
    <row r="22" customFormat="false" ht="13.8" hidden="true" customHeight="false" outlineLevel="0" collapsed="false">
      <c r="A22" s="0" t="n">
        <v>29</v>
      </c>
      <c r="B22" s="0" t="n">
        <v>3</v>
      </c>
      <c r="C22" s="0" t="n">
        <v>145687</v>
      </c>
      <c r="D22" s="0" t="str">
        <f aca="false">VLOOKUP(A22,Грешники!$A:$D,4,0)</f>
        <v>Алчность</v>
      </c>
      <c r="E22" s="0" t="str">
        <f aca="false">VLOOKUP(B22,Пункты!$A:$B,2,0)</f>
        <v>Круг третий</v>
      </c>
    </row>
    <row r="23" customFormat="false" ht="13.8" hidden="true" customHeight="false" outlineLevel="0" collapsed="false">
      <c r="A23" s="0" t="n">
        <v>29</v>
      </c>
      <c r="B23" s="0" t="n">
        <v>4</v>
      </c>
      <c r="C23" s="0" t="n">
        <v>145687</v>
      </c>
      <c r="D23" s="0" t="str">
        <f aca="false">VLOOKUP(A23,Грешники!$A:$D,4,0)</f>
        <v>Алчность</v>
      </c>
      <c r="E23" s="0" t="str">
        <f aca="false">VLOOKUP(B23,Пункты!$A:$B,2,0)</f>
        <v>Круг четвёртый </v>
      </c>
    </row>
    <row r="24" customFormat="false" ht="13.8" hidden="true" customHeight="false" outlineLevel="0" collapsed="false">
      <c r="A24" s="0" t="n">
        <v>1</v>
      </c>
      <c r="B24" s="0" t="n">
        <v>10</v>
      </c>
      <c r="C24" s="0" t="n">
        <v>145687</v>
      </c>
      <c r="D24" s="0" t="str">
        <f aca="false">VLOOKUP(A24,Грешники!$A:$D,4,0)</f>
        <v>Леность</v>
      </c>
      <c r="E24" s="0" t="str">
        <f aca="false">VLOOKUP(B24,Пункты!$A:$B,2,0)</f>
        <v>Круг девятый </v>
      </c>
    </row>
    <row r="25" customFormat="false" ht="13.8" hidden="true" customHeight="false" outlineLevel="0" collapsed="false">
      <c r="A25" s="0" t="n">
        <v>2</v>
      </c>
      <c r="B25" s="0" t="n">
        <v>11</v>
      </c>
      <c r="C25" s="0" t="n">
        <v>145687</v>
      </c>
      <c r="D25" s="0" t="str">
        <f aca="false">VLOOKUP(A25,Грешники!$A:$D,4,0)</f>
        <v>Чревоугодие</v>
      </c>
      <c r="E25" s="0" t="str">
        <f aca="false">VLOOKUP(B25,Пункты!$A:$B,2,0)</f>
        <v>Люцифер</v>
      </c>
    </row>
    <row r="26" customFormat="false" ht="13.8" hidden="true" customHeight="false" outlineLevel="0" collapsed="false">
      <c r="A26" s="0" t="n">
        <v>30</v>
      </c>
      <c r="B26" s="0" t="n">
        <v>9</v>
      </c>
      <c r="C26" s="0" t="n">
        <v>145688</v>
      </c>
      <c r="D26" s="0" t="str">
        <f aca="false">VLOOKUP(A26,Грешники!$A:$D,4,0)</f>
        <v>Зависть</v>
      </c>
      <c r="E26" s="0" t="str">
        <f aca="false">VLOOKUP(B26,Пункты!$A:$B,2,0)</f>
        <v>Колодец гигантов</v>
      </c>
    </row>
    <row r="27" customFormat="false" ht="13.8" hidden="true" customHeight="false" outlineLevel="0" collapsed="false">
      <c r="A27" s="0" t="n">
        <v>16</v>
      </c>
      <c r="B27" s="0" t="n">
        <v>1</v>
      </c>
      <c r="C27" s="0" t="n">
        <v>145689</v>
      </c>
      <c r="D27" s="0" t="str">
        <f aca="false">VLOOKUP(A27,Грешники!$A:$D,4,0)</f>
        <v>Гордыня </v>
      </c>
      <c r="E27" s="0" t="str">
        <f aca="false">VLOOKUP(B27,Пункты!$A:$B,2,0)</f>
        <v>Круг первый</v>
      </c>
      <c r="F27" s="0" t="n">
        <f aca="false">COUNTIF(E$6:E$98,E27)</f>
        <v>3</v>
      </c>
    </row>
    <row r="28" customFormat="false" ht="13.8" hidden="false" customHeight="false" outlineLevel="0" collapsed="false">
      <c r="A28" s="0" t="n">
        <v>16</v>
      </c>
      <c r="B28" s="0" t="n">
        <v>5</v>
      </c>
      <c r="C28" s="0" t="n">
        <v>145689</v>
      </c>
      <c r="D28" s="0" t="str">
        <f aca="false">VLOOKUP(A28,Грешники!$A:$D,4,0)</f>
        <v>Гордыня </v>
      </c>
      <c r="E28" s="0" t="str">
        <f aca="false">VLOOKUP(B28,Пункты!$A:$B,2,0)</f>
        <v>Круг пятый</v>
      </c>
      <c r="F28" s="0" t="n">
        <f aca="false">COUNTIF(E$6:E$98,E28)</f>
        <v>15</v>
      </c>
    </row>
    <row r="29" customFormat="false" ht="13.8" hidden="true" customHeight="false" outlineLevel="0" collapsed="false">
      <c r="A29" s="0" t="n">
        <v>16</v>
      </c>
      <c r="B29" s="0" t="n">
        <v>6</v>
      </c>
      <c r="C29" s="0" t="n">
        <v>145690</v>
      </c>
      <c r="D29" s="0" t="str">
        <f aca="false">VLOOKUP(A29,Грешники!$A:$D,4,0)</f>
        <v>Гордыня </v>
      </c>
      <c r="E29" s="0" t="str">
        <f aca="false">VLOOKUP(B29,Пункты!$A:$B,2,0)</f>
        <v>Город Дит</v>
      </c>
      <c r="F29" s="0" t="n">
        <f aca="false">COUNTIF(E$6:E$98,E29)</f>
        <v>7</v>
      </c>
    </row>
    <row r="30" customFormat="false" ht="13.8" hidden="true" customHeight="false" outlineLevel="0" collapsed="false">
      <c r="A30" s="0" t="n">
        <v>16</v>
      </c>
      <c r="B30" s="0" t="n">
        <v>7</v>
      </c>
      <c r="C30" s="0" t="n">
        <v>145690</v>
      </c>
      <c r="D30" s="0" t="str">
        <f aca="false">VLOOKUP(A30,Грешники!$A:$D,4,0)</f>
        <v>Гордыня </v>
      </c>
      <c r="E30" s="0" t="str">
        <f aca="false">VLOOKUP(B30,Пункты!$A:$B,2,0)</f>
        <v>Круг шестой</v>
      </c>
      <c r="F30" s="0" t="n">
        <f aca="false">COUNTIF(E$6:E$98,E30)</f>
        <v>5</v>
      </c>
    </row>
    <row r="31" customFormat="false" ht="13.8" hidden="true" customHeight="false" outlineLevel="0" collapsed="false">
      <c r="A31" s="0" t="n">
        <v>16</v>
      </c>
      <c r="B31" s="0" t="n">
        <v>8</v>
      </c>
      <c r="C31" s="0" t="n">
        <v>145690</v>
      </c>
      <c r="D31" s="0" t="str">
        <f aca="false">VLOOKUP(A31,Грешники!$A:$D,4,0)</f>
        <v>Гордыня </v>
      </c>
      <c r="E31" s="0" t="str">
        <f aca="false">VLOOKUP(B31,Пункты!$A:$B,2,0)</f>
        <v>Круг седьмой</v>
      </c>
      <c r="F31" s="0" t="n">
        <f aca="false">COUNTIF(E$6:E$98,E31)</f>
        <v>5</v>
      </c>
    </row>
    <row r="32" customFormat="false" ht="13.8" hidden="true" customHeight="false" outlineLevel="0" collapsed="false">
      <c r="A32" s="0" t="n">
        <v>18</v>
      </c>
      <c r="B32" s="0" t="n">
        <v>2</v>
      </c>
      <c r="C32" s="0" t="n">
        <v>145690</v>
      </c>
      <c r="D32" s="0" t="str">
        <f aca="false">VLOOKUP(A32,Грешники!$A:$D,4,0)</f>
        <v>Похоть</v>
      </c>
      <c r="E32" s="0" t="str">
        <f aca="false">VLOOKUP(B32,Пункты!$A:$B,2,0)</f>
        <v>Круг второй</v>
      </c>
    </row>
    <row r="33" customFormat="false" ht="13.8" hidden="true" customHeight="false" outlineLevel="0" collapsed="false">
      <c r="A33" s="0" t="n">
        <v>5</v>
      </c>
      <c r="B33" s="0" t="n">
        <v>11</v>
      </c>
      <c r="C33" s="0" t="n">
        <v>145746</v>
      </c>
      <c r="D33" s="0" t="str">
        <f aca="false">VLOOKUP(A33,Грешники!$A:$D,4,0)</f>
        <v>Алчность</v>
      </c>
      <c r="E33" s="0" t="str">
        <f aca="false">VLOOKUP(B33,Пункты!$A:$B,2,0)</f>
        <v>Люцифер</v>
      </c>
    </row>
    <row r="34" customFormat="false" ht="13.8" hidden="true" customHeight="false" outlineLevel="0" collapsed="false">
      <c r="A34" s="0" t="n">
        <v>26</v>
      </c>
      <c r="B34" s="0" t="n">
        <v>4</v>
      </c>
      <c r="C34" s="0" t="n">
        <v>145692</v>
      </c>
      <c r="D34" s="0" t="str">
        <f aca="false">VLOOKUP(A34,Грешники!$A:$D,4,0)</f>
        <v>Алчность</v>
      </c>
      <c r="E34" s="0" t="str">
        <f aca="false">VLOOKUP(B34,Пункты!$A:$B,2,0)</f>
        <v>Круг четвёртый </v>
      </c>
    </row>
    <row r="35" customFormat="false" ht="13.8" hidden="true" customHeight="false" outlineLevel="0" collapsed="false">
      <c r="A35" s="0" t="n">
        <v>26</v>
      </c>
      <c r="B35" s="0" t="n">
        <v>6</v>
      </c>
      <c r="C35" s="0" t="n">
        <v>145692</v>
      </c>
      <c r="D35" s="0" t="str">
        <f aca="false">VLOOKUP(A35,Грешники!$A:$D,4,0)</f>
        <v>Алчность</v>
      </c>
      <c r="E35" s="0" t="str">
        <f aca="false">VLOOKUP(B35,Пункты!$A:$B,2,0)</f>
        <v>Город Дит</v>
      </c>
    </row>
    <row r="36" customFormat="false" ht="13.8" hidden="true" customHeight="false" outlineLevel="0" collapsed="false">
      <c r="A36" s="0" t="n">
        <v>26</v>
      </c>
      <c r="B36" s="0" t="n">
        <v>4</v>
      </c>
      <c r="C36" s="0" t="n">
        <v>145692</v>
      </c>
      <c r="D36" s="0" t="str">
        <f aca="false">VLOOKUP(A36,Грешники!$A:$D,4,0)</f>
        <v>Алчность</v>
      </c>
      <c r="E36" s="0" t="str">
        <f aca="false">VLOOKUP(B36,Пункты!$A:$B,2,0)</f>
        <v>Круг четвёртый </v>
      </c>
    </row>
    <row r="37" customFormat="false" ht="13.8" hidden="true" customHeight="false" outlineLevel="0" collapsed="false">
      <c r="A37" s="0" t="n">
        <v>17</v>
      </c>
      <c r="B37" s="0" t="n">
        <v>7</v>
      </c>
      <c r="C37" s="0" t="n">
        <v>145692</v>
      </c>
      <c r="D37" s="0" t="str">
        <f aca="false">VLOOKUP(A37,Грешники!$A:$D,4,0)</f>
        <v>Гордыня </v>
      </c>
      <c r="E37" s="0" t="str">
        <f aca="false">VLOOKUP(B37,Пункты!$A:$B,2,0)</f>
        <v>Круг шестой</v>
      </c>
      <c r="F37" s="0" t="n">
        <f aca="false">COUNTIF(E$6:E$98,E37)</f>
        <v>5</v>
      </c>
    </row>
    <row r="38" customFormat="false" ht="13.8" hidden="true" customHeight="false" outlineLevel="0" collapsed="false">
      <c r="A38" s="0" t="n">
        <v>17</v>
      </c>
      <c r="B38" s="0" t="n">
        <v>9</v>
      </c>
      <c r="C38" s="0" t="n">
        <v>145692</v>
      </c>
      <c r="D38" s="0" t="str">
        <f aca="false">VLOOKUP(A38,Грешники!$A:$D,4,0)</f>
        <v>Гордыня </v>
      </c>
      <c r="E38" s="0" t="str">
        <f aca="false">VLOOKUP(B38,Пункты!$A:$B,2,0)</f>
        <v>Колодец гигантов</v>
      </c>
      <c r="F38" s="0" t="n">
        <f aca="false">COUNTIF(E$6:E$98,E38)</f>
        <v>13</v>
      </c>
    </row>
    <row r="39" customFormat="false" ht="13.8" hidden="true" customHeight="false" outlineLevel="0" collapsed="false">
      <c r="A39" s="0" t="n">
        <v>8</v>
      </c>
      <c r="B39" s="0" t="n">
        <v>9</v>
      </c>
      <c r="C39" s="0" t="n">
        <v>145693</v>
      </c>
      <c r="D39" s="0" t="str">
        <f aca="false">VLOOKUP(A39,Грешники!$A:$D,4,0)</f>
        <v>Алчность</v>
      </c>
      <c r="E39" s="0" t="str">
        <f aca="false">VLOOKUP(B39,Пункты!$A:$B,2,0)</f>
        <v>Колодец гигантов</v>
      </c>
    </row>
    <row r="40" customFormat="false" ht="13.8" hidden="true" customHeight="false" outlineLevel="0" collapsed="false">
      <c r="A40" s="0" t="n">
        <v>8</v>
      </c>
      <c r="B40" s="0" t="n">
        <v>10</v>
      </c>
      <c r="C40" s="0" t="n">
        <v>145693</v>
      </c>
      <c r="D40" s="0" t="str">
        <f aca="false">VLOOKUP(A40,Грешники!$A:$D,4,0)</f>
        <v>Алчность</v>
      </c>
      <c r="E40" s="0" t="str">
        <f aca="false">VLOOKUP(B40,Пункты!$A:$B,2,0)</f>
        <v>Круг девятый </v>
      </c>
    </row>
    <row r="41" customFormat="false" ht="13.8" hidden="true" customHeight="false" outlineLevel="0" collapsed="false">
      <c r="A41" s="0" t="n">
        <v>24</v>
      </c>
      <c r="B41" s="0" t="n">
        <v>9</v>
      </c>
      <c r="C41" s="0" t="n">
        <v>145693</v>
      </c>
      <c r="D41" s="0" t="str">
        <f aca="false">VLOOKUP(A41,Грешники!$A:$D,4,0)</f>
        <v>Гордыня </v>
      </c>
      <c r="E41" s="0" t="str">
        <f aca="false">VLOOKUP(B41,Пункты!$A:$B,2,0)</f>
        <v>Колодец гигантов</v>
      </c>
      <c r="F41" s="0" t="n">
        <f aca="false">COUNTIF(E$6:E$98,E41)</f>
        <v>13</v>
      </c>
    </row>
    <row r="42" customFormat="false" ht="13.8" hidden="true" customHeight="false" outlineLevel="0" collapsed="false">
      <c r="A42" s="0" t="n">
        <v>19</v>
      </c>
      <c r="B42" s="0" t="n">
        <v>4</v>
      </c>
      <c r="C42" s="0" t="n">
        <v>145694</v>
      </c>
      <c r="D42" s="0" t="str">
        <f aca="false">VLOOKUP(A42,Грешники!$A:$D,4,0)</f>
        <v>Алчность</v>
      </c>
      <c r="E42" s="0" t="str">
        <f aca="false">VLOOKUP(B42,Пункты!$A:$B,2,0)</f>
        <v>Круг четвёртый </v>
      </c>
    </row>
    <row r="43" customFormat="false" ht="13.8" hidden="true" customHeight="false" outlineLevel="0" collapsed="false">
      <c r="A43" s="0" t="n">
        <v>7</v>
      </c>
      <c r="B43" s="0" t="n">
        <v>11</v>
      </c>
      <c r="C43" s="0" t="n">
        <v>145739</v>
      </c>
      <c r="D43" s="0" t="str">
        <f aca="false">VLOOKUP(A43,Грешники!$A:$D,4,0)</f>
        <v>Гордыня </v>
      </c>
      <c r="E43" s="0" t="str">
        <f aca="false">VLOOKUP(B43,Пункты!$A:$B,2,0)</f>
        <v>Люцифер</v>
      </c>
      <c r="F43" s="0" t="n">
        <f aca="false">COUNTIF(E$6:E$98,E43)</f>
        <v>13</v>
      </c>
    </row>
    <row r="44" customFormat="false" ht="13.8" hidden="true" customHeight="false" outlineLevel="0" collapsed="false">
      <c r="A44" s="0" t="n">
        <v>14</v>
      </c>
      <c r="B44" s="0" t="n">
        <v>4</v>
      </c>
      <c r="C44" s="0" t="n">
        <v>145694</v>
      </c>
      <c r="D44" s="0" t="str">
        <f aca="false">VLOOKUP(A44,Грешники!$A:$D,4,0)</f>
        <v>Алчность</v>
      </c>
      <c r="E44" s="0" t="str">
        <f aca="false">VLOOKUP(B44,Пункты!$A:$B,2,0)</f>
        <v>Круг четвёртый </v>
      </c>
    </row>
    <row r="45" customFormat="false" ht="13.8" hidden="true" customHeight="false" outlineLevel="0" collapsed="false">
      <c r="A45" s="0" t="n">
        <v>14</v>
      </c>
      <c r="B45" s="0" t="n">
        <v>5</v>
      </c>
      <c r="C45" s="0" t="n">
        <v>145694</v>
      </c>
      <c r="D45" s="0" t="str">
        <f aca="false">VLOOKUP(A45,Грешники!$A:$D,4,0)</f>
        <v>Алчность</v>
      </c>
      <c r="E45" s="0" t="str">
        <f aca="false">VLOOKUP(B45,Пункты!$A:$B,2,0)</f>
        <v>Круг пятый</v>
      </c>
    </row>
    <row r="46" customFormat="false" ht="13.8" hidden="true" customHeight="false" outlineLevel="0" collapsed="false">
      <c r="A46" s="0" t="n">
        <v>14</v>
      </c>
      <c r="B46" s="0" t="n">
        <v>6</v>
      </c>
      <c r="C46" s="0" t="n">
        <v>145695</v>
      </c>
      <c r="D46" s="0" t="str">
        <f aca="false">VLOOKUP(A46,Грешники!$A:$D,4,0)</f>
        <v>Алчность</v>
      </c>
      <c r="E46" s="0" t="str">
        <f aca="false">VLOOKUP(B46,Пункты!$A:$B,2,0)</f>
        <v>Город Дит</v>
      </c>
    </row>
    <row r="47" customFormat="false" ht="13.8" hidden="true" customHeight="false" outlineLevel="0" collapsed="false">
      <c r="A47" s="0" t="n">
        <v>14</v>
      </c>
      <c r="B47" s="0" t="n">
        <v>7</v>
      </c>
      <c r="C47" s="0" t="n">
        <v>145696</v>
      </c>
      <c r="D47" s="0" t="str">
        <f aca="false">VLOOKUP(A47,Грешники!$A:$D,4,0)</f>
        <v>Алчность</v>
      </c>
      <c r="E47" s="0" t="str">
        <f aca="false">VLOOKUP(B47,Пункты!$A:$B,2,0)</f>
        <v>Круг шестой</v>
      </c>
    </row>
    <row r="48" customFormat="false" ht="13.8" hidden="true" customHeight="false" outlineLevel="0" collapsed="false">
      <c r="A48" s="0" t="n">
        <v>14</v>
      </c>
      <c r="B48" s="0" t="n">
        <v>8</v>
      </c>
      <c r="C48" s="0" t="n">
        <v>145696</v>
      </c>
      <c r="D48" s="0" t="str">
        <f aca="false">VLOOKUP(A48,Грешники!$A:$D,4,0)</f>
        <v>Алчность</v>
      </c>
      <c r="E48" s="0" t="str">
        <f aca="false">VLOOKUP(B48,Пункты!$A:$B,2,0)</f>
        <v>Круг седьмой</v>
      </c>
    </row>
    <row r="49" customFormat="false" ht="13.8" hidden="true" customHeight="false" outlineLevel="0" collapsed="false">
      <c r="A49" s="0" t="n">
        <v>14</v>
      </c>
      <c r="B49" s="0" t="n">
        <v>9</v>
      </c>
      <c r="C49" s="0" t="n">
        <v>145696</v>
      </c>
      <c r="D49" s="0" t="str">
        <f aca="false">VLOOKUP(A49,Грешники!$A:$D,4,0)</f>
        <v>Алчность</v>
      </c>
      <c r="E49" s="0" t="str">
        <f aca="false">VLOOKUP(B49,Пункты!$A:$B,2,0)</f>
        <v>Колодец гигантов</v>
      </c>
    </row>
    <row r="50" customFormat="false" ht="13.8" hidden="true" customHeight="false" outlineLevel="0" collapsed="false">
      <c r="A50" s="0" t="n">
        <v>14</v>
      </c>
      <c r="B50" s="0" t="n">
        <v>10</v>
      </c>
      <c r="C50" s="0" t="n">
        <v>145697</v>
      </c>
      <c r="D50" s="0" t="str">
        <f aca="false">VLOOKUP(A50,Грешники!$A:$D,4,0)</f>
        <v>Алчность</v>
      </c>
      <c r="E50" s="0" t="str">
        <f aca="false">VLOOKUP(B50,Пункты!$A:$B,2,0)</f>
        <v>Круг девятый </v>
      </c>
    </row>
    <row r="51" customFormat="false" ht="13.8" hidden="true" customHeight="false" outlineLevel="0" collapsed="false">
      <c r="A51" s="0" t="n">
        <v>9</v>
      </c>
      <c r="B51" s="0" t="n">
        <v>2</v>
      </c>
      <c r="C51" s="0" t="n">
        <v>145700</v>
      </c>
      <c r="D51" s="0" t="str">
        <f aca="false">VLOOKUP(A51,Грешники!$A:$D,4,0)</f>
        <v>Гнев</v>
      </c>
      <c r="E51" s="0" t="str">
        <f aca="false">VLOOKUP(B51,Пункты!$A:$B,2,0)</f>
        <v>Круг второй</v>
      </c>
    </row>
    <row r="52" customFormat="false" ht="13.8" hidden="true" customHeight="false" outlineLevel="0" collapsed="false">
      <c r="A52" s="0" t="n">
        <v>9</v>
      </c>
      <c r="B52" s="0" t="n">
        <v>4</v>
      </c>
      <c r="C52" s="0" t="n">
        <v>145701</v>
      </c>
      <c r="D52" s="0" t="str">
        <f aca="false">VLOOKUP(A52,Грешники!$A:$D,4,0)</f>
        <v>Гнев</v>
      </c>
      <c r="E52" s="0" t="str">
        <f aca="false">VLOOKUP(B52,Пункты!$A:$B,2,0)</f>
        <v>Круг четвёртый </v>
      </c>
    </row>
    <row r="53" customFormat="false" ht="13.8" hidden="true" customHeight="false" outlineLevel="0" collapsed="false">
      <c r="A53" s="0" t="n">
        <v>12</v>
      </c>
      <c r="B53" s="0" t="n">
        <v>11</v>
      </c>
      <c r="C53" s="0" t="n">
        <v>145756</v>
      </c>
      <c r="D53" s="0" t="str">
        <f aca="false">VLOOKUP(A53,Грешники!$A:$D,4,0)</f>
        <v>Гордыня </v>
      </c>
      <c r="E53" s="0" t="str">
        <f aca="false">VLOOKUP(B53,Пункты!$A:$B,2,0)</f>
        <v>Люцифер</v>
      </c>
      <c r="F53" s="0" t="n">
        <f aca="false">COUNTIF(E$6:E$98,E53)</f>
        <v>13</v>
      </c>
    </row>
    <row r="54" customFormat="false" ht="13.8" hidden="true" customHeight="false" outlineLevel="0" collapsed="false">
      <c r="A54" s="0" t="n">
        <v>20</v>
      </c>
      <c r="B54" s="0" t="n">
        <v>1</v>
      </c>
      <c r="C54" s="0" t="n">
        <v>145703</v>
      </c>
      <c r="D54" s="0" t="str">
        <f aca="false">VLOOKUP(A54,Грешники!$A:$D,4,0)</f>
        <v>Алчность</v>
      </c>
      <c r="E54" s="0" t="str">
        <f aca="false">VLOOKUP(B54,Пункты!$A:$B,2,0)</f>
        <v>Круг первый</v>
      </c>
    </row>
    <row r="55" customFormat="false" ht="13.8" hidden="true" customHeight="false" outlineLevel="0" collapsed="false">
      <c r="A55" s="0" t="n">
        <v>13</v>
      </c>
      <c r="B55" s="0" t="n">
        <v>11</v>
      </c>
      <c r="C55" s="0" t="n">
        <v>145706</v>
      </c>
      <c r="D55" s="0" t="str">
        <f aca="false">VLOOKUP(A55,Грешники!$A:$D,4,0)</f>
        <v>Гнев</v>
      </c>
      <c r="E55" s="0" t="str">
        <f aca="false">VLOOKUP(B55,Пункты!$A:$B,2,0)</f>
        <v>Люцифер</v>
      </c>
    </row>
    <row r="56" customFormat="false" ht="13.8" hidden="true" customHeight="false" outlineLevel="0" collapsed="false">
      <c r="A56" s="0" t="n">
        <v>27</v>
      </c>
      <c r="B56" s="0" t="n">
        <v>4</v>
      </c>
      <c r="C56" s="0" t="n">
        <v>145704</v>
      </c>
      <c r="D56" s="0" t="str">
        <f aca="false">VLOOKUP(A56,Грешники!$A:$D,4,0)</f>
        <v>Алчность</v>
      </c>
      <c r="E56" s="0" t="str">
        <f aca="false">VLOOKUP(B56,Пункты!$A:$B,2,0)</f>
        <v>Круг четвёртый </v>
      </c>
    </row>
    <row r="57" customFormat="false" ht="13.8" hidden="true" customHeight="false" outlineLevel="0" collapsed="false">
      <c r="A57" s="0" t="n">
        <v>28</v>
      </c>
      <c r="B57" s="0" t="n">
        <v>4</v>
      </c>
      <c r="C57" s="0" t="n">
        <v>145704</v>
      </c>
      <c r="D57" s="0" t="str">
        <f aca="false">VLOOKUP(A57,Грешники!$A:$D,4,0)</f>
        <v>Алчность</v>
      </c>
      <c r="E57" s="0" t="str">
        <f aca="false">VLOOKUP(B57,Пункты!$A:$B,2,0)</f>
        <v>Круг четвёртый </v>
      </c>
    </row>
    <row r="58" customFormat="false" ht="13.8" hidden="true" customHeight="false" outlineLevel="0" collapsed="false">
      <c r="A58" s="0" t="n">
        <v>28</v>
      </c>
      <c r="B58" s="0" t="n">
        <v>6</v>
      </c>
      <c r="C58" s="0" t="n">
        <v>145705</v>
      </c>
      <c r="D58" s="0" t="str">
        <f aca="false">VLOOKUP(A58,Грешники!$A:$D,4,0)</f>
        <v>Алчность</v>
      </c>
      <c r="E58" s="0" t="str">
        <f aca="false">VLOOKUP(B58,Пункты!$A:$B,2,0)</f>
        <v>Город Дит</v>
      </c>
    </row>
    <row r="59" customFormat="false" ht="13.8" hidden="true" customHeight="false" outlineLevel="0" collapsed="false">
      <c r="A59" s="0" t="n">
        <v>11</v>
      </c>
      <c r="B59" s="0" t="n">
        <v>5</v>
      </c>
      <c r="C59" s="0" t="n">
        <v>145706</v>
      </c>
      <c r="D59" s="0" t="str">
        <f aca="false">VLOOKUP(A59,Грешники!$A:$D,4,0)</f>
        <v>Алчность</v>
      </c>
      <c r="E59" s="0" t="str">
        <f aca="false">VLOOKUP(B59,Пункты!$A:$B,2,0)</f>
        <v>Круг пятый</v>
      </c>
    </row>
    <row r="60" customFormat="false" ht="13.8" hidden="true" customHeight="false" outlineLevel="0" collapsed="false">
      <c r="A60" s="0" t="n">
        <v>11</v>
      </c>
      <c r="B60" s="0" t="n">
        <v>6</v>
      </c>
      <c r="C60" s="0" t="n">
        <v>145706</v>
      </c>
      <c r="D60" s="0" t="str">
        <f aca="false">VLOOKUP(A60,Грешники!$A:$D,4,0)</f>
        <v>Алчность</v>
      </c>
      <c r="E60" s="0" t="str">
        <f aca="false">VLOOKUP(B60,Пункты!$A:$B,2,0)</f>
        <v>Город Дит</v>
      </c>
    </row>
    <row r="61" customFormat="false" ht="13.8" hidden="true" customHeight="false" outlineLevel="0" collapsed="false">
      <c r="A61" s="0" t="n">
        <v>13</v>
      </c>
      <c r="B61" s="0" t="n">
        <v>5</v>
      </c>
      <c r="C61" s="0" t="n">
        <v>145706</v>
      </c>
      <c r="D61" s="0" t="str">
        <f aca="false">VLOOKUP(A61,Грешники!$A:$D,4,0)</f>
        <v>Гнев</v>
      </c>
      <c r="E61" s="0" t="str">
        <f aca="false">VLOOKUP(B61,Пункты!$A:$B,2,0)</f>
        <v>Круг пятый</v>
      </c>
    </row>
    <row r="62" customFormat="false" ht="13.8" hidden="true" customHeight="false" outlineLevel="0" collapsed="false">
      <c r="A62" s="0" t="n">
        <v>13</v>
      </c>
      <c r="B62" s="0" t="n">
        <v>11</v>
      </c>
      <c r="C62" s="0" t="n">
        <v>145751</v>
      </c>
      <c r="D62" s="0" t="str">
        <f aca="false">VLOOKUP(A62,Грешники!$A:$D,4,0)</f>
        <v>Гнев</v>
      </c>
      <c r="E62" s="0" t="str">
        <f aca="false">VLOOKUP(B62,Пункты!$A:$B,2,0)</f>
        <v>Люцифер</v>
      </c>
    </row>
    <row r="63" customFormat="false" ht="13.8" hidden="false" customHeight="false" outlineLevel="0" collapsed="false">
      <c r="A63" s="0" t="n">
        <v>7</v>
      </c>
      <c r="B63" s="0" t="n">
        <v>5</v>
      </c>
      <c r="C63" s="0" t="n">
        <v>145708</v>
      </c>
      <c r="D63" s="0" t="str">
        <f aca="false">VLOOKUP(A63,Грешники!$A:$D,4,0)</f>
        <v>Гордыня </v>
      </c>
      <c r="E63" s="0" t="str">
        <f aca="false">VLOOKUP(B63,Пункты!$A:$B,2,0)</f>
        <v>Круг пятый</v>
      </c>
      <c r="F63" s="0" t="n">
        <f aca="false">COUNTIF(E$6:E$98,E63)</f>
        <v>15</v>
      </c>
    </row>
    <row r="64" customFormat="false" ht="13.8" hidden="true" customHeight="false" outlineLevel="0" collapsed="false">
      <c r="A64" s="0" t="n">
        <v>23</v>
      </c>
      <c r="B64" s="0" t="n">
        <v>10</v>
      </c>
      <c r="C64" s="0" t="n">
        <v>145709</v>
      </c>
      <c r="D64" s="0" t="str">
        <f aca="false">VLOOKUP(A64,Грешники!$A:$D,4,0)</f>
        <v>Гнев</v>
      </c>
      <c r="E64" s="0" t="str">
        <f aca="false">VLOOKUP(B64,Пункты!$A:$B,2,0)</f>
        <v>Круг девятый </v>
      </c>
    </row>
    <row r="65" customFormat="false" ht="13.8" hidden="true" customHeight="false" outlineLevel="0" collapsed="false">
      <c r="A65" s="0" t="n">
        <v>29</v>
      </c>
      <c r="B65" s="0" t="n">
        <v>10</v>
      </c>
      <c r="C65" s="0" t="n">
        <v>145709</v>
      </c>
      <c r="D65" s="0" t="str">
        <f aca="false">VLOOKUP(A65,Грешники!$A:$D,4,0)</f>
        <v>Алчность</v>
      </c>
      <c r="E65" s="0" t="str">
        <f aca="false">VLOOKUP(B65,Пункты!$A:$B,2,0)</f>
        <v>Круг девятый </v>
      </c>
    </row>
    <row r="66" customFormat="false" ht="13.8" hidden="true" customHeight="false" outlineLevel="0" collapsed="false">
      <c r="A66" s="0" t="n">
        <v>7</v>
      </c>
      <c r="B66" s="0" t="n">
        <v>8</v>
      </c>
      <c r="C66" s="0" t="n">
        <v>145710</v>
      </c>
      <c r="D66" s="0" t="str">
        <f aca="false">VLOOKUP(A66,Грешники!$A:$D,4,0)</f>
        <v>Гордыня </v>
      </c>
      <c r="E66" s="0" t="str">
        <f aca="false">VLOOKUP(B66,Пункты!$A:$B,2,0)</f>
        <v>Круг седьмой</v>
      </c>
      <c r="F66" s="0" t="n">
        <f aca="false">COUNTIF(E$6:E$98,E66)</f>
        <v>5</v>
      </c>
    </row>
    <row r="67" customFormat="false" ht="13.8" hidden="true" customHeight="false" outlineLevel="0" collapsed="false">
      <c r="A67" s="0" t="n">
        <v>7</v>
      </c>
      <c r="B67" s="0" t="n">
        <v>10</v>
      </c>
      <c r="C67" s="0" t="n">
        <v>145711</v>
      </c>
      <c r="D67" s="0" t="str">
        <f aca="false">VLOOKUP(A67,Грешники!$A:$D,4,0)</f>
        <v>Гордыня </v>
      </c>
      <c r="E67" s="0" t="str">
        <f aca="false">VLOOKUP(B67,Пункты!$A:$B,2,0)</f>
        <v>Круг девятый </v>
      </c>
      <c r="F67" s="0" t="n">
        <f aca="false">COUNTIF(E$6:E$98,E67)</f>
        <v>10</v>
      </c>
    </row>
    <row r="68" customFormat="false" ht="13.8" hidden="true" customHeight="false" outlineLevel="0" collapsed="false">
      <c r="A68" s="0" t="n">
        <v>33</v>
      </c>
      <c r="B68" s="0" t="n">
        <v>9</v>
      </c>
      <c r="C68" s="0" t="n">
        <v>145720</v>
      </c>
      <c r="D68" s="0" t="str">
        <f aca="false">VLOOKUP(A68,Грешники!$A:$D,4,0)</f>
        <v>Леность</v>
      </c>
      <c r="E68" s="0" t="str">
        <f aca="false">VLOOKUP(B68,Пункты!$A:$B,2,0)</f>
        <v>Колодец гигантов</v>
      </c>
    </row>
    <row r="69" customFormat="false" ht="13.8" hidden="true" customHeight="false" outlineLevel="0" collapsed="false">
      <c r="A69" s="0" t="n">
        <v>34</v>
      </c>
      <c r="B69" s="0" t="n">
        <v>1</v>
      </c>
      <c r="C69" s="0" t="n">
        <v>145721</v>
      </c>
      <c r="D69" s="0" t="str">
        <f aca="false">VLOOKUP(A69,Грешники!$A:$D,4,0)</f>
        <v>Гордыня </v>
      </c>
      <c r="E69" s="0" t="str">
        <f aca="false">VLOOKUP(B69,Пункты!$A:$B,2,0)</f>
        <v>Круг первый</v>
      </c>
      <c r="F69" s="0" t="n">
        <f aca="false">COUNTIF(E$6:E$98,E69)</f>
        <v>3</v>
      </c>
    </row>
    <row r="70" customFormat="false" ht="13.8" hidden="true" customHeight="false" outlineLevel="0" collapsed="false">
      <c r="A70" s="0" t="n">
        <v>34</v>
      </c>
      <c r="B70" s="0" t="n">
        <v>2</v>
      </c>
      <c r="C70" s="0" t="n">
        <v>145721</v>
      </c>
      <c r="D70" s="0" t="str">
        <f aca="false">VLOOKUP(A70,Грешники!$A:$D,4,0)</f>
        <v>Гордыня </v>
      </c>
      <c r="E70" s="0" t="str">
        <f aca="false">VLOOKUP(B70,Пункты!$A:$B,2,0)</f>
        <v>Круг второй</v>
      </c>
      <c r="F70" s="0" t="n">
        <f aca="false">COUNTIF(E$6:E$98,E70)</f>
        <v>5</v>
      </c>
    </row>
    <row r="71" customFormat="false" ht="13.8" hidden="true" customHeight="false" outlineLevel="0" collapsed="false">
      <c r="A71" s="0" t="n">
        <v>34</v>
      </c>
      <c r="B71" s="0" t="n">
        <v>3</v>
      </c>
      <c r="C71" s="0" t="n">
        <v>145721</v>
      </c>
      <c r="D71" s="0" t="str">
        <f aca="false">VLOOKUP(A71,Грешники!$A:$D,4,0)</f>
        <v>Гордыня </v>
      </c>
      <c r="E71" s="0" t="str">
        <f aca="false">VLOOKUP(B71,Пункты!$A:$B,2,0)</f>
        <v>Круг третий</v>
      </c>
      <c r="F71" s="0" t="n">
        <f aca="false">COUNTIF(E$6:E$98,E71)</f>
        <v>6</v>
      </c>
    </row>
    <row r="72" customFormat="false" ht="13.8" hidden="true" customHeight="false" outlineLevel="0" collapsed="false">
      <c r="A72" s="0" t="n">
        <v>33</v>
      </c>
      <c r="B72" s="0" t="n">
        <v>10</v>
      </c>
      <c r="C72" s="0" t="n">
        <v>145721</v>
      </c>
      <c r="D72" s="0" t="str">
        <f aca="false">VLOOKUP(A72,Грешники!$A:$D,4,0)</f>
        <v>Леность</v>
      </c>
      <c r="E72" s="0" t="str">
        <f aca="false">VLOOKUP(B72,Пункты!$A:$B,2,0)</f>
        <v>Круг девятый </v>
      </c>
    </row>
    <row r="73" customFormat="false" ht="13.8" hidden="true" customHeight="false" outlineLevel="0" collapsed="false">
      <c r="A73" s="0" t="n">
        <v>14</v>
      </c>
      <c r="B73" s="0" t="n">
        <v>11</v>
      </c>
      <c r="C73" s="0" t="n">
        <v>145701</v>
      </c>
      <c r="D73" s="0" t="str">
        <f aca="false">VLOOKUP(A73,Грешники!$A:$D,4,0)</f>
        <v>Алчность</v>
      </c>
      <c r="E73" s="0" t="str">
        <f aca="false">VLOOKUP(B73,Пункты!$A:$B,2,0)</f>
        <v>Люцифер</v>
      </c>
    </row>
    <row r="74" customFormat="false" ht="13.8" hidden="true" customHeight="false" outlineLevel="0" collapsed="false">
      <c r="A74" s="0" t="n">
        <v>35</v>
      </c>
      <c r="B74" s="0" t="n">
        <v>9</v>
      </c>
      <c r="C74" s="0" t="n">
        <v>145723</v>
      </c>
      <c r="D74" s="0" t="str">
        <f aca="false">VLOOKUP(A74,Грешники!$A:$D,4,0)</f>
        <v>Леность</v>
      </c>
      <c r="E74" s="0" t="str">
        <f aca="false">VLOOKUP(B74,Пункты!$A:$B,2,0)</f>
        <v>Колодец гигантов</v>
      </c>
    </row>
    <row r="75" customFormat="false" ht="13.8" hidden="true" customHeight="false" outlineLevel="0" collapsed="false">
      <c r="A75" s="0" t="n">
        <v>32</v>
      </c>
      <c r="B75" s="0" t="n">
        <v>6</v>
      </c>
      <c r="C75" s="0" t="n">
        <v>145723</v>
      </c>
      <c r="D75" s="0" t="str">
        <f aca="false">VLOOKUP(A75,Грешники!$A:$D,4,0)</f>
        <v>Леность</v>
      </c>
      <c r="E75" s="0" t="str">
        <f aca="false">VLOOKUP(B75,Пункты!$A:$B,2,0)</f>
        <v>Город Дит</v>
      </c>
    </row>
    <row r="76" customFormat="false" ht="13.8" hidden="true" customHeight="false" outlineLevel="0" collapsed="false">
      <c r="A76" s="0" t="n">
        <v>32</v>
      </c>
      <c r="B76" s="0" t="n">
        <v>9</v>
      </c>
      <c r="C76" s="0" t="n">
        <v>145724</v>
      </c>
      <c r="D76" s="0" t="str">
        <f aca="false">VLOOKUP(A76,Грешники!$A:$D,4,0)</f>
        <v>Леность</v>
      </c>
      <c r="E76" s="0" t="str">
        <f aca="false">VLOOKUP(B76,Пункты!$A:$B,2,0)</f>
        <v>Колодец гигантов</v>
      </c>
    </row>
    <row r="77" customFormat="false" ht="13.8" hidden="true" customHeight="false" outlineLevel="0" collapsed="false">
      <c r="A77" s="0" t="n">
        <v>25</v>
      </c>
      <c r="B77" s="0" t="n">
        <v>5</v>
      </c>
      <c r="C77" s="0" t="n">
        <v>145730</v>
      </c>
      <c r="D77" s="0" t="str">
        <f aca="false">VLOOKUP(A77,Грешники!$A:$D,4,0)</f>
        <v>Гнев</v>
      </c>
      <c r="E77" s="0" t="str">
        <f aca="false">VLOOKUP(B77,Пункты!$A:$B,2,0)</f>
        <v>Круг пятый</v>
      </c>
    </row>
    <row r="78" customFormat="false" ht="13.8" hidden="true" customHeight="false" outlineLevel="0" collapsed="false">
      <c r="A78" s="0" t="n">
        <v>18</v>
      </c>
      <c r="B78" s="0" t="n">
        <v>11</v>
      </c>
      <c r="C78" s="0" t="n">
        <v>145690</v>
      </c>
      <c r="D78" s="0" t="str">
        <f aca="false">VLOOKUP(A78,Грешники!$A:$D,4,0)</f>
        <v>Похоть</v>
      </c>
      <c r="E78" s="0" t="str">
        <f aca="false">VLOOKUP(B78,Пункты!$A:$B,2,0)</f>
        <v>Люцифер</v>
      </c>
    </row>
    <row r="79" customFormat="false" ht="13.8" hidden="true" customHeight="false" outlineLevel="0" collapsed="false">
      <c r="A79" s="0" t="n">
        <v>10</v>
      </c>
      <c r="B79" s="0" t="n">
        <v>3</v>
      </c>
      <c r="C79" s="0" t="n">
        <v>145731</v>
      </c>
      <c r="D79" s="0" t="str">
        <f aca="false">VLOOKUP(A79,Грешники!$A:$D,4,0)</f>
        <v>Гнев</v>
      </c>
      <c r="E79" s="0" t="str">
        <f aca="false">VLOOKUP(B79,Пункты!$A:$B,2,0)</f>
        <v>Круг третий</v>
      </c>
    </row>
    <row r="80" customFormat="false" ht="13.8" hidden="true" customHeight="false" outlineLevel="0" collapsed="false">
      <c r="A80" s="0" t="n">
        <v>10</v>
      </c>
      <c r="B80" s="0" t="n">
        <v>5</v>
      </c>
      <c r="C80" s="0" t="n">
        <v>145732</v>
      </c>
      <c r="D80" s="0" t="str">
        <f aca="false">VLOOKUP(A80,Грешники!$A:$D,4,0)</f>
        <v>Гнев</v>
      </c>
      <c r="E80" s="0" t="str">
        <f aca="false">VLOOKUP(B80,Пункты!$A:$B,2,0)</f>
        <v>Круг пятый</v>
      </c>
    </row>
    <row r="81" customFormat="false" ht="13.8" hidden="true" customHeight="false" outlineLevel="0" collapsed="false">
      <c r="A81" s="0" t="n">
        <v>9</v>
      </c>
      <c r="B81" s="0" t="n">
        <v>10</v>
      </c>
      <c r="C81" s="0" t="n">
        <v>145732</v>
      </c>
      <c r="D81" s="0" t="str">
        <f aca="false">VLOOKUP(A81,Грешники!$A:$D,4,0)</f>
        <v>Гнев</v>
      </c>
      <c r="E81" s="0" t="str">
        <f aca="false">VLOOKUP(B81,Пункты!$A:$B,2,0)</f>
        <v>Круг девятый </v>
      </c>
    </row>
    <row r="82" customFormat="false" ht="13.8" hidden="true" customHeight="false" outlineLevel="0" collapsed="false">
      <c r="A82" s="0" t="n">
        <v>10</v>
      </c>
      <c r="B82" s="0" t="n">
        <v>9</v>
      </c>
      <c r="C82" s="0" t="n">
        <v>145733</v>
      </c>
      <c r="D82" s="0" t="str">
        <f aca="false">VLOOKUP(A82,Грешники!$A:$D,4,0)</f>
        <v>Гнев</v>
      </c>
      <c r="E82" s="0" t="str">
        <f aca="false">VLOOKUP(B82,Пункты!$A:$B,2,0)</f>
        <v>Колодец гигантов</v>
      </c>
    </row>
    <row r="83" customFormat="false" ht="13.8" hidden="true" customHeight="false" outlineLevel="0" collapsed="false">
      <c r="A83" s="0" t="n">
        <v>6</v>
      </c>
      <c r="B83" s="0" t="n">
        <v>3</v>
      </c>
      <c r="C83" s="0" t="n">
        <v>145736</v>
      </c>
      <c r="D83" s="0" t="str">
        <f aca="false">VLOOKUP(A83,Грешники!$A:$D,4,0)</f>
        <v>Похоть</v>
      </c>
      <c r="E83" s="0" t="str">
        <f aca="false">VLOOKUP(B83,Пункты!$A:$B,2,0)</f>
        <v>Круг третий</v>
      </c>
    </row>
    <row r="84" customFormat="false" ht="13.8" hidden="true" customHeight="false" outlineLevel="0" collapsed="false">
      <c r="A84" s="0" t="n">
        <v>18</v>
      </c>
      <c r="B84" s="0" t="n">
        <v>11</v>
      </c>
      <c r="C84" s="0" t="n">
        <v>145756</v>
      </c>
      <c r="D84" s="0" t="str">
        <f aca="false">VLOOKUP(A84,Грешники!$A:$D,4,0)</f>
        <v>Похоть</v>
      </c>
      <c r="E84" s="0" t="str">
        <f aca="false">VLOOKUP(B84,Пункты!$A:$B,2,0)</f>
        <v>Люцифер</v>
      </c>
    </row>
    <row r="85" customFormat="false" ht="13.8" hidden="true" customHeight="false" outlineLevel="0" collapsed="false">
      <c r="A85" s="0" t="n">
        <v>31</v>
      </c>
      <c r="B85" s="0" t="n">
        <v>5</v>
      </c>
      <c r="C85" s="0" t="n">
        <v>145740</v>
      </c>
      <c r="D85" s="0" t="str">
        <f aca="false">VLOOKUP(A85,Грешники!$A:$D,4,0)</f>
        <v>Зависть</v>
      </c>
      <c r="E85" s="0" t="str">
        <f aca="false">VLOOKUP(B85,Пункты!$A:$B,2,0)</f>
        <v>Круг пятый</v>
      </c>
    </row>
    <row r="86" customFormat="false" ht="13.8" hidden="true" customHeight="false" outlineLevel="0" collapsed="false">
      <c r="A86" s="0" t="n">
        <v>31</v>
      </c>
      <c r="B86" s="0" t="n">
        <v>7</v>
      </c>
      <c r="C86" s="0" t="n">
        <v>145740</v>
      </c>
      <c r="D86" s="0" t="str">
        <f aca="false">VLOOKUP(A86,Грешники!$A:$D,4,0)</f>
        <v>Зависть</v>
      </c>
      <c r="E86" s="0" t="str">
        <f aca="false">VLOOKUP(B86,Пункты!$A:$B,2,0)</f>
        <v>Круг шестой</v>
      </c>
    </row>
    <row r="87" customFormat="false" ht="13.8" hidden="true" customHeight="false" outlineLevel="0" collapsed="false">
      <c r="A87" s="0" t="n">
        <v>30</v>
      </c>
      <c r="B87" s="0" t="n">
        <v>7</v>
      </c>
      <c r="C87" s="0" t="n">
        <v>145740</v>
      </c>
      <c r="D87" s="0" t="str">
        <f aca="false">VLOOKUP(A87,Грешники!$A:$D,4,0)</f>
        <v>Зависть</v>
      </c>
      <c r="E87" s="0" t="str">
        <f aca="false">VLOOKUP(B87,Пункты!$A:$B,2,0)</f>
        <v>Круг шестой</v>
      </c>
    </row>
    <row r="88" customFormat="false" ht="13.8" hidden="true" customHeight="false" outlineLevel="0" collapsed="false">
      <c r="A88" s="0" t="n">
        <v>30</v>
      </c>
      <c r="B88" s="0" t="n">
        <v>9</v>
      </c>
      <c r="C88" s="0" t="n">
        <v>145741</v>
      </c>
      <c r="D88" s="0" t="str">
        <f aca="false">VLOOKUP(A88,Грешники!$A:$D,4,0)</f>
        <v>Зависть</v>
      </c>
      <c r="E88" s="0" t="str">
        <f aca="false">VLOOKUP(B88,Пункты!$A:$B,2,0)</f>
        <v>Колодец гигантов</v>
      </c>
    </row>
    <row r="89" customFormat="false" ht="13.8" hidden="true" customHeight="false" outlineLevel="0" collapsed="false">
      <c r="A89" s="0" t="n">
        <v>31</v>
      </c>
      <c r="B89" s="0" t="n">
        <v>9</v>
      </c>
      <c r="C89" s="0" t="n">
        <v>145743</v>
      </c>
      <c r="D89" s="0" t="str">
        <f aca="false">VLOOKUP(A89,Грешники!$A:$D,4,0)</f>
        <v>Зависть</v>
      </c>
      <c r="E89" s="0" t="str">
        <f aca="false">VLOOKUP(B89,Пункты!$A:$B,2,0)</f>
        <v>Колодец гигантов</v>
      </c>
    </row>
    <row r="90" customFormat="false" ht="13.8" hidden="true" customHeight="false" outlineLevel="0" collapsed="false">
      <c r="A90" s="0" t="n">
        <v>5</v>
      </c>
      <c r="B90" s="0" t="n">
        <v>10</v>
      </c>
      <c r="C90" s="0" t="n">
        <v>145746</v>
      </c>
      <c r="D90" s="0" t="str">
        <f aca="false">VLOOKUP(A90,Грешники!$A:$D,4,0)</f>
        <v>Алчность</v>
      </c>
      <c r="E90" s="0" t="str">
        <f aca="false">VLOOKUP(B90,Пункты!$A:$B,2,0)</f>
        <v>Круг девятый </v>
      </c>
    </row>
    <row r="91" customFormat="false" ht="13.8" hidden="true" customHeight="false" outlineLevel="0" collapsed="false">
      <c r="A91" s="0" t="n">
        <v>19</v>
      </c>
      <c r="B91" s="0" t="n">
        <v>11</v>
      </c>
      <c r="C91" s="0" t="n">
        <v>145694</v>
      </c>
      <c r="D91" s="0" t="str">
        <f aca="false">VLOOKUP(A91,Грешники!$A:$D,4,0)</f>
        <v>Алчность</v>
      </c>
      <c r="E91" s="0" t="str">
        <f aca="false">VLOOKUP(B91,Пункты!$A:$B,2,0)</f>
        <v>Люцифер</v>
      </c>
    </row>
    <row r="92" customFormat="false" ht="13.8" hidden="true" customHeight="false" outlineLevel="0" collapsed="false">
      <c r="A92" s="0" t="n">
        <v>13</v>
      </c>
      <c r="B92" s="0" t="n">
        <v>9</v>
      </c>
      <c r="C92" s="0" t="n">
        <v>145750</v>
      </c>
      <c r="D92" s="0" t="str">
        <f aca="false">VLOOKUP(A92,Грешники!$A:$D,4,0)</f>
        <v>Гнев</v>
      </c>
      <c r="E92" s="0" t="str">
        <f aca="false">VLOOKUP(B92,Пункты!$A:$B,2,0)</f>
        <v>Колодец гигантов</v>
      </c>
    </row>
    <row r="93" customFormat="false" ht="13.8" hidden="true" customHeight="false" outlineLevel="0" collapsed="false">
      <c r="A93" s="0" t="n">
        <v>20</v>
      </c>
      <c r="B93" s="0" t="n">
        <v>11</v>
      </c>
      <c r="C93" s="0" t="n">
        <v>145703</v>
      </c>
      <c r="D93" s="0" t="str">
        <f aca="false">VLOOKUP(A93,Грешники!$A:$D,4,0)</f>
        <v>Алчность</v>
      </c>
      <c r="E93" s="0" t="str">
        <f aca="false">VLOOKUP(B93,Пункты!$A:$B,2,0)</f>
        <v>Люцифер</v>
      </c>
    </row>
    <row r="94" customFormat="false" ht="13.8" hidden="true" customHeight="false" outlineLevel="0" collapsed="false">
      <c r="A94" s="0" t="n">
        <v>18</v>
      </c>
      <c r="B94" s="0" t="n">
        <v>5</v>
      </c>
      <c r="C94" s="0" t="n">
        <v>145755</v>
      </c>
      <c r="D94" s="0" t="str">
        <f aca="false">VLOOKUP(A94,Грешники!$A:$D,4,0)</f>
        <v>Похоть</v>
      </c>
      <c r="E94" s="0" t="str">
        <f aca="false">VLOOKUP(B94,Пункты!$A:$B,2,0)</f>
        <v>Круг пятый</v>
      </c>
    </row>
    <row r="95" customFormat="false" ht="13.8" hidden="true" customHeight="false" outlineLevel="0" collapsed="false">
      <c r="A95" s="0" t="n">
        <v>18</v>
      </c>
      <c r="B95" s="0" t="n">
        <v>3</v>
      </c>
      <c r="C95" s="0" t="n">
        <v>145755</v>
      </c>
      <c r="D95" s="0" t="str">
        <f aca="false">VLOOKUP(A95,Грешники!$A:$D,4,0)</f>
        <v>Похоть</v>
      </c>
      <c r="E95" s="0" t="str">
        <f aca="false">VLOOKUP(B95,Пункты!$A:$B,2,0)</f>
        <v>Круг третий</v>
      </c>
    </row>
    <row r="96" customFormat="false" ht="13.8" hidden="true" customHeight="false" outlineLevel="0" collapsed="false">
      <c r="A96" s="0" t="n">
        <v>25</v>
      </c>
      <c r="B96" s="0" t="n">
        <v>11</v>
      </c>
      <c r="C96" s="0" t="n">
        <v>145730</v>
      </c>
      <c r="D96" s="0" t="str">
        <f aca="false">VLOOKUP(A96,Грешники!$A:$D,4,0)</f>
        <v>Гнев</v>
      </c>
      <c r="E96" s="0" t="str">
        <f aca="false">VLOOKUP(B96,Пункты!$A:$B,2,0)</f>
        <v>Люцифер</v>
      </c>
    </row>
    <row r="97" customFormat="false" ht="13.8" hidden="true" customHeight="false" outlineLevel="0" collapsed="false">
      <c r="A97" s="0" t="n">
        <v>34</v>
      </c>
      <c r="B97" s="0" t="n">
        <v>11</v>
      </c>
      <c r="C97" s="0" t="n">
        <v>145721</v>
      </c>
      <c r="D97" s="0" t="str">
        <f aca="false">VLOOKUP(A97,Грешники!$A:$D,4,0)</f>
        <v>Гордыня </v>
      </c>
      <c r="E97" s="0" t="str">
        <f aca="false">VLOOKUP(B97,Пункты!$A:$B,2,0)</f>
        <v>Люцифер</v>
      </c>
      <c r="F97" s="0" t="n">
        <f aca="false">COUNTIF(E$6:E$98,E97)</f>
        <v>13</v>
      </c>
    </row>
    <row r="98" customFormat="false" ht="13.8" hidden="true" customHeight="false" outlineLevel="0" collapsed="false">
      <c r="A98" s="0" t="n">
        <v>12</v>
      </c>
      <c r="B98" s="0" t="n">
        <v>10</v>
      </c>
      <c r="C98" s="0" t="n">
        <v>145757</v>
      </c>
      <c r="D98" s="0" t="str">
        <f aca="false">VLOOKUP(A98,Грешники!$A:$D,4,0)</f>
        <v>Гордыня </v>
      </c>
      <c r="E98" s="0" t="str">
        <f aca="false">VLOOKUP(B98,Пункты!$A:$B,2,0)</f>
        <v>Круг девятый </v>
      </c>
      <c r="F98" s="0" t="n">
        <f aca="false">COUNTIF(E$6:E$98,E98)</f>
        <v>10</v>
      </c>
    </row>
    <row r="99" customFormat="false" ht="13.8" hidden="true" customHeight="false" outlineLevel="0" collapsed="false">
      <c r="A99" s="0" t="n">
        <v>10</v>
      </c>
      <c r="B99" s="0" t="n">
        <v>1</v>
      </c>
      <c r="C99" s="0" t="n">
        <v>145757</v>
      </c>
      <c r="D99" s="0" t="str">
        <f aca="false">VLOOKUP(A99,Грешники!$A:$D,4,0)</f>
        <v>Гнев</v>
      </c>
      <c r="E99" s="0" t="str">
        <f aca="false">VLOOKUP(B99,Пункты!$A:$B,2,0)</f>
        <v>Круг первый</v>
      </c>
    </row>
    <row r="100" customFormat="false" ht="13.8" hidden="true" customHeight="false" outlineLevel="0" collapsed="false">
      <c r="A100" s="0" t="n">
        <v>10</v>
      </c>
      <c r="B100" s="0" t="n">
        <v>2</v>
      </c>
      <c r="C100" s="0" t="n">
        <v>145758</v>
      </c>
      <c r="D100" s="0" t="str">
        <f aca="false">VLOOKUP(A100,Грешники!$A:$D,4,0)</f>
        <v>Гнев</v>
      </c>
      <c r="E100" s="0" t="str">
        <f aca="false">VLOOKUP(B100,Пункты!$A:$B,2,0)</f>
        <v>Круг второй</v>
      </c>
    </row>
  </sheetData>
  <autoFilter ref="A1:E100">
    <filterColumn colId="3">
      <filters>
        <filter val="Гордыня "/>
      </filters>
    </filterColumn>
    <filterColumn colId="4">
      <filters>
        <filter val="Круг пяты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D8" activeCellId="0" sqref="D8"/>
    </sheetView>
  </sheetViews>
  <sheetFormatPr defaultColWidth="8.59765625" defaultRowHeight="15" zeroHeight="false" outlineLevelRow="0" outlineLevelCol="0"/>
  <cols>
    <col collapsed="false" customWidth="true" hidden="false" outlineLevel="0" max="1" min="1" style="4" width="9.14"/>
    <col collapsed="false" customWidth="true" hidden="false" outlineLevel="0" max="2" min="2" style="4" width="14.86"/>
  </cols>
  <sheetData>
    <row r="1" customFormat="false" ht="15" hidden="false" customHeight="false" outlineLevel="0" collapsed="false">
      <c r="A1" s="4" t="s">
        <v>0</v>
      </c>
      <c r="B1" s="4" t="s">
        <v>42</v>
      </c>
    </row>
    <row r="2" customFormat="false" ht="15" hidden="false" customHeight="false" outlineLevel="0" collapsed="false">
      <c r="A2" s="4" t="s">
        <v>0</v>
      </c>
      <c r="B2" s="4" t="s">
        <v>42</v>
      </c>
    </row>
    <row r="3" customFormat="false" ht="15" hidden="false" customHeight="false" outlineLevel="0" collapsed="false">
      <c r="A3" s="4" t="n">
        <v>1</v>
      </c>
      <c r="B3" s="4" t="s">
        <v>43</v>
      </c>
    </row>
    <row r="4" customFormat="false" ht="15" hidden="false" customHeight="false" outlineLevel="0" collapsed="false">
      <c r="A4" s="4" t="n">
        <v>2</v>
      </c>
      <c r="B4" s="4" t="s">
        <v>44</v>
      </c>
    </row>
    <row r="5" customFormat="false" ht="15" hidden="false" customHeight="false" outlineLevel="0" collapsed="false">
      <c r="A5" s="4" t="n">
        <v>3</v>
      </c>
      <c r="B5" s="4" t="s">
        <v>45</v>
      </c>
    </row>
    <row r="6" customFormat="false" ht="15" hidden="false" customHeight="false" outlineLevel="0" collapsed="false">
      <c r="A6" s="4" t="n">
        <v>4</v>
      </c>
      <c r="B6" s="4" t="s">
        <v>46</v>
      </c>
    </row>
    <row r="7" customFormat="false" ht="15" hidden="false" customHeight="false" outlineLevel="0" collapsed="false">
      <c r="A7" s="4" t="n">
        <v>5</v>
      </c>
      <c r="B7" s="4" t="s">
        <v>47</v>
      </c>
    </row>
    <row r="8" customFormat="false" ht="15" hidden="false" customHeight="false" outlineLevel="0" collapsed="false">
      <c r="A8" s="4" t="n">
        <v>6</v>
      </c>
      <c r="B8" s="4" t="s">
        <v>48</v>
      </c>
    </row>
    <row r="9" customFormat="false" ht="15" hidden="false" customHeight="false" outlineLevel="0" collapsed="false">
      <c r="A9" s="4" t="n">
        <v>7</v>
      </c>
      <c r="B9" s="4" t="s">
        <v>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17.43"/>
  </cols>
  <sheetData>
    <row r="1" customFormat="false" ht="15" hidden="false" customHeight="false" outlineLevel="0" collapsed="false">
      <c r="A1" s="0" t="s">
        <v>0</v>
      </c>
      <c r="B1" s="0" t="s">
        <v>42</v>
      </c>
    </row>
    <row r="2" customFormat="false" ht="15" hidden="false" customHeight="false" outlineLevel="0" collapsed="false">
      <c r="A2" s="0" t="n">
        <v>1</v>
      </c>
      <c r="B2" s="0" t="s">
        <v>50</v>
      </c>
    </row>
    <row r="3" customFormat="false" ht="15" hidden="false" customHeight="false" outlineLevel="0" collapsed="false">
      <c r="A3" s="0" t="n">
        <v>2</v>
      </c>
      <c r="B3" s="0" t="s">
        <v>51</v>
      </c>
    </row>
    <row r="4" customFormat="false" ht="15" hidden="false" customHeight="false" outlineLevel="0" collapsed="false">
      <c r="A4" s="0" t="n">
        <v>3</v>
      </c>
      <c r="B4" s="0" t="s">
        <v>52</v>
      </c>
    </row>
    <row r="5" customFormat="false" ht="15" hidden="false" customHeight="false" outlineLevel="0" collapsed="false">
      <c r="A5" s="0" t="n">
        <v>4</v>
      </c>
      <c r="B5" s="0" t="s">
        <v>53</v>
      </c>
    </row>
    <row r="6" customFormat="false" ht="15" hidden="false" customHeight="false" outlineLevel="0" collapsed="false">
      <c r="A6" s="0" t="n">
        <v>5</v>
      </c>
      <c r="B6" s="0" t="s">
        <v>54</v>
      </c>
    </row>
    <row r="7" customFormat="false" ht="15" hidden="false" customHeight="false" outlineLevel="0" collapsed="false">
      <c r="A7" s="0" t="n">
        <v>6</v>
      </c>
      <c r="B7" s="0" t="s">
        <v>55</v>
      </c>
    </row>
    <row r="8" customFormat="false" ht="15" hidden="false" customHeight="false" outlineLevel="0" collapsed="false">
      <c r="A8" s="0" t="n">
        <v>7</v>
      </c>
      <c r="B8" s="0" t="s">
        <v>56</v>
      </c>
    </row>
    <row r="9" customFormat="false" ht="15" hidden="false" customHeight="false" outlineLevel="0" collapsed="false">
      <c r="A9" s="0" t="n">
        <v>8</v>
      </c>
      <c r="B9" s="0" t="s">
        <v>57</v>
      </c>
    </row>
    <row r="10" customFormat="false" ht="15" hidden="false" customHeight="false" outlineLevel="0" collapsed="false">
      <c r="A10" s="0" t="n">
        <v>9</v>
      </c>
      <c r="B10" s="0" t="s">
        <v>58</v>
      </c>
    </row>
    <row r="11" customFormat="false" ht="15" hidden="false" customHeight="false" outlineLevel="0" collapsed="false">
      <c r="A11" s="0" t="n">
        <v>10</v>
      </c>
      <c r="B11" s="0" t="s">
        <v>59</v>
      </c>
    </row>
    <row r="12" customFormat="false" ht="15" hidden="false" customHeight="false" outlineLevel="0" collapsed="false">
      <c r="A12" s="0" t="n">
        <v>11</v>
      </c>
      <c r="B12" s="0" t="s">
        <v>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2023-11-23T21:33:06Z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