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amada.y\Documents\HORIZAP\"/>
    </mc:Choice>
  </mc:AlternateContent>
  <bookViews>
    <workbookView xWindow="0" yWindow="465" windowWidth="25635" windowHeight="16245" activeTab="1"/>
  </bookViews>
  <sheets>
    <sheet name="SHIMAMAZAP" sheetId="10" r:id="rId1"/>
    <sheet name="YAMAZAP" sheetId="12" r:id="rId2"/>
    <sheet name="SHIGEZAP" sheetId="1" r:id="rId3"/>
    <sheet name="MATSUZAP" sheetId="11" r:id="rId4"/>
    <sheet name="【前回】HORIZAP" sheetId="4" r:id="rId5"/>
    <sheet name="【前回】MATSUZAP" sheetId="5" r:id="rId6"/>
    <sheet name="【前回】MATSUZAP2" sheetId="6" r:id="rId7"/>
    <sheet name="【前回】SHIGEZAP" sheetId="7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C60" i="12" l="1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G11" i="12"/>
  <c r="G12" i="12" s="1"/>
  <c r="G13" i="12" s="1"/>
  <c r="G14" i="12" s="1"/>
  <c r="G15" i="12" s="1"/>
  <c r="G16" i="12" s="1"/>
  <c r="G17" i="12" s="1"/>
  <c r="G18" i="12" s="1"/>
  <c r="G19" i="12" s="1"/>
  <c r="G20" i="12" s="1"/>
  <c r="G21" i="12" s="1"/>
  <c r="G22" i="12" s="1"/>
  <c r="G23" i="12" s="1"/>
  <c r="G24" i="12" s="1"/>
  <c r="G25" i="12" s="1"/>
  <c r="G26" i="12" s="1"/>
  <c r="G27" i="12" s="1"/>
  <c r="G28" i="12" s="1"/>
  <c r="G29" i="12" s="1"/>
  <c r="G30" i="12" s="1"/>
  <c r="G31" i="12" s="1"/>
  <c r="G32" i="12" s="1"/>
  <c r="G33" i="12" s="1"/>
  <c r="G34" i="12" s="1"/>
  <c r="G35" i="12" s="1"/>
  <c r="G36" i="12" s="1"/>
  <c r="G37" i="12" s="1"/>
  <c r="G38" i="12" s="1"/>
  <c r="G39" i="12" s="1"/>
  <c r="G40" i="12" s="1"/>
  <c r="G41" i="12" s="1"/>
  <c r="G42" i="12" s="1"/>
  <c r="G43" i="12" s="1"/>
  <c r="G44" i="12" s="1"/>
  <c r="G45" i="12" s="1"/>
  <c r="G46" i="12" s="1"/>
  <c r="G47" i="12" s="1"/>
  <c r="G48" i="12" s="1"/>
  <c r="G49" i="12" s="1"/>
  <c r="G50" i="12" s="1"/>
  <c r="G51" i="12" s="1"/>
  <c r="G52" i="12" s="1"/>
  <c r="G53" i="12" s="1"/>
  <c r="G54" i="12" s="1"/>
  <c r="G55" i="12" s="1"/>
  <c r="G56" i="12" s="1"/>
  <c r="G57" i="12" s="1"/>
  <c r="G58" i="12" s="1"/>
  <c r="G59" i="12" s="1"/>
  <c r="G60" i="12" s="1"/>
  <c r="C11" i="12"/>
  <c r="G10" i="12"/>
  <c r="C10" i="12"/>
  <c r="G9" i="12"/>
  <c r="C9" i="12"/>
  <c r="G8" i="12"/>
  <c r="C8" i="12"/>
  <c r="C7" i="12"/>
  <c r="H6" i="12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C6" i="12"/>
  <c r="C5" i="12"/>
  <c r="H6" i="1" l="1"/>
  <c r="H7" i="1" s="1"/>
  <c r="H8" i="1" s="1"/>
  <c r="H9" i="1" s="1"/>
  <c r="H10" i="1" s="1"/>
  <c r="H11" i="1" s="1"/>
  <c r="G6" i="1"/>
  <c r="G7" i="1" s="1"/>
  <c r="G8" i="1" s="1"/>
  <c r="G9" i="1" s="1"/>
  <c r="G10" i="1" s="1"/>
  <c r="G11" i="1" s="1"/>
  <c r="C60" i="11" l="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E6" i="1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E42" i="11" s="1"/>
  <c r="E43" i="11" s="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C6" i="11"/>
  <c r="C5" i="11"/>
  <c r="C60" i="10" l="1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H6" i="10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G6" i="10"/>
  <c r="G7" i="10" s="1"/>
  <c r="G8" i="10" s="1"/>
  <c r="G9" i="10" s="1"/>
  <c r="G10" i="10" s="1"/>
  <c r="G11" i="10" s="1"/>
  <c r="G12" i="10" s="1"/>
  <c r="G13" i="10" s="1"/>
  <c r="G14" i="10" s="1"/>
  <c r="G15" i="10" s="1"/>
  <c r="G16" i="10" s="1"/>
  <c r="G17" i="10" s="1"/>
  <c r="G18" i="10" s="1"/>
  <c r="G19" i="10" s="1"/>
  <c r="G20" i="10" s="1"/>
  <c r="G21" i="10" s="1"/>
  <c r="G22" i="10" s="1"/>
  <c r="G23" i="10" s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G48" i="10" s="1"/>
  <c r="G49" i="10" s="1"/>
  <c r="G50" i="10" s="1"/>
  <c r="G51" i="10" s="1"/>
  <c r="G52" i="10" s="1"/>
  <c r="G53" i="10" s="1"/>
  <c r="G54" i="10" s="1"/>
  <c r="G55" i="10" s="1"/>
  <c r="G56" i="10" s="1"/>
  <c r="G57" i="10" s="1"/>
  <c r="G58" i="10" s="1"/>
  <c r="G59" i="10" s="1"/>
  <c r="G60" i="10" s="1"/>
  <c r="C6" i="10"/>
  <c r="C5" i="10"/>
  <c r="C60" i="7" l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C6" i="7"/>
  <c r="C5" i="7"/>
  <c r="G58" i="7" l="1"/>
  <c r="G57" i="7"/>
  <c r="G59" i="7" s="1"/>
  <c r="G60" i="7" s="1"/>
  <c r="G12" i="1" l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H12" i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54" i="6" l="1"/>
  <c r="E53" i="6" l="1"/>
  <c r="E38" i="6" l="1"/>
  <c r="E32" i="6" l="1"/>
  <c r="E33" i="6"/>
  <c r="E31" i="6" l="1"/>
  <c r="E25" i="6" l="1"/>
  <c r="E24" i="6" l="1"/>
  <c r="E23" i="6"/>
  <c r="E22" i="6"/>
  <c r="E21" i="6"/>
  <c r="E20" i="6" l="1"/>
  <c r="E19" i="6" l="1"/>
  <c r="E18" i="6" l="1"/>
  <c r="E17" i="6"/>
  <c r="E16" i="6"/>
  <c r="E15" i="6"/>
  <c r="E14" i="6"/>
  <c r="E13" i="6" l="1"/>
  <c r="E12" i="6" l="1"/>
  <c r="E11" i="6"/>
  <c r="E10" i="6"/>
  <c r="F91" i="4" l="1"/>
  <c r="F92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E8" i="6" l="1"/>
  <c r="E9" i="6"/>
  <c r="E7" i="6" l="1"/>
  <c r="E6" i="6"/>
  <c r="E5" i="6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F60" i="4"/>
  <c r="F61" i="4"/>
  <c r="F62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</calcChain>
</file>

<file path=xl/sharedStrings.xml><?xml version="1.0" encoding="utf-8"?>
<sst xmlns="http://schemas.openxmlformats.org/spreadsheetml/2006/main" count="851" uniqueCount="522">
  <si>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</si>
  <si>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</si>
  <si>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</si>
  <si>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</si>
  <si>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</si>
  <si>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</si>
  <si>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</si>
  <si>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</si>
  <si>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</si>
  <si>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</si>
  <si>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</si>
  <si>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</si>
  <si>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</si>
  <si>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</si>
  <si>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運動</t>
    <rPh sb="0" eb="2">
      <t>ウンドウ</t>
    </rPh>
    <phoneticPr fontId="2"/>
  </si>
  <si>
    <t>体年齢</t>
    <rPh sb="0" eb="3">
      <t>カラダネンレイ</t>
    </rPh>
    <phoneticPr fontId="2"/>
  </si>
  <si>
    <t>チーズトースト</t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</si>
  <si>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</si>
  <si>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</si>
  <si>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</si>
  <si>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</si>
  <si>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</si>
  <si>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</si>
  <si>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</si>
  <si>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</si>
  <si>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</si>
  <si>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</si>
  <si>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</si>
  <si>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</si>
  <si>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</si>
  <si>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</si>
  <si>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</si>
  <si>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</si>
  <si>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</si>
  <si>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</si>
  <si>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</si>
  <si>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</si>
  <si>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</si>
  <si>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</si>
  <si>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</si>
  <si>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</si>
  <si>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</si>
  <si>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</si>
  <si>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</si>
  <si>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</si>
  <si>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</si>
  <si>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</si>
  <si>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</si>
  <si>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</si>
  <si>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</si>
  <si>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</si>
  <si>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</si>
  <si>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</si>
  <si>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</si>
  <si>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</si>
  <si>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</si>
  <si>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</si>
  <si>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</si>
  <si>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</si>
  <si>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</si>
  <si>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</si>
  <si>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</si>
  <si>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</si>
  <si>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</si>
  <si>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</si>
  <si>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</si>
  <si>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</si>
  <si>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</si>
  <si>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</si>
  <si>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</si>
  <si>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</si>
  <si>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</si>
  <si>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</si>
  <si>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</si>
  <si>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</si>
  <si>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</si>
  <si>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</si>
  <si>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</si>
  <si>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</si>
  <si>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</si>
  <si>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</si>
  <si>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</si>
  <si>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</si>
  <si>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</si>
  <si>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</si>
  <si>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</si>
  <si>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</si>
  <si>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</si>
  <si>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</si>
  <si>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</si>
  <si>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</si>
  <si>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</si>
  <si>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</si>
  <si>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</si>
  <si>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</si>
  <si>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</si>
  <si>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</si>
  <si>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</si>
  <si>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</si>
  <si>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</si>
  <si>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</si>
  <si>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</si>
  <si>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</si>
  <si>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</si>
  <si>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</si>
  <si>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</si>
  <si>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</si>
  <si>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</si>
  <si>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</si>
  <si>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</si>
  <si>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</si>
  <si>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</si>
  <si>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</si>
  <si>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</si>
  <si>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</si>
  <si>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</si>
  <si>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</si>
  <si>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</si>
  <si>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</si>
  <si>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</si>
  <si>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うどん</t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</si>
  <si>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</si>
  <si>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</si>
  <si>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</si>
  <si>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</si>
  <si>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</si>
  <si>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</si>
  <si>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</si>
  <si>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</si>
  <si>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</si>
  <si>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</si>
  <si>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</si>
  <si>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</si>
  <si>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</si>
  <si>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</si>
  <si>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</si>
  <si>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</si>
  <si>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</si>
  <si>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</si>
  <si>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</si>
  <si>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</si>
  <si>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</si>
  <si>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</si>
  <si>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</si>
  <si>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</si>
  <si>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</si>
  <si>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</si>
  <si>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</si>
  <si>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</si>
  <si>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</si>
  <si>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</si>
  <si>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</si>
  <si>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</si>
  <si>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</si>
  <si>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</si>
  <si>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</si>
  <si>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</si>
  <si>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</si>
  <si>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</si>
  <si>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</si>
  <si>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</si>
  <si>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</si>
  <si>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</si>
  <si>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</si>
  <si>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</si>
  <si>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</si>
  <si>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</si>
  <si>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</si>
  <si>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</si>
  <si>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</si>
  <si>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</si>
  <si>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</si>
  <si>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</si>
  <si>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</si>
  <si>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</si>
  <si>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</si>
  <si>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</si>
  <si>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</si>
  <si>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</si>
  <si>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</si>
  <si>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</si>
  <si>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</si>
  <si>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</si>
  <si>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</si>
  <si>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</si>
  <si>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</si>
  <si>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</si>
  <si>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</si>
  <si>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</si>
  <si>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</si>
  <si>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</si>
  <si>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</si>
  <si>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</si>
  <si>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</si>
  <si>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</si>
  <si>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</si>
  <si>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</si>
  <si>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</si>
  <si>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</si>
  <si>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</si>
  <si>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</si>
  <si>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</si>
  <si>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</si>
  <si>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</si>
  <si>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</si>
  <si>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</si>
  <si>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</si>
  <si>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</si>
  <si>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</si>
  <si>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</si>
  <si>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</si>
  <si>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</si>
  <si>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</si>
  <si>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</si>
  <si>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</si>
  <si>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</si>
  <si>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</si>
  <si>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</si>
  <si>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</si>
  <si>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</si>
  <si>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</si>
  <si>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</si>
  <si>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</si>
  <si>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</si>
  <si>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</si>
  <si>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</si>
  <si>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</si>
  <si>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</si>
  <si>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</si>
  <si>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</si>
  <si>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</si>
  <si>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</si>
  <si>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</si>
  <si>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</si>
  <si>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</si>
  <si>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</si>
  <si>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</si>
  <si>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</si>
  <si>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</si>
  <si>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</si>
  <si>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</si>
  <si>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</si>
  <si>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</si>
  <si>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</si>
  <si>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</si>
  <si>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</si>
  <si>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</si>
  <si>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</si>
  <si>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</si>
  <si>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</si>
  <si>
    <t>63.0kg
13.0%</t>
    <phoneticPr fontId="2"/>
  </si>
  <si>
    <t>漬物、ご飯</t>
    <rPh sb="0" eb="2">
      <t>ツケモノ</t>
    </rPh>
    <rPh sb="4" eb="5">
      <t>ハン</t>
    </rPh>
    <phoneticPr fontId="2"/>
  </si>
  <si>
    <t>無し</t>
    <rPh sb="0" eb="1">
      <t>ナ</t>
    </rPh>
    <phoneticPr fontId="2"/>
  </si>
  <si>
    <t>そば</t>
    <phoneticPr fontId="2"/>
  </si>
  <si>
    <t>ストレッチ
マシントレーニング
水泳３０分</t>
    <rPh sb="16" eb="18">
      <t>スイエイ</t>
    </rPh>
    <rPh sb="20" eb="21">
      <t>フン</t>
    </rPh>
    <phoneticPr fontId="2"/>
  </si>
  <si>
    <t>牛丼</t>
    <rPh sb="0" eb="2">
      <t>ギュウドン</t>
    </rPh>
    <phoneticPr fontId="2"/>
  </si>
  <si>
    <t>筋トレ</t>
    <rPh sb="0" eb="1">
      <t>キン</t>
    </rPh>
    <phoneticPr fontId="2"/>
  </si>
  <si>
    <t>筋トレ　Run：5km</t>
    <rPh sb="0" eb="1">
      <t>キン</t>
    </rPh>
    <phoneticPr fontId="2"/>
  </si>
  <si>
    <t>ストレッチ</t>
  </si>
  <si>
    <t>ストレッチ</t>
    <phoneticPr fontId="2"/>
  </si>
  <si>
    <t>サラダ</t>
    <phoneticPr fontId="2"/>
  </si>
  <si>
    <t>ポップコーン</t>
    <phoneticPr fontId="2"/>
  </si>
  <si>
    <t>ご飯ウィンナー</t>
    <rPh sb="1" eb="2">
      <t>ハン</t>
    </rPh>
    <phoneticPr fontId="2"/>
  </si>
  <si>
    <t>そば</t>
    <phoneticPr fontId="2"/>
  </si>
  <si>
    <t>筋トレ Walk:10km</t>
    <rPh sb="0" eb="1">
      <t>キン</t>
    </rPh>
    <phoneticPr fontId="2"/>
  </si>
  <si>
    <t>そば</t>
    <phoneticPr fontId="2"/>
  </si>
  <si>
    <t>カップメン</t>
    <phoneticPr fontId="2"/>
  </si>
  <si>
    <t>サラダ</t>
    <phoneticPr fontId="2"/>
  </si>
  <si>
    <t>すきや</t>
    <phoneticPr fontId="2"/>
  </si>
  <si>
    <t>-</t>
    <phoneticPr fontId="2"/>
  </si>
  <si>
    <t>カップメン</t>
    <phoneticPr fontId="2"/>
  </si>
  <si>
    <t>ジム</t>
    <phoneticPr fontId="2"/>
  </si>
  <si>
    <t>無し</t>
    <rPh sb="0" eb="1">
      <t>ナ</t>
    </rPh>
    <phoneticPr fontId="2"/>
  </si>
  <si>
    <t>ご飯、味噌汁</t>
    <rPh sb="1" eb="2">
      <t>ハン</t>
    </rPh>
    <rPh sb="3" eb="6">
      <t>ミソシル</t>
    </rPh>
    <phoneticPr fontId="2"/>
  </si>
  <si>
    <t>からあげ、ご飯、味噌汁</t>
    <rPh sb="6" eb="7">
      <t>ハン</t>
    </rPh>
    <rPh sb="8" eb="11">
      <t>ミソシル</t>
    </rPh>
    <phoneticPr fontId="2"/>
  </si>
  <si>
    <t>野菜スープ</t>
    <rPh sb="0" eb="2">
      <t>ヤサイ</t>
    </rPh>
    <phoneticPr fontId="2"/>
  </si>
  <si>
    <t>カレー</t>
  </si>
  <si>
    <t>無し</t>
    <rPh sb="0" eb="1">
      <t>ナ</t>
    </rPh>
    <phoneticPr fontId="2"/>
  </si>
  <si>
    <t>たこやき</t>
    <phoneticPr fontId="2"/>
  </si>
  <si>
    <t>筋トレ　ゴルフ練習</t>
    <rPh sb="0" eb="1">
      <t>キン</t>
    </rPh>
    <rPh sb="7" eb="9">
      <t>レンシュウ</t>
    </rPh>
    <phoneticPr fontId="2"/>
  </si>
  <si>
    <t>メンチカツ弁当</t>
    <rPh sb="5" eb="7">
      <t>ベントウ</t>
    </rPh>
    <phoneticPr fontId="2"/>
  </si>
  <si>
    <t>うどん</t>
    <phoneticPr fontId="2"/>
  </si>
  <si>
    <t>おにぎり</t>
    <phoneticPr fontId="2"/>
  </si>
  <si>
    <t>そば</t>
    <phoneticPr fontId="2"/>
  </si>
  <si>
    <t>無し</t>
    <rPh sb="0" eb="1">
      <t>ナ</t>
    </rPh>
    <phoneticPr fontId="2"/>
  </si>
  <si>
    <t>うどん</t>
    <phoneticPr fontId="2"/>
  </si>
  <si>
    <t>ストレッチ、ジム</t>
    <phoneticPr fontId="2"/>
  </si>
  <si>
    <t>ウィンナー、ご飯</t>
    <rPh sb="7" eb="8">
      <t>ハン</t>
    </rPh>
    <phoneticPr fontId="2"/>
  </si>
  <si>
    <t>ウィンナー
ベーコン、ご飯</t>
    <rPh sb="12" eb="13">
      <t>ハン</t>
    </rPh>
    <phoneticPr fontId="2"/>
  </si>
  <si>
    <t>ハンバーガー</t>
    <phoneticPr fontId="2"/>
  </si>
  <si>
    <t>筋トレ ゴルフ</t>
    <rPh sb="0" eb="1">
      <t>キン</t>
    </rPh>
    <phoneticPr fontId="2"/>
  </si>
  <si>
    <t>30才</t>
    <rPh sb="2" eb="3">
      <t>サイ</t>
    </rPh>
    <phoneticPr fontId="2"/>
  </si>
  <si>
    <t>体重目標</t>
    <rPh sb="0" eb="2">
      <t>タイジュウ</t>
    </rPh>
    <rPh sb="2" eb="4">
      <t>モクヒョウ</t>
    </rPh>
    <phoneticPr fontId="2"/>
  </si>
  <si>
    <t>体脂肪率目標</t>
    <rPh sb="0" eb="1">
      <t>タイ</t>
    </rPh>
    <rPh sb="1" eb="3">
      <t>シボウ</t>
    </rPh>
    <rPh sb="3" eb="4">
      <t>リツ</t>
    </rPh>
    <rPh sb="4" eb="6">
      <t>モクヒョウ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</si>
  <si>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</si>
  <si>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ピザ
パスタ</t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</si>
  <si>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</si>
  <si>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</si>
  <si>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28才</t>
    <rPh sb="2" eb="3">
      <t>サイ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</si>
  <si>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</si>
  <si>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弁当</t>
    <rPh sb="0" eb="2">
      <t>ベントウ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</si>
  <si>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</si>
  <si>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</si>
  <si>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ジョギング5.1キロ</t>
    <phoneticPr fontId="2"/>
  </si>
  <si>
    <t>トースト
（巨峰ジャム）</t>
    <rPh sb="6" eb="8">
      <t>キョホウ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</si>
  <si>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</si>
  <si>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</si>
  <si>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腕立て・腹筋・背筋・
スクワット10回×1セット</t>
    <phoneticPr fontId="2"/>
  </si>
  <si>
    <t>豚汁、おにぎり1個、スモークチキン</t>
    <rPh sb="0" eb="2">
      <t>トンジル</t>
    </rPh>
    <rPh sb="8" eb="9">
      <t>コ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</si>
  <si>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</si>
  <si>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</si>
  <si>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焼き肉・・・</t>
    <rPh sb="0" eb="1">
      <t>ヤ</t>
    </rPh>
    <rPh sb="2" eb="3">
      <t>ニク</t>
    </rPh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</si>
  <si>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</si>
  <si>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バターブレッド</t>
    <phoneticPr fontId="2"/>
  </si>
  <si>
    <t>山菜そば</t>
    <rPh sb="0" eb="2">
      <t>サンサイ</t>
    </rPh>
    <phoneticPr fontId="2"/>
  </si>
  <si>
    <t>ヘルシーなお弁当</t>
    <rPh sb="6" eb="8">
      <t>ベントウ</t>
    </rPh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</si>
  <si>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</si>
  <si>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27才</t>
    <rPh sb="2" eb="3">
      <t>サイ</t>
    </rPh>
    <phoneticPr fontId="2"/>
  </si>
  <si>
    <t>腕立て・腹筋・背筋・
スクワット10回×3セット
ジョギング5.1キロ</t>
    <phoneticPr fontId="2"/>
  </si>
  <si>
    <t>ツナサンド</t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</si>
  <si>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</si>
  <si>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</si>
  <si>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タマゴトースト</t>
    <phoneticPr fontId="2"/>
  </si>
  <si>
    <t>サラダバイキング</t>
    <phoneticPr fontId="2"/>
  </si>
  <si>
    <t>おでん、きゅうりとトマトのサラダ、味噌汁</t>
    <rPh sb="17" eb="20">
      <t>ミソシル</t>
    </rPh>
    <phoneticPr fontId="2"/>
  </si>
  <si>
    <t>ホットドッグ</t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</si>
  <si>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</si>
  <si>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</si>
  <si>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まさかのコミット漏れ・・・</t>
    <rPh sb="8" eb="9">
      <t>モ</t>
    </rPh>
    <phoneticPr fontId="2"/>
  </si>
  <si>
    <t>腕立て・腹筋・背筋・
スクワット10回×2セット
ジョギング5.2キロ</t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</si>
  <si>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</si>
  <si>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</si>
  <si>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</si>
  <si>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</si>
  <si>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</si>
  <si>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計測忘れ・・・</t>
    <rPh sb="0" eb="2">
      <t>ケイソク</t>
    </rPh>
    <rPh sb="2" eb="3">
      <t>ワス</t>
    </rPh>
    <phoneticPr fontId="2"/>
  </si>
  <si>
    <t>ラーメン大</t>
    <rPh sb="4" eb="5">
      <t>ダイ</t>
    </rPh>
    <phoneticPr fontId="2"/>
  </si>
  <si>
    <t>塩ちゃんこ鍋</t>
    <rPh sb="0" eb="1">
      <t>シオ</t>
    </rPh>
    <rPh sb="5" eb="6">
      <t>ナベ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</si>
  <si>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</si>
  <si>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シナモントースト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</si>
  <si>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</si>
  <si>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</si>
  <si>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そしてやっぱり増えたわ・・・</t>
    <rPh sb="7" eb="8">
      <t>フ</t>
    </rPh>
    <phoneticPr fontId="2"/>
  </si>
  <si>
    <t>ハムトースト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</si>
  <si>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</si>
  <si>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走るのさぼっちゃった</t>
    <rPh sb="0" eb="1">
      <t>ハシ</t>
    </rPh>
    <phoneticPr fontId="2"/>
  </si>
  <si>
    <t>腕立て・腹筋・背筋・
スクワット10回×3セット
ダンベル</t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</si>
  <si>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</si>
  <si>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</si>
  <si>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カレーそば、豆苗とワカメのサラダ、ローストポーク</t>
    <rPh sb="6" eb="8">
      <t>トウミョウ</t>
    </rPh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</si>
  <si>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</si>
  <si>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</si>
  <si>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</si>
  <si>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</si>
  <si>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</si>
  <si>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測定忘れた</t>
    <rPh sb="0" eb="2">
      <t>ソクテイ</t>
    </rPh>
    <rPh sb="2" eb="3">
      <t>ワス</t>
    </rPh>
    <phoneticPr fontId="2"/>
  </si>
  <si>
    <t>ハムチーズトースト、ワカメのスープ</t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</si>
  <si>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</si>
  <si>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ナポリタン</t>
    <phoneticPr fontId="2"/>
  </si>
  <si>
    <t>豆乳キムチ鍋</t>
    <rPh sb="0" eb="2">
      <t>トウニュウ</t>
    </rPh>
    <rPh sb="5" eb="6">
      <t>ナベ</t>
    </rPh>
    <phoneticPr fontId="2"/>
  </si>
  <si>
    <t>フットサル、腹筋</t>
    <rPh sb="6" eb="8">
      <t>フッキン</t>
    </rPh>
    <phoneticPr fontId="2"/>
  </si>
  <si>
    <t>ちりめんご飯</t>
    <rPh sb="5" eb="6">
      <t>ハン</t>
    </rPh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</si>
  <si>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</si>
  <si>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25才</t>
    <rPh sb="2" eb="3">
      <t>サイ</t>
    </rPh>
    <phoneticPr fontId="2"/>
  </si>
  <si>
    <t>腕立て・腹筋・背筋・
スクワット10回×3セット
ジョギング5.5キロ</t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</si>
  <si>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</si>
  <si>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なんか一気に落ちた！</t>
    <rPh sb="3" eb="5">
      <t>イッキ</t>
    </rPh>
    <rPh sb="6" eb="7">
      <t>オ</t>
    </rPh>
    <phoneticPr fontId="2"/>
  </si>
  <si>
    <t>26才</t>
    <rPh sb="2" eb="3">
      <t>サイ</t>
    </rPh>
    <phoneticPr fontId="2"/>
  </si>
  <si>
    <t>ダンベル</t>
    <phoneticPr fontId="2"/>
  </si>
  <si>
    <t>ベーコンとえのきのパスタ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</si>
  <si>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</si>
  <si>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</si>
  <si>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</si>
  <si>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</si>
  <si>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</si>
  <si>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トースト、コーンスープ</t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</si>
  <si>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</si>
  <si>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</si>
  <si>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</si>
  <si>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野菜スープ、おにぎり</t>
    <rPh sb="0" eb="2">
      <t>ヤサイ</t>
    </rPh>
    <phoneticPr fontId="2"/>
  </si>
  <si>
    <t>思い出せない！</t>
    <rPh sb="0" eb="1">
      <t>オモ</t>
    </rPh>
    <rPh sb="2" eb="3">
      <t>ダ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</si>
  <si>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</si>
  <si>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ご飯、つけもの</t>
    <rPh sb="1" eb="2">
      <t>ハン</t>
    </rPh>
    <phoneticPr fontId="2"/>
  </si>
  <si>
    <t>ナスとトマトのスパゲティ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</si>
  <si>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</si>
  <si>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焼き肉うまかった・・・</t>
    <rPh sb="0" eb="1">
      <t>ヤ</t>
    </rPh>
    <rPh sb="2" eb="3">
      <t>ニク</t>
    </rPh>
    <phoneticPr fontId="2"/>
  </si>
  <si>
    <t>植木きり</t>
    <rPh sb="0" eb="2">
      <t>ウエキ</t>
    </rPh>
    <phoneticPr fontId="2"/>
  </si>
  <si>
    <t>キムチチゲ、少量ご飯</t>
    <rPh sb="6" eb="8">
      <t>ショウリョウ</t>
    </rPh>
    <rPh sb="9" eb="10">
      <t>ハン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</si>
  <si>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</si>
  <si>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ジョギング5.4キロ</t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</si>
  <si>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</si>
  <si>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</si>
  <si>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</si>
  <si>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落ちてきたな～</t>
    <rPh sb="0" eb="1">
      <t>オ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</si>
  <si>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</si>
  <si>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</si>
  <si>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</si>
  <si>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惣菜パン</t>
    <rPh sb="0" eb="2">
      <t>ソウザイ</t>
    </rPh>
    <phoneticPr fontId="2"/>
  </si>
  <si>
    <t>ピラフ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</si>
  <si>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</si>
  <si>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</si>
  <si>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</si>
  <si>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</si>
  <si>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23才</t>
    <rPh sb="2" eb="3">
      <t>サイ</t>
    </rPh>
    <phoneticPr fontId="2"/>
  </si>
  <si>
    <t>ビスコッティ、トースト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</si>
  <si>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</si>
  <si>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</si>
  <si>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</si>
  <si>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</si>
  <si>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</si>
  <si>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</si>
  <si>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</si>
  <si>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</si>
  <si>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</si>
  <si>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広島焼き定食</t>
    <rPh sb="0" eb="3">
      <t>ヒロシマヤ</t>
    </rPh>
    <rPh sb="4" eb="6">
      <t>テイショク</t>
    </rPh>
    <phoneticPr fontId="2"/>
  </si>
  <si>
    <t>筋トレ、ダンベル</t>
    <rPh sb="0" eb="1">
      <t>キン</t>
    </rPh>
    <phoneticPr fontId="2"/>
  </si>
  <si>
    <t>ジョギング5.4キロ
筋トレ、ダンベル</t>
    <rPh sb="11" eb="12">
      <t>キン</t>
    </rPh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</si>
  <si>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</si>
  <si>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</si>
  <si>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21才</t>
    <rPh sb="2" eb="3">
      <t>サイ</t>
    </rPh>
    <phoneticPr fontId="2"/>
  </si>
  <si>
    <t>腕立て
ダンベル</t>
    <rPh sb="0" eb="2">
      <t>ウデタ</t>
    </rPh>
    <phoneticPr fontId="2"/>
  </si>
  <si>
    <t>コロッケパン</t>
    <phoneticPr fontId="2"/>
  </si>
  <si>
    <t>嫁帰省中につき、はかどる</t>
    <rPh sb="0" eb="1">
      <t>ヨメ</t>
    </rPh>
    <rPh sb="1" eb="4">
      <t>キセイチュウ</t>
    </rPh>
    <phoneticPr fontId="2"/>
  </si>
  <si>
    <t>パリパリサラダ
サラダチキン</t>
    <phoneticPr fontId="2"/>
  </si>
  <si>
    <t>豚しゃぶサラダ
サラダチキン</t>
    <rPh sb="0" eb="1">
      <t>ブタ</t>
    </rPh>
    <phoneticPr fontId="2"/>
  </si>
  <si>
    <t>なし</t>
    <phoneticPr fontId="2"/>
  </si>
  <si>
    <t>ざるそば</t>
    <phoneticPr fontId="2"/>
  </si>
  <si>
    <t>チキン南蛮弁当</t>
    <rPh sb="0" eb="2">
      <t>ベントウ</t>
    </rPh>
    <phoneticPr fontId="2"/>
  </si>
  <si>
    <t>まだはじめてねえし</t>
    <phoneticPr fontId="2"/>
  </si>
  <si>
    <t>コールスローサラダとおにぎり</t>
    <phoneticPr fontId="2"/>
  </si>
  <si>
    <t>夏野菜カレー</t>
    <phoneticPr fontId="2"/>
  </si>
  <si>
    <t>腹筋と背筋</t>
    <rPh sb="0" eb="2">
      <t>フッキン</t>
    </rPh>
    <phoneticPr fontId="2"/>
  </si>
  <si>
    <t>久々に筋トレした</t>
    <rPh sb="0" eb="1">
      <t>キントレシタ</t>
    </rPh>
    <phoneticPr fontId="2"/>
  </si>
  <si>
    <t>腹筋</t>
    <rPh sb="0" eb="2">
      <t>フッキン</t>
    </rPh>
    <phoneticPr fontId="2"/>
  </si>
  <si>
    <t>カマスの塩焼き</t>
    <rPh sb="0" eb="2">
      <t>シオヤキ</t>
    </rPh>
    <phoneticPr fontId="2"/>
  </si>
  <si>
    <t>逆に心配・・・</t>
    <rPh sb="0" eb="1">
      <t>ギャクニ</t>
    </rPh>
    <phoneticPr fontId="2"/>
  </si>
  <si>
    <t>ヨーグルト</t>
    <phoneticPr fontId="2"/>
  </si>
  <si>
    <t>餃子とサラダ</t>
    <rPh sb="0" eb="2">
      <t>ギョウザ</t>
    </rPh>
    <phoneticPr fontId="2"/>
  </si>
  <si>
    <t>白飯はほとんど食べないスタイル</t>
    <rPh sb="0" eb="2">
      <t>シロメシ</t>
    </rPh>
    <phoneticPr fontId="2"/>
  </si>
  <si>
    <t>ちょっと減り過ぎか？</t>
    <phoneticPr fontId="2"/>
  </si>
  <si>
    <t>特になし</t>
    <phoneticPr fontId="2"/>
  </si>
  <si>
    <t>サラダチキンとおにぎり</t>
    <phoneticPr fontId="2"/>
  </si>
  <si>
    <t>しらす丼</t>
    <phoneticPr fontId="2"/>
  </si>
  <si>
    <t>5kmランニング</t>
    <phoneticPr fontId="2"/>
  </si>
  <si>
    <t>焼き鮭定食（ご飯少なめ）</t>
    <phoneticPr fontId="2"/>
  </si>
  <si>
    <t>生姜焼き</t>
    <phoneticPr fontId="2"/>
  </si>
  <si>
    <t>生姜焼き定食</t>
    <phoneticPr fontId="2"/>
  </si>
  <si>
    <t>出張のため体重計測なし</t>
    <rPh sb="0" eb="4">
      <t>タイジュウケイソクナシ</t>
    </rPh>
    <phoneticPr fontId="2"/>
  </si>
  <si>
    <t>豚肉の定食</t>
    <rPh sb="0" eb="2">
      <t>ブタニク</t>
    </rPh>
    <phoneticPr fontId="2"/>
  </si>
  <si>
    <t>40分ウォーク</t>
    <rPh sb="2" eb="3">
      <t>フン</t>
    </rPh>
    <phoneticPr fontId="2"/>
  </si>
  <si>
    <t>おにぎりx1</t>
    <phoneticPr fontId="2"/>
  </si>
  <si>
    <t>サラダ(鶏肉入り)
揚げ鶏
からあげ棒</t>
    <rPh sb="4" eb="6">
      <t>トリニク</t>
    </rPh>
    <rPh sb="6" eb="7">
      <t>イ</t>
    </rPh>
    <rPh sb="10" eb="11">
      <t>ア</t>
    </rPh>
    <rPh sb="12" eb="13">
      <t>トリ</t>
    </rPh>
    <rPh sb="18" eb="19">
      <t>ボウ</t>
    </rPh>
    <phoneticPr fontId="2"/>
  </si>
  <si>
    <t>カレーライス(じゃがいも抜き）</t>
    <rPh sb="12" eb="13">
      <t>ヌ</t>
    </rPh>
    <phoneticPr fontId="2"/>
  </si>
  <si>
    <t>継続を第１目標とする</t>
    <rPh sb="0" eb="2">
      <t>ケイゾク</t>
    </rPh>
    <rPh sb="3" eb="4">
      <t>ダイ</t>
    </rPh>
    <rPh sb="5" eb="7">
      <t>モクヒョウ</t>
    </rPh>
    <phoneticPr fontId="2"/>
  </si>
  <si>
    <t>サラダ(チーズ入り)
揚げ鶏</t>
    <rPh sb="11" eb="12">
      <t>ア</t>
    </rPh>
    <rPh sb="13" eb="14">
      <t>トリ</t>
    </rPh>
    <phoneticPr fontId="2"/>
  </si>
  <si>
    <t>飲み会</t>
    <rPh sb="0" eb="1">
      <t>ノ</t>
    </rPh>
    <rPh sb="2" eb="3">
      <t>カイ</t>
    </rPh>
    <phoneticPr fontId="2"/>
  </si>
  <si>
    <t>肝臓へダイレクトアタック</t>
    <rPh sb="0" eb="2">
      <t>カンゾウ</t>
    </rPh>
    <phoneticPr fontId="2"/>
  </si>
  <si>
    <t>60分自転車</t>
    <rPh sb="2" eb="3">
      <t>フン</t>
    </rPh>
    <rPh sb="3" eb="6">
      <t>ジテンシャ</t>
    </rPh>
    <phoneticPr fontId="2"/>
  </si>
  <si>
    <t>かけうどん
野菜かき揚げ</t>
    <rPh sb="6" eb="8">
      <t>ヤサイ</t>
    </rPh>
    <rPh sb="10" eb="11">
      <t>ア</t>
    </rPh>
    <phoneticPr fontId="2"/>
  </si>
  <si>
    <t>起床時間遅すぎ問題(16:00)</t>
    <rPh sb="0" eb="2">
      <t>キショウ</t>
    </rPh>
    <rPh sb="2" eb="4">
      <t>ジカン</t>
    </rPh>
    <rPh sb="4" eb="5">
      <t>オソ</t>
    </rPh>
    <rPh sb="7" eb="9">
      <t>モンダイ</t>
    </rPh>
    <phoneticPr fontId="2"/>
  </si>
  <si>
    <t>30分自転車</t>
    <rPh sb="2" eb="3">
      <t>フン</t>
    </rPh>
    <rPh sb="3" eb="6">
      <t>ジテンシャ</t>
    </rPh>
    <phoneticPr fontId="2"/>
  </si>
  <si>
    <t>二郎系ラーメン</t>
    <rPh sb="0" eb="2">
      <t>ジロウ</t>
    </rPh>
    <rPh sb="2" eb="3">
      <t>ケイ</t>
    </rPh>
    <phoneticPr fontId="2"/>
  </si>
  <si>
    <t>ラーメンのために昼を抜く</t>
    <rPh sb="8" eb="9">
      <t>ヒル</t>
    </rPh>
    <rPh sb="10" eb="11">
      <t>ヌ</t>
    </rPh>
    <phoneticPr fontId="2"/>
  </si>
  <si>
    <t>サラダ(鶏肉入り)
揚げ鶏</t>
    <rPh sb="10" eb="11">
      <t>ア</t>
    </rPh>
    <rPh sb="12" eb="13">
      <t>トリ</t>
    </rPh>
    <phoneticPr fontId="2"/>
  </si>
  <si>
    <t>野菜炒め(ウィンナー入り）
白米</t>
    <rPh sb="0" eb="2">
      <t>ヤサイ</t>
    </rPh>
    <rPh sb="2" eb="3">
      <t>イタ</t>
    </rPh>
    <rPh sb="10" eb="11">
      <t>イ</t>
    </rPh>
    <rPh sb="14" eb="16">
      <t>ハクマイ</t>
    </rPh>
    <phoneticPr fontId="2"/>
  </si>
  <si>
    <t>海鮮丼（ウニ、カニ）
いかめし
ざんぎx1</t>
    <rPh sb="0" eb="3">
      <t>カイセンドン</t>
    </rPh>
    <phoneticPr fontId="2"/>
  </si>
  <si>
    <t>北海道にまんまとやられる</t>
    <rPh sb="0" eb="3">
      <t>ホッカイドウ</t>
    </rPh>
    <phoneticPr fontId="2"/>
  </si>
  <si>
    <t>腹筋・体幹
ダンベル</t>
    <rPh sb="0" eb="2">
      <t>フッキン</t>
    </rPh>
    <rPh sb="3" eb="5">
      <t>タイカン</t>
    </rPh>
    <phoneticPr fontId="2"/>
  </si>
  <si>
    <t>うどん？</t>
    <phoneticPr fontId="2"/>
  </si>
  <si>
    <t>しょうゆラーメン
蒸し鶏サラダ</t>
    <rPh sb="9" eb="10">
      <t>ム</t>
    </rPh>
    <rPh sb="11" eb="12">
      <t>ドリ</t>
    </rPh>
    <phoneticPr fontId="2"/>
  </si>
  <si>
    <t>ジョギング5キロ
体幹、腕立て、ダンベル</t>
    <rPh sb="9" eb="11">
      <t>タイカン</t>
    </rPh>
    <rPh sb="12" eb="14">
      <t>ウデタ</t>
    </rPh>
    <phoneticPr fontId="2"/>
  </si>
  <si>
    <t>バターデニッシュ</t>
    <phoneticPr fontId="2"/>
  </si>
  <si>
    <t>お好み焼き</t>
    <rPh sb="1" eb="2">
      <t>コノ</t>
    </rPh>
    <rPh sb="3" eb="4">
      <t>ヤ</t>
    </rPh>
    <phoneticPr fontId="2"/>
  </si>
  <si>
    <t>蒸し鶏サラダ
サラダチキン</t>
    <rPh sb="0" eb="1">
      <t>ム</t>
    </rPh>
    <rPh sb="2" eb="3">
      <t>ドリ</t>
    </rPh>
    <phoneticPr fontId="2"/>
  </si>
  <si>
    <t>総菜パン</t>
    <rPh sb="0" eb="2">
      <t>ソウザイ</t>
    </rPh>
    <phoneticPr fontId="2"/>
  </si>
  <si>
    <t>神座</t>
    <rPh sb="0" eb="2">
      <t>カムクラ</t>
    </rPh>
    <phoneticPr fontId="2"/>
  </si>
  <si>
    <t>チンジャオロース、明太子とキャベツの蒸し物、キュウリの塩昆布和え、レタススープ、ご飯</t>
    <rPh sb="9" eb="12">
      <t>メンタイコ</t>
    </rPh>
    <rPh sb="18" eb="19">
      <t>ム</t>
    </rPh>
    <rPh sb="20" eb="21">
      <t>モノ</t>
    </rPh>
    <rPh sb="27" eb="28">
      <t>シオ</t>
    </rPh>
    <rPh sb="28" eb="30">
      <t>コンブ</t>
    </rPh>
    <rPh sb="30" eb="31">
      <t>ア</t>
    </rPh>
    <rPh sb="41" eb="42">
      <t>ハン</t>
    </rPh>
    <phoneticPr fontId="2"/>
  </si>
  <si>
    <t>体幹、腕立て、ダンベル</t>
  </si>
  <si>
    <t>シュガートースト</t>
    <phoneticPr fontId="2"/>
  </si>
  <si>
    <t>豚とナスの炒め物、ご飯、卵スープ</t>
    <rPh sb="0" eb="1">
      <t>ブタ</t>
    </rPh>
    <rPh sb="5" eb="6">
      <t>イタ</t>
    </rPh>
    <rPh sb="7" eb="8">
      <t>モノ</t>
    </rPh>
    <rPh sb="10" eb="11">
      <t>ハン</t>
    </rPh>
    <rPh sb="12" eb="13">
      <t>タマゴ</t>
    </rPh>
    <phoneticPr fontId="2"/>
  </si>
  <si>
    <t>海鮮丼、サラダ、味噌汁</t>
    <rPh sb="0" eb="3">
      <t>カイセンドン</t>
    </rPh>
    <rPh sb="8" eb="11">
      <t>ミソシル</t>
    </rPh>
    <phoneticPr fontId="2"/>
  </si>
  <si>
    <t>クロワッサン</t>
    <phoneticPr fontId="2"/>
  </si>
  <si>
    <t>きつねそば</t>
    <phoneticPr fontId="2"/>
  </si>
  <si>
    <t>ブリのバジル焼き、塩豚いため、野菜の味噌汁、サラダ</t>
    <rPh sb="6" eb="7">
      <t>ヤ</t>
    </rPh>
    <rPh sb="9" eb="10">
      <t>シオ</t>
    </rPh>
    <rPh sb="10" eb="11">
      <t>ブタ</t>
    </rPh>
    <rPh sb="15" eb="17">
      <t>ヤサイ</t>
    </rPh>
    <rPh sb="18" eb="21">
      <t>ミソシル</t>
    </rPh>
    <phoneticPr fontId="2"/>
  </si>
  <si>
    <t>カスクート</t>
    <phoneticPr fontId="2"/>
  </si>
  <si>
    <t>ざるらーめん</t>
    <phoneticPr fontId="2"/>
  </si>
  <si>
    <t>ざるらーめん残り</t>
    <rPh sb="6" eb="7">
      <t>ノコ</t>
    </rPh>
    <phoneticPr fontId="2"/>
  </si>
  <si>
    <t>トマトの冷製パスタ
豚汁</t>
    <rPh sb="4" eb="6">
      <t>レイセイ</t>
    </rPh>
    <rPh sb="10" eb="12">
      <t>トンジル</t>
    </rPh>
    <phoneticPr fontId="2"/>
  </si>
  <si>
    <t>外食</t>
    <rPh sb="0" eb="2">
      <t>ガイショク</t>
    </rPh>
    <phoneticPr fontId="2"/>
  </si>
  <si>
    <t>ハイボールと唐揚げ</t>
    <phoneticPr fontId="2"/>
  </si>
  <si>
    <t>春雨サラダとおにぎり</t>
    <rPh sb="0" eb="2">
      <t>ト</t>
    </rPh>
    <phoneticPr fontId="2"/>
  </si>
  <si>
    <t>かんたんにリバウンドするよね。</t>
    <phoneticPr fontId="2"/>
  </si>
  <si>
    <t>ポトフ</t>
    <phoneticPr fontId="2"/>
  </si>
  <si>
    <t>腹筋運動</t>
    <rPh sb="0" eb="2">
      <t>フッキン</t>
    </rPh>
    <phoneticPr fontId="2"/>
  </si>
  <si>
    <t>オニオンスープ</t>
    <phoneticPr fontId="2"/>
  </si>
  <si>
    <t>ポトフの残りとサラダ</t>
    <rPh sb="0" eb="1">
      <t>ノコリト</t>
    </rPh>
    <phoneticPr fontId="2"/>
  </si>
  <si>
    <t>お好み焼き</t>
    <phoneticPr fontId="2"/>
  </si>
  <si>
    <t>普通にご飯食べたしケーキも食べた</t>
    <phoneticPr fontId="2"/>
  </si>
  <si>
    <t>前日の分を節制</t>
    <rPh sb="0" eb="1">
      <t>ブンヲ</t>
    </rPh>
    <phoneticPr fontId="2"/>
  </si>
  <si>
    <t>ハンバーグ</t>
    <phoneticPr fontId="2"/>
  </si>
  <si>
    <t>きつねうどん</t>
    <phoneticPr fontId="2"/>
  </si>
  <si>
    <t>節制、難しい</t>
    <rPh sb="0" eb="1">
      <t>ムズカシ</t>
    </rPh>
    <phoneticPr fontId="2"/>
  </si>
  <si>
    <t>＊赤字は外食</t>
    <rPh sb="1" eb="3">
      <t>アカジ</t>
    </rPh>
    <rPh sb="4" eb="6">
      <t>ガイショク</t>
    </rPh>
    <phoneticPr fontId="2"/>
  </si>
  <si>
    <t>おにぎりx1</t>
    <phoneticPr fontId="2"/>
  </si>
  <si>
    <t>なし</t>
    <phoneticPr fontId="2"/>
  </si>
  <si>
    <t>なし</t>
    <phoneticPr fontId="2"/>
  </si>
  <si>
    <t>おにぎりx1</t>
    <phoneticPr fontId="2"/>
  </si>
  <si>
    <t>ざんぎx4</t>
    <phoneticPr fontId="2"/>
  </si>
  <si>
    <t>サラダ(鶏肉入り)
揚げ鶏</t>
    <phoneticPr fontId="2"/>
  </si>
  <si>
    <t>すた丼(並)</t>
    <rPh sb="2" eb="3">
      <t>ドン</t>
    </rPh>
    <rPh sb="4" eb="5">
      <t>ナ</t>
    </rPh>
    <phoneticPr fontId="2"/>
  </si>
  <si>
    <t>ドラクエ映画見に行く</t>
    <rPh sb="4" eb="6">
      <t>エイガ</t>
    </rPh>
    <rPh sb="6" eb="7">
      <t>ミ</t>
    </rPh>
    <rPh sb="8" eb="9">
      <t>イ</t>
    </rPh>
    <phoneticPr fontId="2"/>
  </si>
  <si>
    <t>なし</t>
    <phoneticPr fontId="2"/>
  </si>
  <si>
    <t>サラダ(鶏肉入り)
揚げ鶏</t>
    <phoneticPr fontId="2"/>
  </si>
  <si>
    <t>オードブル</t>
    <phoneticPr fontId="2"/>
  </si>
  <si>
    <t>ピザは食べてない</t>
    <rPh sb="3" eb="4">
      <t>タ</t>
    </rPh>
    <phoneticPr fontId="2"/>
  </si>
  <si>
    <t>カレーライス</t>
    <phoneticPr fontId="2"/>
  </si>
  <si>
    <t>寿司</t>
    <rPh sb="0" eb="2">
      <t>スシ</t>
    </rPh>
    <phoneticPr fontId="2"/>
  </si>
  <si>
    <t>大トロ１００円は正義</t>
    <rPh sb="0" eb="1">
      <t>オオ</t>
    </rPh>
    <rPh sb="6" eb="7">
      <t>エン</t>
    </rPh>
    <rPh sb="8" eb="10">
      <t>セイギ</t>
    </rPh>
    <phoneticPr fontId="2"/>
  </si>
  <si>
    <t>120分ウォーク</t>
    <rPh sb="3" eb="4">
      <t>フン</t>
    </rPh>
    <phoneticPr fontId="2"/>
  </si>
  <si>
    <t>肉じゃが
白米</t>
    <rPh sb="0" eb="1">
      <t>ニク</t>
    </rPh>
    <rPh sb="5" eb="7">
      <t>ハクマイ</t>
    </rPh>
    <phoneticPr fontId="2"/>
  </si>
  <si>
    <t>なし</t>
    <phoneticPr fontId="2"/>
  </si>
  <si>
    <t>ペペロンチーノ(鶏肉、キャベツ入り）</t>
    <rPh sb="8" eb="10">
      <t>トリニク</t>
    </rPh>
    <rPh sb="15" eb="16">
      <t>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</si>
</sst>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  <numFmt numFmtId="184" formatCode="0.0&quot;kg&quot;"/>
    <numFmt numFmtId="185" formatCode="#,##0.0;[Red]\-#,##0.0"/>
    <numFmt numFmtId="186" formatCode="#&quot;才&quot;"/>
  </numFmts>
  <fonts count="10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  <font>
      <sz val="11"/>
      <color rgb="FFFF0000"/>
      <name val="メイリオ"/>
      <family val="3"/>
      <charset val="128"/>
    </font>
    <font>
      <b/>
      <sz val="26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 wrapText="1"/>
    </xf>
    <xf numFmtId="177" fontId="3" fillId="2" borderId="1" xfId="1" applyNumberFormat="1" applyFont="1" applyFill="1" applyBorder="1" applyAlignment="1">
      <alignment horizontal="center" vertical="center"/>
    </xf>
    <xf numFmtId="185" fontId="3" fillId="2" borderId="0" xfId="2" applyNumberFormat="1" applyFont="1" applyFill="1">
      <alignment vertical="center"/>
    </xf>
    <xf numFmtId="185" fontId="3" fillId="3" borderId="1" xfId="2" applyNumberFormat="1" applyFont="1" applyFill="1" applyBorder="1" applyAlignment="1">
      <alignment horizontal="center" vertical="center"/>
    </xf>
    <xf numFmtId="185" fontId="3" fillId="2" borderId="1" xfId="2" applyNumberFormat="1" applyFont="1" applyFill="1" applyBorder="1">
      <alignment vertical="center"/>
    </xf>
    <xf numFmtId="186" fontId="3" fillId="2" borderId="1" xfId="1" applyNumberFormat="1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vertical="center" wrapText="1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84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8" fillId="2" borderId="0" xfId="1" applyNumberFormat="1" applyFont="1" applyFill="1" applyAlignment="1">
      <alignment horizontal="left" vertical="center"/>
    </xf>
    <xf numFmtId="0" fontId="7" fillId="2" borderId="0" xfId="0" applyFont="1" applyFill="1">
      <alignment vertical="center"/>
    </xf>
    <xf numFmtId="177" fontId="9" fillId="2" borderId="1" xfId="1" applyNumberFormat="1" applyFont="1" applyFill="1" applyBorder="1">
      <alignment vertical="center"/>
    </xf>
    <xf numFmtId="176" fontId="7" fillId="2" borderId="1" xfId="0" applyNumberFormat="1" applyFont="1" applyFill="1" applyBorder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</cellXfs>
  <cellStyles count="3">
    <cellStyle name="パーセント" xfId="1" builtinId="5"/>
    <cellStyle name="桁区切り" xfId="2" builtinId="6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SHIMAMAZAP!$D$4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FF-4991-81DB-076CD588642D}"/>
            </c:ext>
          </c:extLst>
        </c:ser>
        <c:ser>
          <c:idx val="3"/>
          <c:order val="3"/>
          <c:tx>
            <c:strRef>
              <c:f>SHIMAMAZAP!$G$4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SHIMAMAZAP!$G$5:$G$60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36128"/>
        <c:axId val="585338280"/>
      </c:lineChart>
      <c:lineChart>
        <c:grouping val="standard"/>
        <c:varyColors val="0"/>
        <c:ser>
          <c:idx val="1"/>
          <c:order val="1"/>
          <c:tx>
            <c:strRef>
              <c:f>SHIMAMAZAP!$E$4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SHIMAMAZAP!$B$5:$B$60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SHIMAMAZAP!$E$5:$E$60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FF-4991-81DB-076CD588642D}"/>
            </c:ext>
          </c:extLst>
        </c:ser>
        <c:ser>
          <c:idx val="2"/>
          <c:order val="2"/>
          <c:tx>
            <c:strRef>
              <c:f>SHIMAMAZAP!$H$4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SHIMAMAZAP!$H$5:$H$60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FF-4991-81DB-076CD5886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5928"/>
        <c:axId val="585335536"/>
      </c:lineChart>
      <c:dateAx>
        <c:axId val="20713612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38280"/>
        <c:crosses val="autoZero"/>
        <c:auto val="1"/>
        <c:lblOffset val="100"/>
        <c:baseTimeUnit val="days"/>
      </c:dateAx>
      <c:valAx>
        <c:axId val="5853382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207136128"/>
        <c:crosses val="autoZero"/>
        <c:crossBetween val="between"/>
        <c:majorUnit val="1"/>
      </c:valAx>
      <c:valAx>
        <c:axId val="58533553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5928"/>
        <c:crosses val="max"/>
        <c:crossBetween val="between"/>
        <c:majorUnit val="5.0000000000000114E-3"/>
      </c:valAx>
      <c:dateAx>
        <c:axId val="58533592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553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YAMAZAP!$D$4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YAMAZAP!$D$5:$D$60</c:f>
              <c:numCache>
                <c:formatCode>0.0_ 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32-4823-BAA9-5FD7561105B3}"/>
            </c:ext>
          </c:extLst>
        </c:ser>
        <c:ser>
          <c:idx val="3"/>
          <c:order val="3"/>
          <c:tx>
            <c:strRef>
              <c:f>YAMAZAP!$G$4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YAMAZAP!$G$5:$G$60</c:f>
              <c:numCache>
                <c:formatCode>#,##0.0;[Red]\-#,##0.0</c:formatCode>
                <c:ptCount val="56"/>
                <c:pt idx="0">
                  <c:v>86</c:v>
                </c:pt>
                <c:pt idx="1">
                  <c:v>85.9</c:v>
                </c:pt>
                <c:pt idx="2">
                  <c:v>85.9</c:v>
                </c:pt>
                <c:pt idx="3">
                  <c:v>85.792857142857144</c:v>
                </c:pt>
                <c:pt idx="4">
                  <c:v>85.685714285714283</c:v>
                </c:pt>
                <c:pt idx="5">
                  <c:v>85.578571428571422</c:v>
                </c:pt>
                <c:pt idx="6">
                  <c:v>85.471428571428561</c:v>
                </c:pt>
                <c:pt idx="7">
                  <c:v>85.3642857142857</c:v>
                </c:pt>
                <c:pt idx="8">
                  <c:v>85.257142857142838</c:v>
                </c:pt>
                <c:pt idx="9">
                  <c:v>85.149999999999977</c:v>
                </c:pt>
                <c:pt idx="10">
                  <c:v>85.042857142857116</c:v>
                </c:pt>
                <c:pt idx="11">
                  <c:v>84.935714285714255</c:v>
                </c:pt>
                <c:pt idx="12">
                  <c:v>84.828571428571394</c:v>
                </c:pt>
                <c:pt idx="13">
                  <c:v>84.721428571428532</c:v>
                </c:pt>
                <c:pt idx="14">
                  <c:v>84.614285714285671</c:v>
                </c:pt>
                <c:pt idx="15">
                  <c:v>84.50714285714281</c:v>
                </c:pt>
                <c:pt idx="16">
                  <c:v>84.399999999999949</c:v>
                </c:pt>
                <c:pt idx="17">
                  <c:v>84.292857142857088</c:v>
                </c:pt>
                <c:pt idx="18">
                  <c:v>84.185714285714226</c:v>
                </c:pt>
                <c:pt idx="19">
                  <c:v>84.078571428571365</c:v>
                </c:pt>
                <c:pt idx="20">
                  <c:v>83.971428571428504</c:v>
                </c:pt>
                <c:pt idx="21">
                  <c:v>83.864285714285643</c:v>
                </c:pt>
                <c:pt idx="22">
                  <c:v>83.757142857142782</c:v>
                </c:pt>
                <c:pt idx="23">
                  <c:v>83.64999999999992</c:v>
                </c:pt>
                <c:pt idx="24">
                  <c:v>83.542857142857059</c:v>
                </c:pt>
                <c:pt idx="25">
                  <c:v>83.435714285714198</c:v>
                </c:pt>
                <c:pt idx="26">
                  <c:v>83.328571428571337</c:v>
                </c:pt>
                <c:pt idx="27">
                  <c:v>83.221428571428476</c:v>
                </c:pt>
                <c:pt idx="28">
                  <c:v>83.114285714285614</c:v>
                </c:pt>
                <c:pt idx="29">
                  <c:v>83.007142857142753</c:v>
                </c:pt>
                <c:pt idx="30">
                  <c:v>82.899999999999892</c:v>
                </c:pt>
                <c:pt idx="31">
                  <c:v>82.792857142857031</c:v>
                </c:pt>
                <c:pt idx="32">
                  <c:v>82.68571428571417</c:v>
                </c:pt>
                <c:pt idx="33">
                  <c:v>82.578571428571308</c:v>
                </c:pt>
                <c:pt idx="34">
                  <c:v>82.471428571428447</c:v>
                </c:pt>
                <c:pt idx="35">
                  <c:v>82.364285714285586</c:v>
                </c:pt>
                <c:pt idx="36">
                  <c:v>82.257142857142725</c:v>
                </c:pt>
                <c:pt idx="37">
                  <c:v>82.149999999999864</c:v>
                </c:pt>
                <c:pt idx="38">
                  <c:v>82.042857142857002</c:v>
                </c:pt>
                <c:pt idx="39">
                  <c:v>81.935714285714141</c:v>
                </c:pt>
                <c:pt idx="40">
                  <c:v>81.82857142857128</c:v>
                </c:pt>
                <c:pt idx="41">
                  <c:v>81.721428571428419</c:v>
                </c:pt>
                <c:pt idx="42">
                  <c:v>81.614285714285558</c:v>
                </c:pt>
                <c:pt idx="43">
                  <c:v>81.507142857142696</c:v>
                </c:pt>
                <c:pt idx="44">
                  <c:v>81.399999999999835</c:v>
                </c:pt>
                <c:pt idx="45">
                  <c:v>81.292857142856974</c:v>
                </c:pt>
                <c:pt idx="46">
                  <c:v>81.185714285714113</c:v>
                </c:pt>
                <c:pt idx="47">
                  <c:v>81.078571428571252</c:v>
                </c:pt>
                <c:pt idx="48">
                  <c:v>80.97142857142839</c:v>
                </c:pt>
                <c:pt idx="49">
                  <c:v>80.864285714285529</c:v>
                </c:pt>
                <c:pt idx="50">
                  <c:v>80.757142857142668</c:v>
                </c:pt>
                <c:pt idx="51">
                  <c:v>80.649999999999807</c:v>
                </c:pt>
                <c:pt idx="52">
                  <c:v>80.542857142856946</c:v>
                </c:pt>
                <c:pt idx="53">
                  <c:v>80.435714285714084</c:v>
                </c:pt>
                <c:pt idx="54">
                  <c:v>80.328571428571223</c:v>
                </c:pt>
                <c:pt idx="55">
                  <c:v>80.221428571428362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1888"/>
        <c:axId val="746123064"/>
      </c:lineChart>
      <c:lineChart>
        <c:grouping val="standard"/>
        <c:varyColors val="0"/>
        <c:ser>
          <c:idx val="1"/>
          <c:order val="1"/>
          <c:tx>
            <c:strRef>
              <c:f>YAMAZAP!$E$4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YAMAZAP!$B$5:$B$60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YAMAZAP!$E$5:$E$60</c:f>
              <c:numCache>
                <c:formatCode>0.0%</c:formatCode>
                <c:ptCount val="5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32-4823-BAA9-5FD7561105B3}"/>
            </c:ext>
          </c:extLst>
        </c:ser>
        <c:ser>
          <c:idx val="2"/>
          <c:order val="2"/>
          <c:tx>
            <c:strRef>
              <c:f>YAMAZAP!$H$4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YAMAZAP!$H$5:$H$60</c:f>
              <c:numCache>
                <c:formatCode>0.0%</c:formatCode>
                <c:ptCount val="56"/>
                <c:pt idx="0">
                  <c:v>0.188</c:v>
                </c:pt>
                <c:pt idx="1">
                  <c:v>0.1875</c:v>
                </c:pt>
                <c:pt idx="2">
                  <c:v>0.187</c:v>
                </c:pt>
                <c:pt idx="3">
                  <c:v>0.1865</c:v>
                </c:pt>
                <c:pt idx="4">
                  <c:v>0.186</c:v>
                </c:pt>
                <c:pt idx="5">
                  <c:v>0.1855</c:v>
                </c:pt>
                <c:pt idx="6">
                  <c:v>0.185</c:v>
                </c:pt>
                <c:pt idx="7">
                  <c:v>0.1845</c:v>
                </c:pt>
                <c:pt idx="8">
                  <c:v>0.184</c:v>
                </c:pt>
                <c:pt idx="9">
                  <c:v>0.1835</c:v>
                </c:pt>
                <c:pt idx="10">
                  <c:v>0.183</c:v>
                </c:pt>
                <c:pt idx="11">
                  <c:v>0.1825</c:v>
                </c:pt>
                <c:pt idx="12">
                  <c:v>0.182</c:v>
                </c:pt>
                <c:pt idx="13">
                  <c:v>0.18149999999999999</c:v>
                </c:pt>
                <c:pt idx="14">
                  <c:v>0.18099999999999999</c:v>
                </c:pt>
                <c:pt idx="15">
                  <c:v>0.18049999999999999</c:v>
                </c:pt>
                <c:pt idx="16">
                  <c:v>0.18</c:v>
                </c:pt>
                <c:pt idx="17">
                  <c:v>0.17949999999999999</c:v>
                </c:pt>
                <c:pt idx="18">
                  <c:v>0.17899999999999999</c:v>
                </c:pt>
                <c:pt idx="19">
                  <c:v>0.17849999999999999</c:v>
                </c:pt>
                <c:pt idx="20">
                  <c:v>0.17799999999999999</c:v>
                </c:pt>
                <c:pt idx="21">
                  <c:v>0.17749999999999999</c:v>
                </c:pt>
                <c:pt idx="22">
                  <c:v>0.17699999999999999</c:v>
                </c:pt>
                <c:pt idx="23">
                  <c:v>0.17649999999999999</c:v>
                </c:pt>
                <c:pt idx="24">
                  <c:v>0.17599999999999999</c:v>
                </c:pt>
                <c:pt idx="25">
                  <c:v>0.17549999999999999</c:v>
                </c:pt>
                <c:pt idx="26">
                  <c:v>0.17499999999999999</c:v>
                </c:pt>
                <c:pt idx="27">
                  <c:v>0.17449999999999999</c:v>
                </c:pt>
                <c:pt idx="28">
                  <c:v>0.17399999999999999</c:v>
                </c:pt>
                <c:pt idx="29">
                  <c:v>0.17349999999999999</c:v>
                </c:pt>
                <c:pt idx="30">
                  <c:v>0.17299999999999999</c:v>
                </c:pt>
                <c:pt idx="31">
                  <c:v>0.17249999999999999</c:v>
                </c:pt>
                <c:pt idx="32">
                  <c:v>0.17199999999999999</c:v>
                </c:pt>
                <c:pt idx="33">
                  <c:v>0.17149999999999999</c:v>
                </c:pt>
                <c:pt idx="34">
                  <c:v>0.17099999999999999</c:v>
                </c:pt>
                <c:pt idx="35">
                  <c:v>0.17049999999999998</c:v>
                </c:pt>
                <c:pt idx="36">
                  <c:v>0.16999999999999998</c:v>
                </c:pt>
                <c:pt idx="37">
                  <c:v>0.16949999999999998</c:v>
                </c:pt>
                <c:pt idx="38">
                  <c:v>0.16899999999999998</c:v>
                </c:pt>
                <c:pt idx="39">
                  <c:v>0.16849999999999998</c:v>
                </c:pt>
                <c:pt idx="40">
                  <c:v>0.16799999999999998</c:v>
                </c:pt>
                <c:pt idx="41">
                  <c:v>0.16749999999999998</c:v>
                </c:pt>
                <c:pt idx="42">
                  <c:v>0.16699999999999998</c:v>
                </c:pt>
                <c:pt idx="43">
                  <c:v>0.16649999999999998</c:v>
                </c:pt>
                <c:pt idx="44">
                  <c:v>0.16599999999999998</c:v>
                </c:pt>
                <c:pt idx="45">
                  <c:v>0.16549999999999998</c:v>
                </c:pt>
                <c:pt idx="46">
                  <c:v>0.16499999999999998</c:v>
                </c:pt>
                <c:pt idx="47">
                  <c:v>0.16449999999999998</c:v>
                </c:pt>
                <c:pt idx="48">
                  <c:v>0.16399999999999998</c:v>
                </c:pt>
                <c:pt idx="49">
                  <c:v>0.16349999999999998</c:v>
                </c:pt>
                <c:pt idx="50">
                  <c:v>0.16299999999999998</c:v>
                </c:pt>
                <c:pt idx="51">
                  <c:v>0.16249999999999998</c:v>
                </c:pt>
                <c:pt idx="52">
                  <c:v>0.16199999999999998</c:v>
                </c:pt>
                <c:pt idx="53">
                  <c:v>0.16149999999999998</c:v>
                </c:pt>
                <c:pt idx="54">
                  <c:v>0.16099999999999998</c:v>
                </c:pt>
                <c:pt idx="55">
                  <c:v>0.16049999999999998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32-4823-BAA9-5FD756110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124240"/>
        <c:axId val="746123456"/>
      </c:lineChart>
      <c:dateAx>
        <c:axId val="74612188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746123064"/>
        <c:crosses val="autoZero"/>
        <c:auto val="1"/>
        <c:lblOffset val="100"/>
        <c:baseTimeUnit val="days"/>
      </c:dateAx>
      <c:valAx>
        <c:axId val="746123064"/>
        <c:scaling>
          <c:orientation val="minMax"/>
          <c:min val="75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746121888"/>
        <c:crosses val="autoZero"/>
        <c:crossBetween val="between"/>
        <c:majorUnit val="1"/>
      </c:valAx>
      <c:valAx>
        <c:axId val="746123456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746124240"/>
        <c:crosses val="max"/>
        <c:crossBetween val="between"/>
        <c:majorUnit val="5.0000000000000114E-3"/>
      </c:valAx>
      <c:dateAx>
        <c:axId val="746124240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74612345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0816053106438013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71</c:v>
                </c:pt>
                <c:pt idx="2">
                  <c:v>70.3</c:v>
                </c:pt>
                <c:pt idx="5">
                  <c:v>70.900000000000006</c:v>
                </c:pt>
                <c:pt idx="6">
                  <c:v>70.3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A7-46A4-84AE-9D1AE897AC51}"/>
            </c:ext>
          </c:extLst>
        </c:ser>
        <c:ser>
          <c:idx val="3"/>
          <c:order val="3"/>
          <c:tx>
            <c:strRef>
              <c:f>SHIGEZAP!$G$4</c:f>
              <c:strCache>
                <c:ptCount val="1"/>
                <c:pt idx="0">
                  <c:v>体重目標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#,##0.0;[Red]\-#,##0.0</c:formatCode>
                <c:ptCount val="56"/>
                <c:pt idx="0">
                  <c:v>71</c:v>
                </c:pt>
                <c:pt idx="1">
                  <c:v>70.892857142857139</c:v>
                </c:pt>
                <c:pt idx="2">
                  <c:v>70.785714285714278</c:v>
                </c:pt>
                <c:pt idx="3">
                  <c:v>70.678571428571416</c:v>
                </c:pt>
                <c:pt idx="4">
                  <c:v>70.571428571428555</c:v>
                </c:pt>
                <c:pt idx="5">
                  <c:v>70.464285714285694</c:v>
                </c:pt>
                <c:pt idx="6">
                  <c:v>70.357142857142833</c:v>
                </c:pt>
                <c:pt idx="7">
                  <c:v>70.249999999999972</c:v>
                </c:pt>
                <c:pt idx="8">
                  <c:v>70.14285714285711</c:v>
                </c:pt>
                <c:pt idx="9">
                  <c:v>70.035714285714249</c:v>
                </c:pt>
                <c:pt idx="10">
                  <c:v>69.928571428571388</c:v>
                </c:pt>
                <c:pt idx="11">
                  <c:v>69.821428571428527</c:v>
                </c:pt>
                <c:pt idx="12">
                  <c:v>69.714285714285666</c:v>
                </c:pt>
                <c:pt idx="13">
                  <c:v>69.607142857142804</c:v>
                </c:pt>
                <c:pt idx="14">
                  <c:v>69.499999999999943</c:v>
                </c:pt>
                <c:pt idx="15">
                  <c:v>69.392857142857082</c:v>
                </c:pt>
                <c:pt idx="16">
                  <c:v>69.285714285714221</c:v>
                </c:pt>
                <c:pt idx="17">
                  <c:v>69.17857142857136</c:v>
                </c:pt>
                <c:pt idx="18">
                  <c:v>69.071428571428498</c:v>
                </c:pt>
                <c:pt idx="19">
                  <c:v>68.964285714285637</c:v>
                </c:pt>
                <c:pt idx="20">
                  <c:v>68.857142857142776</c:v>
                </c:pt>
                <c:pt idx="21">
                  <c:v>68.749999999999915</c:v>
                </c:pt>
                <c:pt idx="22">
                  <c:v>68.642857142857054</c:v>
                </c:pt>
                <c:pt idx="23">
                  <c:v>68.535714285714192</c:v>
                </c:pt>
                <c:pt idx="24">
                  <c:v>68.428571428571331</c:v>
                </c:pt>
                <c:pt idx="25">
                  <c:v>68.32142857142847</c:v>
                </c:pt>
                <c:pt idx="26">
                  <c:v>68.214285714285609</c:v>
                </c:pt>
                <c:pt idx="27">
                  <c:v>68.107142857142748</c:v>
                </c:pt>
                <c:pt idx="28">
                  <c:v>67.999999999999886</c:v>
                </c:pt>
                <c:pt idx="29">
                  <c:v>67.892857142857025</c:v>
                </c:pt>
                <c:pt idx="30">
                  <c:v>67.785714285714164</c:v>
                </c:pt>
                <c:pt idx="31">
                  <c:v>67.678571428571303</c:v>
                </c:pt>
                <c:pt idx="32">
                  <c:v>67.571428571428442</c:v>
                </c:pt>
                <c:pt idx="33">
                  <c:v>67.46428571428558</c:v>
                </c:pt>
                <c:pt idx="34">
                  <c:v>67.357142857142719</c:v>
                </c:pt>
                <c:pt idx="35">
                  <c:v>67.249999999999858</c:v>
                </c:pt>
                <c:pt idx="36">
                  <c:v>67.142857142856997</c:v>
                </c:pt>
                <c:pt idx="37">
                  <c:v>67.035714285714135</c:v>
                </c:pt>
                <c:pt idx="38">
                  <c:v>66.928571428571274</c:v>
                </c:pt>
                <c:pt idx="39">
                  <c:v>66.821428571428413</c:v>
                </c:pt>
                <c:pt idx="40">
                  <c:v>66.714285714285552</c:v>
                </c:pt>
                <c:pt idx="41">
                  <c:v>66.607142857142691</c:v>
                </c:pt>
                <c:pt idx="42">
                  <c:v>66.499999999999829</c:v>
                </c:pt>
                <c:pt idx="43">
                  <c:v>66.392857142856968</c:v>
                </c:pt>
                <c:pt idx="44">
                  <c:v>66.285714285714107</c:v>
                </c:pt>
                <c:pt idx="45">
                  <c:v>66.178571428571246</c:v>
                </c:pt>
                <c:pt idx="46">
                  <c:v>66.071428571428385</c:v>
                </c:pt>
                <c:pt idx="47">
                  <c:v>65.964285714285523</c:v>
                </c:pt>
                <c:pt idx="48">
                  <c:v>65.857142857142662</c:v>
                </c:pt>
                <c:pt idx="49">
                  <c:v>65.749999999999801</c:v>
                </c:pt>
                <c:pt idx="50">
                  <c:v>65.64285714285694</c:v>
                </c:pt>
                <c:pt idx="51">
                  <c:v>65.535714285714079</c:v>
                </c:pt>
                <c:pt idx="52">
                  <c:v>65.428571428571217</c:v>
                </c:pt>
                <c:pt idx="53">
                  <c:v>65.321428571428356</c:v>
                </c:pt>
                <c:pt idx="54">
                  <c:v>65.214285714285495</c:v>
                </c:pt>
                <c:pt idx="55">
                  <c:v>65.107142857142634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8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4752"/>
        <c:axId val="585326128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2">
                  <c:v>0.185</c:v>
                </c:pt>
                <c:pt idx="5">
                  <c:v>0.17299999999999999</c:v>
                </c:pt>
                <c:pt idx="6">
                  <c:v>0.187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8A7-46A4-84AE-9D1AE897AC51}"/>
            </c:ext>
          </c:extLst>
        </c:ser>
        <c:ser>
          <c:idx val="2"/>
          <c:order val="2"/>
          <c:tx>
            <c:strRef>
              <c:f>SHIGEZAP!$H$4</c:f>
              <c:strCache>
                <c:ptCount val="1"/>
                <c:pt idx="0">
                  <c:v>体脂肪率目標</c:v>
                </c:pt>
              </c:strCache>
            </c:strRef>
          </c:tx>
          <c:marker>
            <c:symbol val="none"/>
          </c:marker>
          <c:val>
            <c:numRef>
              <c:f>SHIGEZAP!$H$5:$H$60</c:f>
              <c:numCache>
                <c:formatCode>0.0%</c:formatCode>
                <c:ptCount val="56"/>
                <c:pt idx="0">
                  <c:v>0.19</c:v>
                </c:pt>
                <c:pt idx="1">
                  <c:v>0.18946428571428572</c:v>
                </c:pt>
                <c:pt idx="2">
                  <c:v>0.18892857142857145</c:v>
                </c:pt>
                <c:pt idx="3">
                  <c:v>0.18839285714285717</c:v>
                </c:pt>
                <c:pt idx="4">
                  <c:v>0.18785714285714289</c:v>
                </c:pt>
                <c:pt idx="5">
                  <c:v>0.18732142857142861</c:v>
                </c:pt>
                <c:pt idx="6">
                  <c:v>0.18678571428571433</c:v>
                </c:pt>
                <c:pt idx="7">
                  <c:v>0.18625000000000005</c:v>
                </c:pt>
                <c:pt idx="8">
                  <c:v>0.18571428571428578</c:v>
                </c:pt>
                <c:pt idx="9">
                  <c:v>0.1851785714285715</c:v>
                </c:pt>
                <c:pt idx="10">
                  <c:v>0.18464285714285722</c:v>
                </c:pt>
                <c:pt idx="11">
                  <c:v>0.18410714285714294</c:v>
                </c:pt>
                <c:pt idx="12">
                  <c:v>0.18357142857142866</c:v>
                </c:pt>
                <c:pt idx="13">
                  <c:v>0.18303571428571438</c:v>
                </c:pt>
                <c:pt idx="14">
                  <c:v>0.18250000000000011</c:v>
                </c:pt>
                <c:pt idx="15">
                  <c:v>0.18196428571428583</c:v>
                </c:pt>
                <c:pt idx="16">
                  <c:v>0.18142857142857155</c:v>
                </c:pt>
                <c:pt idx="17">
                  <c:v>0.18089285714285727</c:v>
                </c:pt>
                <c:pt idx="18">
                  <c:v>0.18035714285714299</c:v>
                </c:pt>
                <c:pt idx="19">
                  <c:v>0.17982142857142872</c:v>
                </c:pt>
                <c:pt idx="20">
                  <c:v>0.17928571428571444</c:v>
                </c:pt>
                <c:pt idx="21">
                  <c:v>0.17875000000000016</c:v>
                </c:pt>
                <c:pt idx="22">
                  <c:v>0.17821428571428588</c:v>
                </c:pt>
                <c:pt idx="23">
                  <c:v>0.1776785714285716</c:v>
                </c:pt>
                <c:pt idx="24">
                  <c:v>0.17714285714285732</c:v>
                </c:pt>
                <c:pt idx="25">
                  <c:v>0.17660714285714305</c:v>
                </c:pt>
                <c:pt idx="26">
                  <c:v>0.17607142857142877</c:v>
                </c:pt>
                <c:pt idx="27">
                  <c:v>0.17553571428571449</c:v>
                </c:pt>
                <c:pt idx="28">
                  <c:v>0.17500000000000021</c:v>
                </c:pt>
                <c:pt idx="29">
                  <c:v>0.17446428571428593</c:v>
                </c:pt>
                <c:pt idx="30">
                  <c:v>0.17392857142857165</c:v>
                </c:pt>
                <c:pt idx="31">
                  <c:v>0.17339285714285738</c:v>
                </c:pt>
                <c:pt idx="32">
                  <c:v>0.1728571428571431</c:v>
                </c:pt>
                <c:pt idx="33">
                  <c:v>0.17232142857142882</c:v>
                </c:pt>
                <c:pt idx="34">
                  <c:v>0.17178571428571454</c:v>
                </c:pt>
                <c:pt idx="35">
                  <c:v>0.17125000000000026</c:v>
                </c:pt>
                <c:pt idx="36">
                  <c:v>0.17071428571428598</c:v>
                </c:pt>
                <c:pt idx="37">
                  <c:v>0.17017857142857171</c:v>
                </c:pt>
                <c:pt idx="38">
                  <c:v>0.16964285714285743</c:v>
                </c:pt>
                <c:pt idx="39">
                  <c:v>0.16910714285714315</c:v>
                </c:pt>
                <c:pt idx="40">
                  <c:v>0.16857142857142887</c:v>
                </c:pt>
                <c:pt idx="41">
                  <c:v>0.16803571428571459</c:v>
                </c:pt>
                <c:pt idx="42">
                  <c:v>0.16750000000000032</c:v>
                </c:pt>
                <c:pt idx="43">
                  <c:v>0.16696428571428604</c:v>
                </c:pt>
                <c:pt idx="44">
                  <c:v>0.16642857142857176</c:v>
                </c:pt>
                <c:pt idx="45">
                  <c:v>0.16589285714285748</c:v>
                </c:pt>
                <c:pt idx="46">
                  <c:v>0.1653571428571432</c:v>
                </c:pt>
                <c:pt idx="47">
                  <c:v>0.16482142857142892</c:v>
                </c:pt>
                <c:pt idx="48">
                  <c:v>0.16428571428571465</c:v>
                </c:pt>
                <c:pt idx="49">
                  <c:v>0.16375000000000037</c:v>
                </c:pt>
                <c:pt idx="50">
                  <c:v>0.16321428571428609</c:v>
                </c:pt>
                <c:pt idx="51">
                  <c:v>0.16267857142857181</c:v>
                </c:pt>
                <c:pt idx="52">
                  <c:v>0.16214285714285753</c:v>
                </c:pt>
                <c:pt idx="53">
                  <c:v>0.16160714285714325</c:v>
                </c:pt>
                <c:pt idx="54">
                  <c:v>0.16107142857142898</c:v>
                </c:pt>
                <c:pt idx="55">
                  <c:v>0.1605357142857147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8A7-46A4-84AE-9D1AE897A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2992"/>
        <c:axId val="585334360"/>
      </c:lineChart>
      <c:dateAx>
        <c:axId val="585334752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6128"/>
        <c:crosses val="autoZero"/>
        <c:auto val="1"/>
        <c:lblOffset val="100"/>
        <c:baseTimeUnit val="days"/>
      </c:dateAx>
      <c:valAx>
        <c:axId val="585326128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4752"/>
        <c:crosses val="autoZero"/>
        <c:crossBetween val="between"/>
        <c:majorUnit val="1"/>
      </c:valAx>
      <c:valAx>
        <c:axId val="585334360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2992"/>
        <c:crosses val="max"/>
        <c:crossBetween val="between"/>
        <c:majorUnit val="5.0000000000000114E-3"/>
      </c:valAx>
      <c:dateAx>
        <c:axId val="58532299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34360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MATSUZAP</a:t>
            </a:r>
            <a:r>
              <a:rPr lang="ja-JP" altLang="en-US"/>
              <a:t>結果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MATSUZAP!$D$4</c:f>
              <c:strCache>
                <c:ptCount val="1"/>
                <c:pt idx="0">
                  <c:v>体重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</c:v>
                </c:pt>
                <c:pt idx="1">
                  <c:v>65.8</c:v>
                </c:pt>
                <c:pt idx="2">
                  <c:v>65.599999999999994</c:v>
                </c:pt>
                <c:pt idx="3">
                  <c:v>65.5</c:v>
                </c:pt>
                <c:pt idx="4">
                  <c:v>65.099999999999994</c:v>
                </c:pt>
                <c:pt idx="5">
                  <c:v>65.099999999999994</c:v>
                </c:pt>
                <c:pt idx="6">
                  <c:v>65.099999999999994</c:v>
                </c:pt>
                <c:pt idx="7">
                  <c:v>65.7</c:v>
                </c:pt>
                <c:pt idx="8">
                  <c:v>65.5</c:v>
                </c:pt>
                <c:pt idx="9">
                  <c:v>65.400000000000006</c:v>
                </c:pt>
                <c:pt idx="10">
                  <c:v>65.7</c:v>
                </c:pt>
                <c:pt idx="11">
                  <c:v>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071-EF4B-ACA9-ACC1411BC3EC}"/>
            </c:ext>
          </c:extLst>
        </c:ser>
        <c:ser>
          <c:idx val="3"/>
          <c:order val="1"/>
          <c:tx>
            <c:strRef>
              <c:f>MATSUZAP!$E$4</c:f>
              <c:strCache>
                <c:ptCount val="1"/>
                <c:pt idx="0">
                  <c:v>体重目標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MATSUZAP!$B$5:$B$60</c:f>
              <c:numCache>
                <c:formatCode>m/d</c:formatCode>
                <c:ptCount val="56"/>
                <c:pt idx="0">
                  <c:v>43678</c:v>
                </c:pt>
                <c:pt idx="1">
                  <c:v>43679</c:v>
                </c:pt>
                <c:pt idx="2">
                  <c:v>43680</c:v>
                </c:pt>
                <c:pt idx="3">
                  <c:v>43681</c:v>
                </c:pt>
                <c:pt idx="4">
                  <c:v>43682</c:v>
                </c:pt>
                <c:pt idx="5">
                  <c:v>43683</c:v>
                </c:pt>
                <c:pt idx="6">
                  <c:v>43684</c:v>
                </c:pt>
                <c:pt idx="7">
                  <c:v>43685</c:v>
                </c:pt>
                <c:pt idx="8">
                  <c:v>43686</c:v>
                </c:pt>
                <c:pt idx="9">
                  <c:v>43687</c:v>
                </c:pt>
                <c:pt idx="10">
                  <c:v>43688</c:v>
                </c:pt>
                <c:pt idx="11">
                  <c:v>43689</c:v>
                </c:pt>
                <c:pt idx="12">
                  <c:v>43690</c:v>
                </c:pt>
                <c:pt idx="13">
                  <c:v>43691</c:v>
                </c:pt>
                <c:pt idx="14">
                  <c:v>43692</c:v>
                </c:pt>
                <c:pt idx="15">
                  <c:v>43693</c:v>
                </c:pt>
                <c:pt idx="16">
                  <c:v>43694</c:v>
                </c:pt>
                <c:pt idx="17">
                  <c:v>43695</c:v>
                </c:pt>
                <c:pt idx="18">
                  <c:v>43696</c:v>
                </c:pt>
                <c:pt idx="19">
                  <c:v>43697</c:v>
                </c:pt>
                <c:pt idx="20">
                  <c:v>43698</c:v>
                </c:pt>
                <c:pt idx="21">
                  <c:v>43699</c:v>
                </c:pt>
                <c:pt idx="22">
                  <c:v>43700</c:v>
                </c:pt>
                <c:pt idx="23">
                  <c:v>43701</c:v>
                </c:pt>
                <c:pt idx="24">
                  <c:v>43702</c:v>
                </c:pt>
                <c:pt idx="25">
                  <c:v>43703</c:v>
                </c:pt>
                <c:pt idx="26">
                  <c:v>43704</c:v>
                </c:pt>
                <c:pt idx="27">
                  <c:v>43705</c:v>
                </c:pt>
                <c:pt idx="28">
                  <c:v>43706</c:v>
                </c:pt>
                <c:pt idx="29">
                  <c:v>43707</c:v>
                </c:pt>
                <c:pt idx="30">
                  <c:v>43708</c:v>
                </c:pt>
                <c:pt idx="31">
                  <c:v>43709</c:v>
                </c:pt>
                <c:pt idx="32">
                  <c:v>43710</c:v>
                </c:pt>
                <c:pt idx="33">
                  <c:v>43711</c:v>
                </c:pt>
                <c:pt idx="34">
                  <c:v>43712</c:v>
                </c:pt>
                <c:pt idx="35">
                  <c:v>43713</c:v>
                </c:pt>
                <c:pt idx="36">
                  <c:v>43714</c:v>
                </c:pt>
                <c:pt idx="37">
                  <c:v>43715</c:v>
                </c:pt>
                <c:pt idx="38">
                  <c:v>43716</c:v>
                </c:pt>
                <c:pt idx="39">
                  <c:v>43717</c:v>
                </c:pt>
                <c:pt idx="40">
                  <c:v>43718</c:v>
                </c:pt>
                <c:pt idx="41">
                  <c:v>43719</c:v>
                </c:pt>
                <c:pt idx="42">
                  <c:v>43720</c:v>
                </c:pt>
                <c:pt idx="43">
                  <c:v>43721</c:v>
                </c:pt>
                <c:pt idx="44">
                  <c:v>43722</c:v>
                </c:pt>
                <c:pt idx="45">
                  <c:v>43723</c:v>
                </c:pt>
                <c:pt idx="46">
                  <c:v>43724</c:v>
                </c:pt>
                <c:pt idx="47">
                  <c:v>43725</c:v>
                </c:pt>
                <c:pt idx="48">
                  <c:v>43726</c:v>
                </c:pt>
                <c:pt idx="49">
                  <c:v>43727</c:v>
                </c:pt>
                <c:pt idx="50">
                  <c:v>43728</c:v>
                </c:pt>
                <c:pt idx="51">
                  <c:v>43729</c:v>
                </c:pt>
                <c:pt idx="52">
                  <c:v>43730</c:v>
                </c:pt>
                <c:pt idx="53">
                  <c:v>43731</c:v>
                </c:pt>
                <c:pt idx="54">
                  <c:v>43732</c:v>
                </c:pt>
                <c:pt idx="55">
                  <c:v>43733</c:v>
                </c:pt>
              </c:numCache>
            </c:numRef>
          </c:cat>
          <c:val>
            <c:numRef>
              <c:f>MATSUZAP!$E$5:$E$60</c:f>
              <c:numCache>
                <c:formatCode>#,##0.0;[Red]\-#,##0.0</c:formatCode>
                <c:ptCount val="56"/>
                <c:pt idx="0">
                  <c:v>67</c:v>
                </c:pt>
                <c:pt idx="1">
                  <c:v>66.919642857142861</c:v>
                </c:pt>
                <c:pt idx="2">
                  <c:v>66.839285714285722</c:v>
                </c:pt>
                <c:pt idx="3">
                  <c:v>66.758928571428584</c:v>
                </c:pt>
                <c:pt idx="4">
                  <c:v>66.678571428571445</c:v>
                </c:pt>
                <c:pt idx="5">
                  <c:v>66.598214285714306</c:v>
                </c:pt>
                <c:pt idx="6">
                  <c:v>66.517857142857167</c:v>
                </c:pt>
                <c:pt idx="7">
                  <c:v>66.437500000000028</c:v>
                </c:pt>
                <c:pt idx="8">
                  <c:v>66.35714285714289</c:v>
                </c:pt>
                <c:pt idx="9">
                  <c:v>66.276785714285751</c:v>
                </c:pt>
                <c:pt idx="10">
                  <c:v>66.196428571428612</c:v>
                </c:pt>
                <c:pt idx="11">
                  <c:v>66.116071428571473</c:v>
                </c:pt>
                <c:pt idx="12">
                  <c:v>66.035714285714334</c:v>
                </c:pt>
                <c:pt idx="13">
                  <c:v>65.955357142857196</c:v>
                </c:pt>
                <c:pt idx="14">
                  <c:v>65.875000000000057</c:v>
                </c:pt>
                <c:pt idx="15">
                  <c:v>65.794642857142918</c:v>
                </c:pt>
                <c:pt idx="16">
                  <c:v>65.714285714285779</c:v>
                </c:pt>
                <c:pt idx="17">
                  <c:v>65.63392857142864</c:v>
                </c:pt>
                <c:pt idx="18">
                  <c:v>65.553571428571502</c:v>
                </c:pt>
                <c:pt idx="19">
                  <c:v>65.473214285714363</c:v>
                </c:pt>
                <c:pt idx="20">
                  <c:v>65.392857142857224</c:v>
                </c:pt>
                <c:pt idx="21">
                  <c:v>65.312500000000085</c:v>
                </c:pt>
                <c:pt idx="22">
                  <c:v>65.232142857142946</c:v>
                </c:pt>
                <c:pt idx="23">
                  <c:v>65.151785714285808</c:v>
                </c:pt>
                <c:pt idx="24">
                  <c:v>65.071428571428669</c:v>
                </c:pt>
                <c:pt idx="25">
                  <c:v>64.99107142857153</c:v>
                </c:pt>
                <c:pt idx="26">
                  <c:v>64.910714285714391</c:v>
                </c:pt>
                <c:pt idx="27">
                  <c:v>64.830357142857252</c:v>
                </c:pt>
                <c:pt idx="28">
                  <c:v>64.750000000000114</c:v>
                </c:pt>
                <c:pt idx="29">
                  <c:v>64.669642857142975</c:v>
                </c:pt>
                <c:pt idx="30">
                  <c:v>64.589285714285836</c:v>
                </c:pt>
                <c:pt idx="31">
                  <c:v>64.508928571428697</c:v>
                </c:pt>
                <c:pt idx="32">
                  <c:v>64.428571428571558</c:v>
                </c:pt>
                <c:pt idx="33">
                  <c:v>64.34821428571442</c:v>
                </c:pt>
                <c:pt idx="34">
                  <c:v>64.267857142857281</c:v>
                </c:pt>
                <c:pt idx="35">
                  <c:v>64.187500000000142</c:v>
                </c:pt>
                <c:pt idx="36">
                  <c:v>64.107142857143003</c:v>
                </c:pt>
                <c:pt idx="37">
                  <c:v>64.026785714285865</c:v>
                </c:pt>
                <c:pt idx="38">
                  <c:v>63.946428571428719</c:v>
                </c:pt>
                <c:pt idx="39">
                  <c:v>63.866071428571573</c:v>
                </c:pt>
                <c:pt idx="40">
                  <c:v>63.785714285714427</c:v>
                </c:pt>
                <c:pt idx="41">
                  <c:v>63.705357142857281</c:v>
                </c:pt>
                <c:pt idx="42">
                  <c:v>63.625000000000135</c:v>
                </c:pt>
                <c:pt idx="43">
                  <c:v>63.544642857142989</c:v>
                </c:pt>
                <c:pt idx="44">
                  <c:v>63.464285714285843</c:v>
                </c:pt>
                <c:pt idx="45">
                  <c:v>63.383928571428697</c:v>
                </c:pt>
                <c:pt idx="46">
                  <c:v>63.303571428571551</c:v>
                </c:pt>
                <c:pt idx="47">
                  <c:v>63.223214285714405</c:v>
                </c:pt>
                <c:pt idx="48">
                  <c:v>63.14285714285726</c:v>
                </c:pt>
                <c:pt idx="49">
                  <c:v>63.062500000000114</c:v>
                </c:pt>
                <c:pt idx="50">
                  <c:v>62.982142857142968</c:v>
                </c:pt>
                <c:pt idx="51">
                  <c:v>62.901785714285822</c:v>
                </c:pt>
                <c:pt idx="52">
                  <c:v>62.821428571428676</c:v>
                </c:pt>
                <c:pt idx="53">
                  <c:v>62.74107142857153</c:v>
                </c:pt>
                <c:pt idx="54">
                  <c:v>62.660714285714384</c:v>
                </c:pt>
                <c:pt idx="55">
                  <c:v>62.580357142857238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071-EF4B-ACA9-ACC1411BC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776"/>
        <c:axId val="585330440"/>
      </c:lineChart>
      <c:dateAx>
        <c:axId val="585323776"/>
        <c:scaling>
          <c:orientation val="minMax"/>
        </c:scaling>
        <c:delete val="0"/>
        <c:axPos val="b"/>
        <c:numFmt formatCode="m/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30440"/>
        <c:crosses val="autoZero"/>
        <c:auto val="1"/>
        <c:lblOffset val="100"/>
        <c:baseTimeUnit val="days"/>
      </c:dateAx>
      <c:valAx>
        <c:axId val="585330440"/>
        <c:scaling>
          <c:orientation val="minMax"/>
          <c:max val="68"/>
          <c:min val="6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5323776"/>
        <c:crosses val="autoZero"/>
        <c:crossBetween val="between"/>
        <c:majorUnit val="1"/>
        <c:minorUnit val="0.1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22-4C8E-BBF6-770FDF2F642E}"/>
            </c:ext>
          </c:extLst>
        </c:ser>
        <c:ser>
          <c:idx val="2"/>
          <c:order val="2"/>
          <c:tx>
            <c:strRef>
              <c:f>【前回】HORIZAP!$E$4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3384"/>
        <c:axId val="585324168"/>
      </c:lineChart>
      <c:lineChart>
        <c:grouping val="standard"/>
        <c:varyColors val="0"/>
        <c:ser>
          <c:idx val="1"/>
          <c:order val="1"/>
          <c:tx>
            <c:strRef>
              <c:f>【前回】HORIZAP!$D$4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22-4C8E-BBF6-770FDF2F642E}"/>
            </c:ext>
          </c:extLst>
        </c:ser>
        <c:ser>
          <c:idx val="3"/>
          <c:order val="3"/>
          <c:tx>
            <c:v>BMI</c:v>
          </c:tx>
          <c:cat>
            <c:numRef>
              <c:f>【前回】HORIZAP!$B$5:$B$58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【前回】HORIZAP!$F$6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A22-4C8E-BBF6-770FDF2F6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8088"/>
        <c:axId val="585330832"/>
      </c:lineChart>
      <c:dateAx>
        <c:axId val="58532338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585324168"/>
        <c:crosses val="autoZero"/>
        <c:auto val="1"/>
        <c:lblOffset val="100"/>
        <c:baseTimeUnit val="days"/>
      </c:dateAx>
      <c:valAx>
        <c:axId val="585324168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3384"/>
        <c:crosses val="autoZero"/>
        <c:crossBetween val="between"/>
        <c:majorUnit val="1"/>
      </c:valAx>
      <c:valAx>
        <c:axId val="585330832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28088"/>
        <c:crosses val="max"/>
        <c:crossBetween val="between"/>
        <c:majorUnit val="5.0000000000000114E-3"/>
      </c:valAx>
      <c:dateAx>
        <c:axId val="5853280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58533083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E7B-45AE-9FD2-3B6F5B97B944}"/>
            </c:ext>
          </c:extLst>
        </c:ser>
        <c:ser>
          <c:idx val="2"/>
          <c:order val="1"/>
          <c:tx>
            <c:strRef>
              <c:f>【前回】MATSUZAP!$D$4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【前回】MATSUZAP!$D$5:$D$60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E7B-45AE-9FD2-3B6F5B97B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3968"/>
        <c:axId val="585330048"/>
      </c:lineChart>
      <c:dateAx>
        <c:axId val="585333968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30048"/>
        <c:crosses val="autoZero"/>
        <c:auto val="1"/>
        <c:lblOffset val="100"/>
        <c:baseTimeUnit val="days"/>
      </c:dateAx>
      <c:valAx>
        <c:axId val="5853300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33968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【前回】MATSUZAP2!$C$4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【前回】MATSUZAP2!$C$5:$C$96</c:f>
              <c:numCache>
                <c:formatCode>0.0_ </c:formatCode>
                <c:ptCount val="92"/>
                <c:pt idx="0">
                  <c:v>64.599999999999994</c:v>
                </c:pt>
                <c:pt idx="1">
                  <c:v>64.3</c:v>
                </c:pt>
                <c:pt idx="2">
                  <c:v>64.8</c:v>
                </c:pt>
                <c:pt idx="3">
                  <c:v>64.3</c:v>
                </c:pt>
                <c:pt idx="4">
                  <c:v>65</c:v>
                </c:pt>
                <c:pt idx="5">
                  <c:v>65.3</c:v>
                </c:pt>
                <c:pt idx="6">
                  <c:v>64.3</c:v>
                </c:pt>
                <c:pt idx="7">
                  <c:v>64.2</c:v>
                </c:pt>
                <c:pt idx="8">
                  <c:v>63.9</c:v>
                </c:pt>
                <c:pt idx="9">
                  <c:v>64.5</c:v>
                </c:pt>
                <c:pt idx="10">
                  <c:v>64.3</c:v>
                </c:pt>
                <c:pt idx="11">
                  <c:v>65</c:v>
                </c:pt>
                <c:pt idx="12">
                  <c:v>64.8</c:v>
                </c:pt>
                <c:pt idx="13">
                  <c:v>64.7</c:v>
                </c:pt>
                <c:pt idx="14">
                  <c:v>65.2</c:v>
                </c:pt>
                <c:pt idx="15">
                  <c:v>65.5</c:v>
                </c:pt>
                <c:pt idx="16">
                  <c:v>66</c:v>
                </c:pt>
                <c:pt idx="17">
                  <c:v>65.400000000000006</c:v>
                </c:pt>
                <c:pt idx="18">
                  <c:v>65.099999999999994</c:v>
                </c:pt>
                <c:pt idx="19">
                  <c:v>65.099999999999994</c:v>
                </c:pt>
                <c:pt idx="20">
                  <c:v>64.8</c:v>
                </c:pt>
                <c:pt idx="26">
                  <c:v>64.3</c:v>
                </c:pt>
                <c:pt idx="27">
                  <c:v>64.5</c:v>
                </c:pt>
                <c:pt idx="28">
                  <c:v>64.2</c:v>
                </c:pt>
                <c:pt idx="33">
                  <c:v>64.5</c:v>
                </c:pt>
                <c:pt idx="48">
                  <c:v>65.099999999999994</c:v>
                </c:pt>
                <c:pt idx="49">
                  <c:v>65.2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F58-4CBB-BA01-03070DFC89C2}"/>
            </c:ext>
          </c:extLst>
        </c:ser>
        <c:ser>
          <c:idx val="2"/>
          <c:order val="1"/>
          <c:tx>
            <c:strRef>
              <c:f>【前回】MATSUZAP2!$D$4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【前回】MATSUZAP2!$B$5:$B$96</c:f>
              <c:numCache>
                <c:formatCode>m"月"d"日"\(aaa\)</c:formatCode>
                <c:ptCount val="92"/>
                <c:pt idx="0">
                  <c:v>42430</c:v>
                </c:pt>
                <c:pt idx="1">
                  <c:v>42431</c:v>
                </c:pt>
                <c:pt idx="2">
                  <c:v>42432</c:v>
                </c:pt>
                <c:pt idx="3">
                  <c:v>42433</c:v>
                </c:pt>
                <c:pt idx="4">
                  <c:v>42434</c:v>
                </c:pt>
                <c:pt idx="5">
                  <c:v>42435</c:v>
                </c:pt>
                <c:pt idx="6">
                  <c:v>42436</c:v>
                </c:pt>
                <c:pt idx="7">
                  <c:v>42437</c:v>
                </c:pt>
                <c:pt idx="8">
                  <c:v>42438</c:v>
                </c:pt>
                <c:pt idx="9">
                  <c:v>42439</c:v>
                </c:pt>
                <c:pt idx="10">
                  <c:v>42440</c:v>
                </c:pt>
                <c:pt idx="11">
                  <c:v>42441</c:v>
                </c:pt>
                <c:pt idx="12">
                  <c:v>42442</c:v>
                </c:pt>
                <c:pt idx="13">
                  <c:v>42443</c:v>
                </c:pt>
                <c:pt idx="14">
                  <c:v>42444</c:v>
                </c:pt>
                <c:pt idx="15">
                  <c:v>42445</c:v>
                </c:pt>
                <c:pt idx="16">
                  <c:v>42446</c:v>
                </c:pt>
                <c:pt idx="17">
                  <c:v>42447</c:v>
                </c:pt>
                <c:pt idx="18">
                  <c:v>42448</c:v>
                </c:pt>
                <c:pt idx="19">
                  <c:v>42449</c:v>
                </c:pt>
                <c:pt idx="20">
                  <c:v>42450</c:v>
                </c:pt>
                <c:pt idx="21">
                  <c:v>42451</c:v>
                </c:pt>
                <c:pt idx="22">
                  <c:v>42452</c:v>
                </c:pt>
                <c:pt idx="23">
                  <c:v>42453</c:v>
                </c:pt>
                <c:pt idx="24">
                  <c:v>42454</c:v>
                </c:pt>
                <c:pt idx="25">
                  <c:v>42455</c:v>
                </c:pt>
                <c:pt idx="26">
                  <c:v>42456</c:v>
                </c:pt>
                <c:pt idx="27">
                  <c:v>42457</c:v>
                </c:pt>
                <c:pt idx="28">
                  <c:v>42458</c:v>
                </c:pt>
                <c:pt idx="29">
                  <c:v>42459</c:v>
                </c:pt>
                <c:pt idx="30">
                  <c:v>42460</c:v>
                </c:pt>
                <c:pt idx="31">
                  <c:v>42461</c:v>
                </c:pt>
                <c:pt idx="32">
                  <c:v>42462</c:v>
                </c:pt>
                <c:pt idx="33">
                  <c:v>42463</c:v>
                </c:pt>
                <c:pt idx="34">
                  <c:v>42464</c:v>
                </c:pt>
                <c:pt idx="35">
                  <c:v>42465</c:v>
                </c:pt>
                <c:pt idx="36">
                  <c:v>42466</c:v>
                </c:pt>
                <c:pt idx="37">
                  <c:v>42467</c:v>
                </c:pt>
                <c:pt idx="38">
                  <c:v>42468</c:v>
                </c:pt>
                <c:pt idx="39">
                  <c:v>42469</c:v>
                </c:pt>
                <c:pt idx="40">
                  <c:v>42470</c:v>
                </c:pt>
                <c:pt idx="41">
                  <c:v>42471</c:v>
                </c:pt>
                <c:pt idx="42">
                  <c:v>42472</c:v>
                </c:pt>
                <c:pt idx="43">
                  <c:v>42473</c:v>
                </c:pt>
                <c:pt idx="44">
                  <c:v>42474</c:v>
                </c:pt>
                <c:pt idx="45">
                  <c:v>42475</c:v>
                </c:pt>
                <c:pt idx="46">
                  <c:v>42476</c:v>
                </c:pt>
                <c:pt idx="47">
                  <c:v>42477</c:v>
                </c:pt>
                <c:pt idx="48">
                  <c:v>42478</c:v>
                </c:pt>
                <c:pt idx="49">
                  <c:v>42479</c:v>
                </c:pt>
                <c:pt idx="50">
                  <c:v>42480</c:v>
                </c:pt>
                <c:pt idx="51">
                  <c:v>42481</c:v>
                </c:pt>
                <c:pt idx="52">
                  <c:v>42482</c:v>
                </c:pt>
                <c:pt idx="53">
                  <c:v>42483</c:v>
                </c:pt>
                <c:pt idx="54">
                  <c:v>42484</c:v>
                </c:pt>
                <c:pt idx="55">
                  <c:v>42485</c:v>
                </c:pt>
                <c:pt idx="56">
                  <c:v>42486</c:v>
                </c:pt>
                <c:pt idx="57">
                  <c:v>42487</c:v>
                </c:pt>
                <c:pt idx="58">
                  <c:v>42488</c:v>
                </c:pt>
                <c:pt idx="59">
                  <c:v>42489</c:v>
                </c:pt>
                <c:pt idx="60">
                  <c:v>42490</c:v>
                </c:pt>
                <c:pt idx="61">
                  <c:v>42491</c:v>
                </c:pt>
                <c:pt idx="62">
                  <c:v>42492</c:v>
                </c:pt>
                <c:pt idx="63">
                  <c:v>42493</c:v>
                </c:pt>
                <c:pt idx="64">
                  <c:v>42494</c:v>
                </c:pt>
                <c:pt idx="65">
                  <c:v>42495</c:v>
                </c:pt>
                <c:pt idx="66">
                  <c:v>42496</c:v>
                </c:pt>
                <c:pt idx="67">
                  <c:v>42497</c:v>
                </c:pt>
                <c:pt idx="68">
                  <c:v>42498</c:v>
                </c:pt>
                <c:pt idx="69">
                  <c:v>42499</c:v>
                </c:pt>
                <c:pt idx="70">
                  <c:v>42500</c:v>
                </c:pt>
                <c:pt idx="71">
                  <c:v>42501</c:v>
                </c:pt>
                <c:pt idx="72">
                  <c:v>42502</c:v>
                </c:pt>
                <c:pt idx="73">
                  <c:v>42503</c:v>
                </c:pt>
                <c:pt idx="74">
                  <c:v>42504</c:v>
                </c:pt>
                <c:pt idx="75">
                  <c:v>42505</c:v>
                </c:pt>
                <c:pt idx="76">
                  <c:v>42506</c:v>
                </c:pt>
                <c:pt idx="77">
                  <c:v>42507</c:v>
                </c:pt>
                <c:pt idx="78">
                  <c:v>42508</c:v>
                </c:pt>
                <c:pt idx="79">
                  <c:v>42509</c:v>
                </c:pt>
                <c:pt idx="80">
                  <c:v>42510</c:v>
                </c:pt>
                <c:pt idx="81">
                  <c:v>42511</c:v>
                </c:pt>
                <c:pt idx="82">
                  <c:v>42512</c:v>
                </c:pt>
                <c:pt idx="83">
                  <c:v>42513</c:v>
                </c:pt>
                <c:pt idx="84">
                  <c:v>42514</c:v>
                </c:pt>
                <c:pt idx="85">
                  <c:v>42515</c:v>
                </c:pt>
                <c:pt idx="86">
                  <c:v>42516</c:v>
                </c:pt>
                <c:pt idx="87">
                  <c:v>42517</c:v>
                </c:pt>
                <c:pt idx="88">
                  <c:v>42518</c:v>
                </c:pt>
                <c:pt idx="89">
                  <c:v>42519</c:v>
                </c:pt>
                <c:pt idx="90">
                  <c:v>42520</c:v>
                </c:pt>
                <c:pt idx="91">
                  <c:v>42521</c:v>
                </c:pt>
              </c:numCache>
            </c:numRef>
          </c:cat>
          <c:val>
            <c:numRef>
              <c:f>【前回】MATSUZAP2!$D$5:$D$96</c:f>
              <c:numCache>
                <c:formatCode>0.0_ </c:formatCode>
                <c:ptCount val="92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64.900000000000006</c:v>
                </c:pt>
                <c:pt idx="4">
                  <c:v>64.900000000000006</c:v>
                </c:pt>
                <c:pt idx="5">
                  <c:v>64.900000000000006</c:v>
                </c:pt>
                <c:pt idx="6">
                  <c:v>64.86</c:v>
                </c:pt>
                <c:pt idx="7">
                  <c:v>64.834285714285699</c:v>
                </c:pt>
                <c:pt idx="8">
                  <c:v>64.808571428571398</c:v>
                </c:pt>
                <c:pt idx="9">
                  <c:v>64.782857142857097</c:v>
                </c:pt>
                <c:pt idx="10">
                  <c:v>64.757142857142895</c:v>
                </c:pt>
                <c:pt idx="11">
                  <c:v>64.731428571428594</c:v>
                </c:pt>
                <c:pt idx="12">
                  <c:v>64.705714285714294</c:v>
                </c:pt>
                <c:pt idx="13">
                  <c:v>64.680000000000007</c:v>
                </c:pt>
                <c:pt idx="14">
                  <c:v>64.654285714285706</c:v>
                </c:pt>
                <c:pt idx="15">
                  <c:v>64.628571428571405</c:v>
                </c:pt>
                <c:pt idx="16">
                  <c:v>64.602857142857104</c:v>
                </c:pt>
                <c:pt idx="17">
                  <c:v>64.577142857142903</c:v>
                </c:pt>
                <c:pt idx="18">
                  <c:v>64.551428571428602</c:v>
                </c:pt>
                <c:pt idx="19">
                  <c:v>64.525714285714301</c:v>
                </c:pt>
                <c:pt idx="20">
                  <c:v>64.5</c:v>
                </c:pt>
                <c:pt idx="21">
                  <c:v>64.474285714285699</c:v>
                </c:pt>
                <c:pt idx="22">
                  <c:v>64.448571428571398</c:v>
                </c:pt>
                <c:pt idx="23">
                  <c:v>64.422857142857197</c:v>
                </c:pt>
                <c:pt idx="24">
                  <c:v>64.397142857142896</c:v>
                </c:pt>
                <c:pt idx="25">
                  <c:v>64.371428571428595</c:v>
                </c:pt>
                <c:pt idx="26">
                  <c:v>64.345714285714294</c:v>
                </c:pt>
                <c:pt idx="27">
                  <c:v>64.319999999999993</c:v>
                </c:pt>
                <c:pt idx="28">
                  <c:v>64.294285714285706</c:v>
                </c:pt>
                <c:pt idx="29">
                  <c:v>64.268571428571406</c:v>
                </c:pt>
                <c:pt idx="30">
                  <c:v>64.242857142857204</c:v>
                </c:pt>
                <c:pt idx="31">
                  <c:v>64.217142857142903</c:v>
                </c:pt>
                <c:pt idx="32">
                  <c:v>64.191428571428602</c:v>
                </c:pt>
                <c:pt idx="33">
                  <c:v>64.165714285714301</c:v>
                </c:pt>
                <c:pt idx="34">
                  <c:v>64.14</c:v>
                </c:pt>
                <c:pt idx="35">
                  <c:v>64.1142857142857</c:v>
                </c:pt>
                <c:pt idx="36">
                  <c:v>64.088571428571498</c:v>
                </c:pt>
                <c:pt idx="37">
                  <c:v>64.062857142857197</c:v>
                </c:pt>
                <c:pt idx="38">
                  <c:v>64.037142857142896</c:v>
                </c:pt>
                <c:pt idx="39">
                  <c:v>64.011428571428596</c:v>
                </c:pt>
                <c:pt idx="40">
                  <c:v>63.985714285714302</c:v>
                </c:pt>
                <c:pt idx="41">
                  <c:v>63.96</c:v>
                </c:pt>
                <c:pt idx="42">
                  <c:v>63.9342857142857</c:v>
                </c:pt>
                <c:pt idx="43">
                  <c:v>63.908571428571499</c:v>
                </c:pt>
                <c:pt idx="44">
                  <c:v>63.882857142857198</c:v>
                </c:pt>
                <c:pt idx="45">
                  <c:v>63.857142857142897</c:v>
                </c:pt>
                <c:pt idx="46">
                  <c:v>63.831428571428603</c:v>
                </c:pt>
                <c:pt idx="47">
                  <c:v>63.805714285714302</c:v>
                </c:pt>
                <c:pt idx="48">
                  <c:v>63.780000000000101</c:v>
                </c:pt>
                <c:pt idx="49">
                  <c:v>63.7542857142858</c:v>
                </c:pt>
                <c:pt idx="50">
                  <c:v>63.728571428571499</c:v>
                </c:pt>
                <c:pt idx="51">
                  <c:v>63.702857142857198</c:v>
                </c:pt>
                <c:pt idx="52">
                  <c:v>63.677142857142897</c:v>
                </c:pt>
                <c:pt idx="53">
                  <c:v>63.651428571428603</c:v>
                </c:pt>
                <c:pt idx="54">
                  <c:v>63.625714285714302</c:v>
                </c:pt>
                <c:pt idx="55">
                  <c:v>63.600000000000101</c:v>
                </c:pt>
                <c:pt idx="56">
                  <c:v>63.5742857142858</c:v>
                </c:pt>
                <c:pt idx="57">
                  <c:v>63.548571428571499</c:v>
                </c:pt>
                <c:pt idx="58">
                  <c:v>63.522857142857198</c:v>
                </c:pt>
                <c:pt idx="59">
                  <c:v>63.497142857142897</c:v>
                </c:pt>
                <c:pt idx="60">
                  <c:v>63.471428571428604</c:v>
                </c:pt>
                <c:pt idx="61">
                  <c:v>63.445714285714402</c:v>
                </c:pt>
                <c:pt idx="62">
                  <c:v>63.420000000000101</c:v>
                </c:pt>
                <c:pt idx="63">
                  <c:v>63.3942857142858</c:v>
                </c:pt>
                <c:pt idx="64">
                  <c:v>63.368571428571499</c:v>
                </c:pt>
                <c:pt idx="65">
                  <c:v>63.342857142857198</c:v>
                </c:pt>
                <c:pt idx="66">
                  <c:v>63.317142857142898</c:v>
                </c:pt>
                <c:pt idx="67">
                  <c:v>63.291428571428703</c:v>
                </c:pt>
                <c:pt idx="68">
                  <c:v>63.265714285714402</c:v>
                </c:pt>
                <c:pt idx="69">
                  <c:v>63.240000000000101</c:v>
                </c:pt>
                <c:pt idx="70">
                  <c:v>63.214285714285801</c:v>
                </c:pt>
                <c:pt idx="71">
                  <c:v>63.1885714285715</c:v>
                </c:pt>
                <c:pt idx="72">
                  <c:v>63.162857142857199</c:v>
                </c:pt>
                <c:pt idx="73">
                  <c:v>63.137142857142898</c:v>
                </c:pt>
                <c:pt idx="74">
                  <c:v>63.111428571428704</c:v>
                </c:pt>
                <c:pt idx="75">
                  <c:v>63.085714285714403</c:v>
                </c:pt>
                <c:pt idx="76">
                  <c:v>63.060000000000102</c:v>
                </c:pt>
                <c:pt idx="77">
                  <c:v>63.034285714285801</c:v>
                </c:pt>
                <c:pt idx="78">
                  <c:v>63.0085714285715</c:v>
                </c:pt>
                <c:pt idx="79">
                  <c:v>62.982857142857199</c:v>
                </c:pt>
                <c:pt idx="80">
                  <c:v>62.957142857142898</c:v>
                </c:pt>
                <c:pt idx="81">
                  <c:v>62.931428571428697</c:v>
                </c:pt>
                <c:pt idx="82">
                  <c:v>62.905714285714403</c:v>
                </c:pt>
                <c:pt idx="83">
                  <c:v>62.880000000000102</c:v>
                </c:pt>
                <c:pt idx="84">
                  <c:v>62.854285714285801</c:v>
                </c:pt>
                <c:pt idx="85">
                  <c:v>62.8285714285715</c:v>
                </c:pt>
                <c:pt idx="86">
                  <c:v>62.802857142857199</c:v>
                </c:pt>
                <c:pt idx="87">
                  <c:v>62.777142857142998</c:v>
                </c:pt>
                <c:pt idx="88">
                  <c:v>62.751428571428697</c:v>
                </c:pt>
                <c:pt idx="89">
                  <c:v>62.725714285714403</c:v>
                </c:pt>
                <c:pt idx="90">
                  <c:v>62.700000000000102</c:v>
                </c:pt>
                <c:pt idx="91">
                  <c:v>62.674285714285801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F58-4CBB-BA01-03070DFC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9264"/>
        <c:axId val="585329656"/>
      </c:lineChart>
      <c:dateAx>
        <c:axId val="58532926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585329656"/>
        <c:crosses val="autoZero"/>
        <c:auto val="1"/>
        <c:lblOffset val="100"/>
        <c:baseTimeUnit val="days"/>
      </c:dateAx>
      <c:valAx>
        <c:axId val="5853296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926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【前回】SHIGEZAP!$D$4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24560"/>
        <c:axId val="585328480"/>
      </c:lineChart>
      <c:lineChart>
        <c:grouping val="standard"/>
        <c:varyColors val="0"/>
        <c:ser>
          <c:idx val="1"/>
          <c:order val="1"/>
          <c:tx>
            <c:strRef>
              <c:f>【前回】SHIGEZAP!$E$4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【前回】SHIGEZAP!$B$5:$B$60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【前回】SHIGEZAP!$E$5:$E$60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731-4D9D-9786-765CC1DDE215}"/>
            </c:ext>
          </c:extLst>
        </c:ser>
        <c:ser>
          <c:idx val="2"/>
          <c:order val="2"/>
          <c:tx>
            <c:strRef>
              <c:f>【前回】SHIGEZAP!$G$4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【前回】SHIGEZAP!$G$5:$G$60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731-4D9D-9786-765CC1DDE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332008"/>
        <c:axId val="585326912"/>
      </c:lineChart>
      <c:dateAx>
        <c:axId val="58532456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585328480"/>
        <c:crosses val="autoZero"/>
        <c:auto val="1"/>
        <c:lblOffset val="100"/>
        <c:baseTimeUnit val="days"/>
      </c:dateAx>
      <c:valAx>
        <c:axId val="585328480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585324560"/>
        <c:crosses val="autoZero"/>
        <c:crossBetween val="between"/>
        <c:majorUnit val="1"/>
      </c:valAx>
      <c:valAx>
        <c:axId val="585326912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585332008"/>
        <c:crosses val="max"/>
        <c:crossBetween val="between"/>
        <c:majorUnit val="5.0000000000000114E-3"/>
      </c:valAx>
      <c:dateAx>
        <c:axId val="585332008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585326912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8E8B3D83-4FF9-48C2-AC85-A9BAE1338F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BF1EF0E3-2293-4757-9BC5-9FAA69F36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4847D4F7-3DCA-4122-B3DD-CA217EE06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984B6B74-B632-4267-8A9D-73A9D21CB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78605" y="352424"/>
          <a:ext cx="22637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268817</xdr:colOff>
      <xdr:row>3</xdr:row>
      <xdr:rowOff>19048</xdr:rowOff>
    </xdr:from>
    <xdr:to>
      <xdr:col>33</xdr:col>
      <xdr:colOff>109408</xdr:colOff>
      <xdr:row>33</xdr:row>
      <xdr:rowOff>180203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131519</xdr:colOff>
      <xdr:row>3</xdr:row>
      <xdr:rowOff>19049</xdr:rowOff>
    </xdr:from>
    <xdr:to>
      <xdr:col>21</xdr:col>
      <xdr:colOff>617838</xdr:colOff>
      <xdr:row>18</xdr:row>
      <xdr:rowOff>102973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A6D137D2-DD4A-E449-A207-BB9CCCF47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263915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EC4DEB57-A1BE-5246-8182-8B205D30A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84955" y="352424"/>
          <a:ext cx="2290360" cy="1143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649059</xdr:colOff>
      <xdr:row>59</xdr:row>
      <xdr:rowOff>195940</xdr:rowOff>
    </xdr:from>
    <xdr:to>
      <xdr:col>29</xdr:col>
      <xdr:colOff>653142</xdr:colOff>
      <xdr:row>107</xdr:row>
      <xdr:rowOff>204107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144912</xdr:colOff>
      <xdr:row>60</xdr:row>
      <xdr:rowOff>170427</xdr:rowOff>
    </xdr:from>
    <xdr:to>
      <xdr:col>7</xdr:col>
      <xdr:colOff>2285999</xdr:colOff>
      <xdr:row>81</xdr:row>
      <xdr:rowOff>47625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133006</xdr:colOff>
      <xdr:row>3</xdr:row>
      <xdr:rowOff>3739</xdr:rowOff>
    </xdr:from>
    <xdr:to>
      <xdr:col>22</xdr:col>
      <xdr:colOff>68035</xdr:colOff>
      <xdr:row>24</xdr:row>
      <xdr:rowOff>163285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2</xdr:row>
      <xdr:rowOff>71438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97655" y="352424"/>
          <a:ext cx="2251060" cy="11430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xmlns="" id="{C77E4E56-0B51-4F44-93CB-EEEDC8410A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3" name="図 2" descr="7e499103.png">
          <a:extLst>
            <a:ext uri="{FF2B5EF4-FFF2-40B4-BE49-F238E27FC236}">
              <a16:creationId xmlns:a16="http://schemas.microsoft.com/office/drawing/2014/main" xmlns="" id="{CEAC12F4-956C-4DE9-84D7-D65CD1849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269080" y="352424"/>
          <a:ext cx="2139934" cy="114300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mada.y/Desktop/HORIZAP_lo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IMAMAZAP"/>
      <sheetName val="YAMAZAP"/>
      <sheetName val="SHIGEZAP"/>
      <sheetName val="【前回】HORIZAP"/>
      <sheetName val="【前回】MATSUZAP"/>
      <sheetName val="【前回】MATSUZAP2"/>
      <sheetName val="【前回】SHIGEZAP"/>
    </sheetNames>
    <sheetDataSet>
      <sheetData sheetId="0"/>
      <sheetData sheetId="1">
        <row r="4">
          <cell r="D4" t="str">
            <v>体重</v>
          </cell>
          <cell r="E4" t="str">
            <v>体脂肪率</v>
          </cell>
          <cell r="G4" t="str">
            <v>体重目標</v>
          </cell>
          <cell r="H4" t="str">
            <v>体脂肪率目標</v>
          </cell>
        </row>
        <row r="5">
          <cell r="B5">
            <v>43678</v>
          </cell>
          <cell r="G5">
            <v>86</v>
          </cell>
          <cell r="H5">
            <v>0.188</v>
          </cell>
        </row>
        <row r="6">
          <cell r="B6">
            <v>43679</v>
          </cell>
          <cell r="G6">
            <v>85.9</v>
          </cell>
          <cell r="H6">
            <v>0.1875</v>
          </cell>
        </row>
        <row r="7">
          <cell r="B7">
            <v>43680</v>
          </cell>
          <cell r="G7">
            <v>85.9</v>
          </cell>
          <cell r="H7">
            <v>0.187</v>
          </cell>
        </row>
        <row r="8">
          <cell r="B8">
            <v>43681</v>
          </cell>
          <cell r="G8">
            <v>85.792857142857144</v>
          </cell>
          <cell r="H8">
            <v>0.1865</v>
          </cell>
        </row>
        <row r="9">
          <cell r="B9">
            <v>43682</v>
          </cell>
          <cell r="G9">
            <v>85.685714285714283</v>
          </cell>
          <cell r="H9">
            <v>0.186</v>
          </cell>
        </row>
        <row r="10">
          <cell r="B10">
            <v>43683</v>
          </cell>
          <cell r="G10">
            <v>85.578571428571422</v>
          </cell>
          <cell r="H10">
            <v>0.1855</v>
          </cell>
        </row>
        <row r="11">
          <cell r="B11">
            <v>43684</v>
          </cell>
          <cell r="G11">
            <v>85.471428571428561</v>
          </cell>
          <cell r="H11">
            <v>0.185</v>
          </cell>
        </row>
        <row r="12">
          <cell r="B12">
            <v>43685</v>
          </cell>
          <cell r="G12">
            <v>85.3642857142857</v>
          </cell>
          <cell r="H12">
            <v>0.1845</v>
          </cell>
        </row>
        <row r="13">
          <cell r="B13">
            <v>43686</v>
          </cell>
          <cell r="G13">
            <v>85.257142857142838</v>
          </cell>
          <cell r="H13">
            <v>0.184</v>
          </cell>
        </row>
        <row r="14">
          <cell r="B14">
            <v>43687</v>
          </cell>
          <cell r="G14">
            <v>85.149999999999977</v>
          </cell>
          <cell r="H14">
            <v>0.1835</v>
          </cell>
        </row>
        <row r="15">
          <cell r="B15">
            <v>43688</v>
          </cell>
          <cell r="G15">
            <v>85.042857142857116</v>
          </cell>
          <cell r="H15">
            <v>0.183</v>
          </cell>
        </row>
        <row r="16">
          <cell r="B16">
            <v>43689</v>
          </cell>
          <cell r="G16">
            <v>84.935714285714255</v>
          </cell>
          <cell r="H16">
            <v>0.1825</v>
          </cell>
        </row>
        <row r="17">
          <cell r="B17">
            <v>43690</v>
          </cell>
          <cell r="G17">
            <v>84.828571428571394</v>
          </cell>
          <cell r="H17">
            <v>0.182</v>
          </cell>
        </row>
        <row r="18">
          <cell r="B18">
            <v>43691</v>
          </cell>
          <cell r="G18">
            <v>84.721428571428532</v>
          </cell>
          <cell r="H18">
            <v>0.18149999999999999</v>
          </cell>
        </row>
        <row r="19">
          <cell r="B19">
            <v>43692</v>
          </cell>
          <cell r="G19">
            <v>84.614285714285671</v>
          </cell>
          <cell r="H19">
            <v>0.18099999999999999</v>
          </cell>
        </row>
        <row r="20">
          <cell r="B20">
            <v>43693</v>
          </cell>
          <cell r="G20">
            <v>84.50714285714281</v>
          </cell>
          <cell r="H20">
            <v>0.18049999999999999</v>
          </cell>
        </row>
        <row r="21">
          <cell r="B21">
            <v>43694</v>
          </cell>
          <cell r="G21">
            <v>84.399999999999949</v>
          </cell>
          <cell r="H21">
            <v>0.18</v>
          </cell>
        </row>
        <row r="22">
          <cell r="B22">
            <v>43695</v>
          </cell>
          <cell r="G22">
            <v>84.292857142857088</v>
          </cell>
          <cell r="H22">
            <v>0.17949999999999999</v>
          </cell>
        </row>
        <row r="23">
          <cell r="B23">
            <v>43696</v>
          </cell>
          <cell r="G23">
            <v>84.185714285714226</v>
          </cell>
          <cell r="H23">
            <v>0.17899999999999999</v>
          </cell>
        </row>
        <row r="24">
          <cell r="B24">
            <v>43697</v>
          </cell>
          <cell r="G24">
            <v>84.078571428571365</v>
          </cell>
          <cell r="H24">
            <v>0.17849999999999999</v>
          </cell>
        </row>
        <row r="25">
          <cell r="B25">
            <v>43698</v>
          </cell>
          <cell r="G25">
            <v>83.971428571428504</v>
          </cell>
          <cell r="H25">
            <v>0.17799999999999999</v>
          </cell>
        </row>
        <row r="26">
          <cell r="B26">
            <v>43699</v>
          </cell>
          <cell r="G26">
            <v>83.864285714285643</v>
          </cell>
          <cell r="H26">
            <v>0.17749999999999999</v>
          </cell>
        </row>
        <row r="27">
          <cell r="B27">
            <v>43700</v>
          </cell>
          <cell r="G27">
            <v>83.757142857142782</v>
          </cell>
          <cell r="H27">
            <v>0.17699999999999999</v>
          </cell>
        </row>
        <row r="28">
          <cell r="B28">
            <v>43701</v>
          </cell>
          <cell r="G28">
            <v>83.64999999999992</v>
          </cell>
          <cell r="H28">
            <v>0.17649999999999999</v>
          </cell>
        </row>
        <row r="29">
          <cell r="B29">
            <v>43702</v>
          </cell>
          <cell r="G29">
            <v>83.542857142857059</v>
          </cell>
          <cell r="H29">
            <v>0.17599999999999999</v>
          </cell>
        </row>
        <row r="30">
          <cell r="B30">
            <v>43703</v>
          </cell>
          <cell r="G30">
            <v>83.435714285714198</v>
          </cell>
          <cell r="H30">
            <v>0.17549999999999999</v>
          </cell>
        </row>
        <row r="31">
          <cell r="B31">
            <v>43704</v>
          </cell>
          <cell r="G31">
            <v>83.328571428571337</v>
          </cell>
          <cell r="H31">
            <v>0.17499999999999999</v>
          </cell>
        </row>
        <row r="32">
          <cell r="B32">
            <v>43705</v>
          </cell>
          <cell r="G32">
            <v>83.221428571428476</v>
          </cell>
          <cell r="H32">
            <v>0.17449999999999999</v>
          </cell>
        </row>
        <row r="33">
          <cell r="B33">
            <v>43706</v>
          </cell>
          <cell r="G33">
            <v>83.114285714285614</v>
          </cell>
          <cell r="H33">
            <v>0.17399999999999999</v>
          </cell>
        </row>
        <row r="34">
          <cell r="B34">
            <v>43707</v>
          </cell>
          <cell r="G34">
            <v>83.007142857142753</v>
          </cell>
          <cell r="H34">
            <v>0.17349999999999999</v>
          </cell>
        </row>
        <row r="35">
          <cell r="B35">
            <v>43708</v>
          </cell>
          <cell r="G35">
            <v>82.899999999999892</v>
          </cell>
          <cell r="H35">
            <v>0.17299999999999999</v>
          </cell>
        </row>
        <row r="36">
          <cell r="B36">
            <v>43709</v>
          </cell>
          <cell r="G36">
            <v>82.792857142857031</v>
          </cell>
          <cell r="H36">
            <v>0.17249999999999999</v>
          </cell>
        </row>
        <row r="37">
          <cell r="B37">
            <v>43710</v>
          </cell>
          <cell r="G37">
            <v>82.68571428571417</v>
          </cell>
          <cell r="H37">
            <v>0.17199999999999999</v>
          </cell>
        </row>
        <row r="38">
          <cell r="B38">
            <v>43711</v>
          </cell>
          <cell r="G38">
            <v>82.578571428571308</v>
          </cell>
          <cell r="H38">
            <v>0.17149999999999999</v>
          </cell>
        </row>
        <row r="39">
          <cell r="B39">
            <v>43712</v>
          </cell>
          <cell r="G39">
            <v>82.471428571428447</v>
          </cell>
          <cell r="H39">
            <v>0.17099999999999999</v>
          </cell>
        </row>
        <row r="40">
          <cell r="B40">
            <v>43713</v>
          </cell>
          <cell r="G40">
            <v>82.364285714285586</v>
          </cell>
          <cell r="H40">
            <v>0.17049999999999998</v>
          </cell>
        </row>
        <row r="41">
          <cell r="B41">
            <v>43714</v>
          </cell>
          <cell r="G41">
            <v>82.257142857142725</v>
          </cell>
          <cell r="H41">
            <v>0.16999999999999998</v>
          </cell>
        </row>
        <row r="42">
          <cell r="B42">
            <v>43715</v>
          </cell>
          <cell r="G42">
            <v>82.149999999999864</v>
          </cell>
          <cell r="H42">
            <v>0.16949999999999998</v>
          </cell>
        </row>
        <row r="43">
          <cell r="B43">
            <v>43716</v>
          </cell>
          <cell r="G43">
            <v>82.042857142857002</v>
          </cell>
          <cell r="H43">
            <v>0.16899999999999998</v>
          </cell>
        </row>
        <row r="44">
          <cell r="B44">
            <v>43717</v>
          </cell>
          <cell r="G44">
            <v>81.935714285714141</v>
          </cell>
          <cell r="H44">
            <v>0.16849999999999998</v>
          </cell>
        </row>
        <row r="45">
          <cell r="B45">
            <v>43718</v>
          </cell>
          <cell r="G45">
            <v>81.82857142857128</v>
          </cell>
          <cell r="H45">
            <v>0.16799999999999998</v>
          </cell>
        </row>
        <row r="46">
          <cell r="B46">
            <v>43719</v>
          </cell>
          <cell r="G46">
            <v>81.721428571428419</v>
          </cell>
          <cell r="H46">
            <v>0.16749999999999998</v>
          </cell>
        </row>
        <row r="47">
          <cell r="B47">
            <v>43720</v>
          </cell>
          <cell r="G47">
            <v>81.614285714285558</v>
          </cell>
          <cell r="H47">
            <v>0.16699999999999998</v>
          </cell>
        </row>
        <row r="48">
          <cell r="B48">
            <v>43721</v>
          </cell>
          <cell r="G48">
            <v>81.507142857142696</v>
          </cell>
          <cell r="H48">
            <v>0.16649999999999998</v>
          </cell>
        </row>
        <row r="49">
          <cell r="B49">
            <v>43722</v>
          </cell>
          <cell r="G49">
            <v>81.399999999999835</v>
          </cell>
          <cell r="H49">
            <v>0.16599999999999998</v>
          </cell>
        </row>
        <row r="50">
          <cell r="B50">
            <v>43723</v>
          </cell>
          <cell r="G50">
            <v>81.292857142856974</v>
          </cell>
          <cell r="H50">
            <v>0.16549999999999998</v>
          </cell>
        </row>
        <row r="51">
          <cell r="B51">
            <v>43724</v>
          </cell>
          <cell r="G51">
            <v>81.185714285714113</v>
          </cell>
          <cell r="H51">
            <v>0.16499999999999998</v>
          </cell>
        </row>
        <row r="52">
          <cell r="B52">
            <v>43725</v>
          </cell>
          <cell r="G52">
            <v>81.078571428571252</v>
          </cell>
          <cell r="H52">
            <v>0.16449999999999998</v>
          </cell>
        </row>
        <row r="53">
          <cell r="B53">
            <v>43726</v>
          </cell>
          <cell r="G53">
            <v>80.97142857142839</v>
          </cell>
          <cell r="H53">
            <v>0.16399999999999998</v>
          </cell>
        </row>
        <row r="54">
          <cell r="B54">
            <v>43727</v>
          </cell>
          <cell r="G54">
            <v>80.864285714285529</v>
          </cell>
          <cell r="H54">
            <v>0.16349999999999998</v>
          </cell>
        </row>
        <row r="55">
          <cell r="B55">
            <v>43728</v>
          </cell>
          <cell r="G55">
            <v>80.757142857142668</v>
          </cell>
          <cell r="H55">
            <v>0.16299999999999998</v>
          </cell>
        </row>
        <row r="56">
          <cell r="B56">
            <v>43729</v>
          </cell>
          <cell r="G56">
            <v>80.649999999999807</v>
          </cell>
          <cell r="H56">
            <v>0.16249999999999998</v>
          </cell>
        </row>
        <row r="57">
          <cell r="B57">
            <v>43730</v>
          </cell>
          <cell r="G57">
            <v>80.542857142856946</v>
          </cell>
          <cell r="H57">
            <v>0.16199999999999998</v>
          </cell>
        </row>
        <row r="58">
          <cell r="B58">
            <v>43731</v>
          </cell>
          <cell r="G58">
            <v>80.435714285714084</v>
          </cell>
          <cell r="H58">
            <v>0.16149999999999998</v>
          </cell>
        </row>
        <row r="59">
          <cell r="B59">
            <v>43732</v>
          </cell>
          <cell r="G59">
            <v>80.328571428571223</v>
          </cell>
          <cell r="H59">
            <v>0.16099999999999998</v>
          </cell>
        </row>
        <row r="60">
          <cell r="B60">
            <v>43733</v>
          </cell>
          <cell r="G60">
            <v>80.221428571428362</v>
          </cell>
          <cell r="H60">
            <v>0.16049999999999998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zoomScale="74" zoomScaleNormal="74" workbookViewId="0">
      <selection activeCell="I25" sqref="I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 x14ac:dyDescent="0.15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71</v>
      </c>
      <c r="H5" s="5">
        <v>0.188</v>
      </c>
      <c r="I5" s="9"/>
      <c r="J5" s="9"/>
      <c r="K5" s="9"/>
      <c r="L5" s="9"/>
      <c r="M5" s="9"/>
    </row>
    <row r="6" spans="2:21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f>$G5-(($G$5-$P$2)/COUNT($B$5:$B$60))</f>
        <v>70.892857142857139</v>
      </c>
      <c r="H6" s="5">
        <f>$H5-(($H$5-$S$2)/COUNT($B$5:$B$60))</f>
        <v>0.1875</v>
      </c>
      <c r="I6" s="9"/>
      <c r="J6" s="9"/>
      <c r="K6" s="9"/>
      <c r="L6" s="9"/>
      <c r="M6" s="9"/>
    </row>
    <row r="7" spans="2:21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f t="shared" ref="G7:G60" si="1">$G6-(($G$5-$P$2)/COUNT($B$5:$B$60))</f>
        <v>70.785714285714278</v>
      </c>
      <c r="H7" s="5">
        <f t="shared" ref="H7:H60" si="2">$H6-(($H$5-$S$2)/COUNT($B$5:$B$60))</f>
        <v>0.187</v>
      </c>
      <c r="I7" s="6"/>
      <c r="J7" s="9"/>
      <c r="K7" s="6"/>
      <c r="L7" s="9"/>
      <c r="M7" s="9"/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si="1"/>
        <v>70.678571428571416</v>
      </c>
      <c r="H8" s="5">
        <f t="shared" si="2"/>
        <v>0.1865</v>
      </c>
      <c r="I8" s="16"/>
      <c r="J8" s="4"/>
      <c r="K8" s="16"/>
      <c r="L8" s="16"/>
      <c r="M8" s="16"/>
    </row>
    <row r="9" spans="2:21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1"/>
        <v>70.571428571428555</v>
      </c>
      <c r="H9" s="5">
        <f t="shared" si="2"/>
        <v>0.186</v>
      </c>
      <c r="I9" s="4"/>
      <c r="J9" s="4"/>
      <c r="K9" s="4"/>
      <c r="L9" s="4"/>
      <c r="M9" s="4"/>
    </row>
    <row r="10" spans="2:21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1"/>
        <v>70.464285714285694</v>
      </c>
      <c r="H10" s="5">
        <f t="shared" si="2"/>
        <v>0.1855</v>
      </c>
      <c r="I10" s="4"/>
      <c r="J10" s="4"/>
      <c r="K10" s="4"/>
      <c r="L10" s="4"/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1"/>
        <v>70.357142857142833</v>
      </c>
      <c r="H11" s="5">
        <f t="shared" si="2"/>
        <v>0.185</v>
      </c>
      <c r="I11" s="16"/>
      <c r="J11" s="4"/>
      <c r="K11" s="4"/>
      <c r="L11" s="16"/>
      <c r="M11" s="16"/>
    </row>
    <row r="12" spans="2:21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1"/>
        <v>70.249999999999972</v>
      </c>
      <c r="H12" s="5">
        <f t="shared" si="2"/>
        <v>0.1845</v>
      </c>
      <c r="I12" s="4"/>
      <c r="J12" s="4"/>
      <c r="K12" s="4"/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1"/>
        <v>70.14285714285711</v>
      </c>
      <c r="H13" s="5">
        <f t="shared" si="2"/>
        <v>0.184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1"/>
        <v>70.035714285714249</v>
      </c>
      <c r="H14" s="5">
        <f t="shared" si="2"/>
        <v>0.1835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1"/>
        <v>69.928571428571388</v>
      </c>
      <c r="H15" s="5">
        <f t="shared" si="2"/>
        <v>0.183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1"/>
        <v>69.821428571428527</v>
      </c>
      <c r="H16" s="5">
        <f t="shared" si="2"/>
        <v>0.1825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1"/>
        <v>69.714285714285666</v>
      </c>
      <c r="H17" s="5">
        <f t="shared" si="2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1"/>
        <v>69.607142857142804</v>
      </c>
      <c r="H18" s="5">
        <f t="shared" si="2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1"/>
        <v>69.499999999999943</v>
      </c>
      <c r="H19" s="5">
        <f t="shared" si="2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1"/>
        <v>69.392857142857082</v>
      </c>
      <c r="H20" s="5">
        <f t="shared" si="2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1"/>
        <v>69.285714285714221</v>
      </c>
      <c r="H21" s="5">
        <f t="shared" si="2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1"/>
        <v>69.17857142857136</v>
      </c>
      <c r="H22" s="5">
        <f t="shared" si="2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1"/>
        <v>69.071428571428498</v>
      </c>
      <c r="H23" s="5">
        <f t="shared" si="2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1"/>
        <v>68.964285714285637</v>
      </c>
      <c r="H24" s="5">
        <f t="shared" si="2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1"/>
        <v>68.857142857142776</v>
      </c>
      <c r="H25" s="5">
        <f t="shared" si="2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1"/>
        <v>68.749999999999915</v>
      </c>
      <c r="H26" s="5">
        <f t="shared" si="2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1"/>
        <v>68.642857142857054</v>
      </c>
      <c r="H27" s="5">
        <f t="shared" si="2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1"/>
        <v>68.535714285714192</v>
      </c>
      <c r="H28" s="5">
        <f t="shared" si="2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1"/>
        <v>68.428571428571331</v>
      </c>
      <c r="H29" s="5">
        <f t="shared" si="2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1"/>
        <v>68.32142857142847</v>
      </c>
      <c r="H30" s="5">
        <f t="shared" si="2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1"/>
        <v>68.214285714285609</v>
      </c>
      <c r="H31" s="5">
        <f t="shared" si="2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1"/>
        <v>68.107142857142748</v>
      </c>
      <c r="H32" s="5">
        <f t="shared" si="2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1"/>
        <v>67.999999999999886</v>
      </c>
      <c r="H33" s="5">
        <f t="shared" si="2"/>
        <v>0.17399999999999999</v>
      </c>
      <c r="I33" s="4"/>
      <c r="J33" s="16"/>
      <c r="K33" s="16"/>
      <c r="L33" s="4"/>
      <c r="M33" s="31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1"/>
        <v>67.892857142857025</v>
      </c>
      <c r="H34" s="5">
        <f t="shared" si="2"/>
        <v>0.17349999999999999</v>
      </c>
      <c r="I34" s="4"/>
      <c r="J34" s="16"/>
      <c r="K34" s="16"/>
      <c r="L34" s="4"/>
      <c r="M34" s="32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1"/>
        <v>67.785714285714164</v>
      </c>
      <c r="H35" s="5">
        <f t="shared" si="2"/>
        <v>0.17299999999999999</v>
      </c>
      <c r="I35" s="4"/>
      <c r="J35" s="16"/>
      <c r="K35" s="16"/>
      <c r="L35" s="4"/>
      <c r="M35" s="32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1"/>
        <v>67.678571428571303</v>
      </c>
      <c r="H36" s="5">
        <f t="shared" si="2"/>
        <v>0.17249999999999999</v>
      </c>
      <c r="I36" s="4"/>
      <c r="J36" s="16"/>
      <c r="K36" s="16"/>
      <c r="L36" s="4"/>
      <c r="M36" s="32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1"/>
        <v>67.571428571428442</v>
      </c>
      <c r="H37" s="5">
        <f t="shared" si="2"/>
        <v>0.17199999999999999</v>
      </c>
      <c r="I37" s="4"/>
      <c r="J37" s="16"/>
      <c r="K37" s="16"/>
      <c r="L37" s="4"/>
      <c r="M37" s="32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1"/>
        <v>67.46428571428558</v>
      </c>
      <c r="H38" s="5">
        <f t="shared" si="2"/>
        <v>0.17149999999999999</v>
      </c>
      <c r="I38" s="4"/>
      <c r="J38" s="16"/>
      <c r="K38" s="16"/>
      <c r="L38" s="4"/>
      <c r="M38" s="33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1"/>
        <v>67.357142857142719</v>
      </c>
      <c r="H39" s="5">
        <f t="shared" si="2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1"/>
        <v>67.249999999999858</v>
      </c>
      <c r="H40" s="5">
        <f t="shared" si="2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1"/>
        <v>67.142857142856997</v>
      </c>
      <c r="H41" s="5">
        <f t="shared" si="2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1"/>
        <v>67.035714285714135</v>
      </c>
      <c r="H42" s="5">
        <f t="shared" si="2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1"/>
        <v>66.928571428571274</v>
      </c>
      <c r="H43" s="5">
        <f t="shared" si="2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1"/>
        <v>66.821428571428413</v>
      </c>
      <c r="H44" s="5">
        <f t="shared" si="2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1"/>
        <v>66.714285714285552</v>
      </c>
      <c r="H45" s="5">
        <f t="shared" si="2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1"/>
        <v>66.607142857142691</v>
      </c>
      <c r="H46" s="5">
        <f t="shared" si="2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1"/>
        <v>66.499999999999829</v>
      </c>
      <c r="H47" s="5">
        <f t="shared" si="2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1"/>
        <v>66.392857142856968</v>
      </c>
      <c r="H48" s="5">
        <f t="shared" si="2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1"/>
        <v>66.285714285714107</v>
      </c>
      <c r="H49" s="5">
        <f t="shared" si="2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1"/>
        <v>66.178571428571246</v>
      </c>
      <c r="H50" s="5">
        <f t="shared" si="2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1"/>
        <v>66.071428571428385</v>
      </c>
      <c r="H51" s="5">
        <f t="shared" si="2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1"/>
        <v>65.964285714285523</v>
      </c>
      <c r="H52" s="5">
        <f t="shared" si="2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1"/>
        <v>65.857142857142662</v>
      </c>
      <c r="H53" s="5">
        <f t="shared" si="2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1"/>
        <v>65.749999999999801</v>
      </c>
      <c r="H54" s="5">
        <f t="shared" si="2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1"/>
        <v>65.64285714285694</v>
      </c>
      <c r="H55" s="5">
        <f t="shared" si="2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1"/>
        <v>65.535714285714079</v>
      </c>
      <c r="H56" s="5">
        <f t="shared" si="2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1"/>
        <v>65.428571428571217</v>
      </c>
      <c r="H57" s="5">
        <f t="shared" si="2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1"/>
        <v>65.321428571428356</v>
      </c>
      <c r="H58" s="5">
        <f t="shared" si="2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1"/>
        <v>65.214285714285495</v>
      </c>
      <c r="H59" s="5">
        <f t="shared" si="2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1"/>
        <v>65.107142857142634</v>
      </c>
      <c r="H60" s="5">
        <f t="shared" si="2"/>
        <v>0.16049999999999998</v>
      </c>
      <c r="I60" s="4"/>
      <c r="J60" s="4"/>
      <c r="K60" s="4"/>
      <c r="L60" s="4"/>
      <c r="M60" s="4"/>
    </row>
  </sheetData>
  <mergeCells count="6">
    <mergeCell ref="M33:M38"/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0"/>
  <sheetViews>
    <sheetView tabSelected="1" topLeftCell="A4" zoomScale="74" zoomScaleNormal="74" workbookViewId="0">
      <selection activeCell="M13" sqref="M13"/>
    </sheetView>
  </sheetViews>
  <sheetFormatPr defaultColWidth="9"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29.875" style="1" customWidth="1" collapsed="1"/>
    <col min="12" max="12" width="34.5" style="1" customWidth="1" collapsed="1"/>
    <col min="13" max="13" width="26.875" style="1" customWidth="1" collapsed="1"/>
    <col min="14" max="17" width="9" style="1"/>
    <col min="18" max="18" width="9.875" style="1" customWidth="1"/>
    <col min="19" max="20" width="9" style="1"/>
    <col min="21" max="21" width="9.875" style="1" customWidth="1"/>
    <col min="22" max="16384" width="9" style="1"/>
  </cols>
  <sheetData>
    <row r="1" spans="2:21" ht="24" customHeight="1" x14ac:dyDescent="0.15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 x14ac:dyDescent="0.15">
      <c r="N2" s="35" t="s">
        <v>4</v>
      </c>
      <c r="O2" s="35"/>
      <c r="P2" s="36">
        <v>80</v>
      </c>
      <c r="Q2" s="36"/>
      <c r="R2" s="36"/>
      <c r="S2" s="39">
        <v>0.16</v>
      </c>
      <c r="T2" s="39"/>
      <c r="U2" s="39"/>
    </row>
    <row r="3" spans="2:21" ht="20.25" customHeight="1" x14ac:dyDescent="0.15">
      <c r="L3" s="40" t="s">
        <v>502</v>
      </c>
    </row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56.25" x14ac:dyDescent="0.15">
      <c r="B5" s="12">
        <v>43678</v>
      </c>
      <c r="C5" s="4" t="str">
        <f>TEXT(WEEKDAY(B5),"AAA")</f>
        <v>木</v>
      </c>
      <c r="D5" s="4"/>
      <c r="E5" s="5"/>
      <c r="F5" s="11"/>
      <c r="G5" s="27">
        <v>86</v>
      </c>
      <c r="H5" s="41">
        <v>0.188</v>
      </c>
      <c r="I5" s="9" t="s">
        <v>449</v>
      </c>
      <c r="J5" s="9" t="s">
        <v>503</v>
      </c>
      <c r="K5" s="9" t="s">
        <v>451</v>
      </c>
      <c r="L5" s="9" t="s">
        <v>452</v>
      </c>
      <c r="M5" s="9" t="s">
        <v>453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11"/>
      <c r="G6" s="27">
        <v>85.9</v>
      </c>
      <c r="H6" s="41">
        <f>$H5-(($H$5-$S$2)/COUNT($B$5:$B$60))</f>
        <v>0.1875</v>
      </c>
      <c r="I6" s="9"/>
      <c r="J6" s="9" t="s">
        <v>450</v>
      </c>
      <c r="K6" s="9" t="s">
        <v>454</v>
      </c>
      <c r="L6" s="29" t="s">
        <v>455</v>
      </c>
      <c r="M6" s="9" t="s">
        <v>456</v>
      </c>
    </row>
    <row r="7" spans="2:21" ht="37.5" x14ac:dyDescent="0.15">
      <c r="B7" s="12">
        <v>43680</v>
      </c>
      <c r="C7" s="4" t="str">
        <f t="shared" si="0"/>
        <v>土</v>
      </c>
      <c r="D7" s="4"/>
      <c r="E7" s="5"/>
      <c r="F7" s="11"/>
      <c r="G7" s="27">
        <v>85.9</v>
      </c>
      <c r="H7" s="41">
        <f t="shared" ref="H7:H60" si="1">$H6-(($H$5-$S$2)/COUNT($B$5:$B$60))</f>
        <v>0.187</v>
      </c>
      <c r="I7" s="6" t="s">
        <v>457</v>
      </c>
      <c r="J7" s="9" t="s">
        <v>504</v>
      </c>
      <c r="K7" s="6" t="s">
        <v>425</v>
      </c>
      <c r="L7" s="29" t="s">
        <v>458</v>
      </c>
      <c r="M7" s="9" t="s">
        <v>459</v>
      </c>
    </row>
    <row r="8" spans="2:21" x14ac:dyDescent="0.15">
      <c r="B8" s="12">
        <v>43681</v>
      </c>
      <c r="C8" s="4" t="str">
        <f t="shared" si="0"/>
        <v>日</v>
      </c>
      <c r="D8" s="4"/>
      <c r="E8" s="5"/>
      <c r="F8" s="11"/>
      <c r="G8" s="27">
        <f t="shared" ref="G8:G60" si="2">$G7-(($G$5-$P$2)/COUNT($B$5:$B$60))</f>
        <v>85.792857142857144</v>
      </c>
      <c r="H8" s="41">
        <f t="shared" si="1"/>
        <v>0.1865</v>
      </c>
      <c r="I8" s="16" t="s">
        <v>460</v>
      </c>
      <c r="J8" s="4" t="s">
        <v>505</v>
      </c>
      <c r="K8" s="16" t="s">
        <v>425</v>
      </c>
      <c r="L8" s="30" t="s">
        <v>461</v>
      </c>
      <c r="M8" s="16" t="s">
        <v>462</v>
      </c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11"/>
      <c r="G9" s="27">
        <f t="shared" si="2"/>
        <v>85.685714285714283</v>
      </c>
      <c r="H9" s="41">
        <f t="shared" si="1"/>
        <v>0.186</v>
      </c>
      <c r="I9" s="4" t="s">
        <v>449</v>
      </c>
      <c r="J9" s="4" t="s">
        <v>506</v>
      </c>
      <c r="K9" s="16" t="s">
        <v>463</v>
      </c>
      <c r="L9" s="16" t="s">
        <v>464</v>
      </c>
      <c r="M9" s="4"/>
    </row>
    <row r="10" spans="2:21" ht="56.25" x14ac:dyDescent="0.15">
      <c r="B10" s="12">
        <v>43683</v>
      </c>
      <c r="C10" s="4" t="str">
        <f t="shared" si="0"/>
        <v>火</v>
      </c>
      <c r="D10" s="4"/>
      <c r="E10" s="5"/>
      <c r="F10" s="11"/>
      <c r="G10" s="27">
        <f t="shared" si="2"/>
        <v>85.578571428571422</v>
      </c>
      <c r="H10" s="41">
        <f t="shared" si="1"/>
        <v>0.1855</v>
      </c>
      <c r="I10" s="4" t="s">
        <v>449</v>
      </c>
      <c r="J10" s="4" t="s">
        <v>450</v>
      </c>
      <c r="K10" s="16" t="s">
        <v>465</v>
      </c>
      <c r="L10" s="4" t="s">
        <v>507</v>
      </c>
      <c r="M10" s="16" t="s">
        <v>466</v>
      </c>
    </row>
    <row r="11" spans="2:21" ht="45.75" customHeight="1" x14ac:dyDescent="0.15">
      <c r="B11" s="12">
        <v>43684</v>
      </c>
      <c r="C11" s="4" t="str">
        <f t="shared" si="0"/>
        <v>水</v>
      </c>
      <c r="D11" s="4"/>
      <c r="E11" s="5"/>
      <c r="F11" s="11"/>
      <c r="G11" s="27">
        <f t="shared" si="2"/>
        <v>85.471428571428561</v>
      </c>
      <c r="H11" s="41">
        <f t="shared" si="1"/>
        <v>0.185</v>
      </c>
      <c r="I11" s="16"/>
      <c r="J11" s="4" t="s">
        <v>505</v>
      </c>
      <c r="K11" s="16" t="s">
        <v>508</v>
      </c>
      <c r="L11" s="30" t="s">
        <v>509</v>
      </c>
      <c r="M11" s="16" t="s">
        <v>510</v>
      </c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11"/>
      <c r="G12" s="27">
        <f t="shared" si="2"/>
        <v>85.3642857142857</v>
      </c>
      <c r="H12" s="41">
        <f t="shared" si="1"/>
        <v>0.1845</v>
      </c>
      <c r="I12" s="4"/>
      <c r="J12" s="4" t="s">
        <v>511</v>
      </c>
      <c r="K12" s="16" t="s">
        <v>512</v>
      </c>
      <c r="L12" s="42" t="s">
        <v>513</v>
      </c>
      <c r="M12" s="4" t="s">
        <v>514</v>
      </c>
    </row>
    <row r="13" spans="2:21" ht="56.25" x14ac:dyDescent="0.15">
      <c r="B13" s="12">
        <v>43686</v>
      </c>
      <c r="C13" s="4" t="str">
        <f t="shared" si="0"/>
        <v>金</v>
      </c>
      <c r="D13" s="4"/>
      <c r="E13" s="4"/>
      <c r="F13" s="11"/>
      <c r="G13" s="27">
        <f t="shared" si="2"/>
        <v>85.257142857142838</v>
      </c>
      <c r="H13" s="41">
        <f t="shared" si="1"/>
        <v>0.184</v>
      </c>
      <c r="I13" s="4" t="s">
        <v>449</v>
      </c>
      <c r="J13" s="4" t="s">
        <v>425</v>
      </c>
      <c r="K13" s="9" t="s">
        <v>451</v>
      </c>
      <c r="L13" s="9" t="s">
        <v>515</v>
      </c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11"/>
      <c r="G14" s="27">
        <f t="shared" si="2"/>
        <v>85.149999999999977</v>
      </c>
      <c r="H14" s="41">
        <f t="shared" si="1"/>
        <v>0.1835</v>
      </c>
      <c r="I14" s="16" t="s">
        <v>460</v>
      </c>
      <c r="J14" s="4" t="s">
        <v>511</v>
      </c>
      <c r="K14" s="4" t="s">
        <v>425</v>
      </c>
      <c r="L14" s="30" t="s">
        <v>516</v>
      </c>
      <c r="M14" s="4" t="s">
        <v>517</v>
      </c>
    </row>
    <row r="15" spans="2:21" ht="37.5" x14ac:dyDescent="0.15">
      <c r="B15" s="12">
        <v>43688</v>
      </c>
      <c r="C15" s="4" t="str">
        <f t="shared" si="0"/>
        <v>日</v>
      </c>
      <c r="D15" s="4"/>
      <c r="E15" s="4"/>
      <c r="F15" s="11"/>
      <c r="G15" s="27">
        <f t="shared" si="2"/>
        <v>85.042857142857116</v>
      </c>
      <c r="H15" s="41">
        <f t="shared" si="1"/>
        <v>0.183</v>
      </c>
      <c r="I15" s="4" t="s">
        <v>518</v>
      </c>
      <c r="J15" s="4" t="s">
        <v>425</v>
      </c>
      <c r="K15" s="4" t="s">
        <v>504</v>
      </c>
      <c r="L15" s="16" t="s">
        <v>519</v>
      </c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11"/>
      <c r="G16" s="27">
        <f t="shared" si="2"/>
        <v>84.935714285714255</v>
      </c>
      <c r="H16" s="41">
        <f t="shared" si="1"/>
        <v>0.1825</v>
      </c>
      <c r="I16" s="16"/>
      <c r="J16" s="4" t="s">
        <v>505</v>
      </c>
      <c r="K16" s="4" t="s">
        <v>520</v>
      </c>
      <c r="L16" s="4" t="s">
        <v>521</v>
      </c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11"/>
      <c r="G17" s="27">
        <f t="shared" si="2"/>
        <v>84.828571428571394</v>
      </c>
      <c r="H17" s="41">
        <f t="shared" si="1"/>
        <v>0.182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11"/>
      <c r="G18" s="27">
        <f t="shared" si="2"/>
        <v>84.721428571428532</v>
      </c>
      <c r="H18" s="41">
        <f t="shared" si="1"/>
        <v>0.18149999999999999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11"/>
      <c r="G19" s="27">
        <f t="shared" si="2"/>
        <v>84.614285714285671</v>
      </c>
      <c r="H19" s="41">
        <f t="shared" si="1"/>
        <v>0.18099999999999999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11"/>
      <c r="G20" s="27">
        <f t="shared" si="2"/>
        <v>84.50714285714281</v>
      </c>
      <c r="H20" s="41">
        <f t="shared" si="1"/>
        <v>0.18049999999999999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11"/>
      <c r="G21" s="27">
        <f t="shared" si="2"/>
        <v>84.399999999999949</v>
      </c>
      <c r="H21" s="41">
        <f t="shared" si="1"/>
        <v>0.18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11"/>
      <c r="G22" s="27">
        <f t="shared" si="2"/>
        <v>84.292857142857088</v>
      </c>
      <c r="H22" s="41">
        <f t="shared" si="1"/>
        <v>0.17949999999999999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11"/>
      <c r="G23" s="27">
        <f t="shared" si="2"/>
        <v>84.185714285714226</v>
      </c>
      <c r="H23" s="41">
        <f t="shared" si="1"/>
        <v>0.17899999999999999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11"/>
      <c r="G24" s="27">
        <f t="shared" si="2"/>
        <v>84.078571428571365</v>
      </c>
      <c r="H24" s="41">
        <f t="shared" si="1"/>
        <v>0.17849999999999999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11"/>
      <c r="G25" s="27">
        <f t="shared" si="2"/>
        <v>83.971428571428504</v>
      </c>
      <c r="H25" s="41">
        <f t="shared" si="1"/>
        <v>0.17799999999999999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11"/>
      <c r="G26" s="27">
        <f t="shared" si="2"/>
        <v>83.864285714285643</v>
      </c>
      <c r="H26" s="41">
        <f t="shared" si="1"/>
        <v>0.17749999999999999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11"/>
      <c r="G27" s="27">
        <f t="shared" si="2"/>
        <v>83.757142857142782</v>
      </c>
      <c r="H27" s="41">
        <f t="shared" si="1"/>
        <v>0.17699999999999999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11"/>
      <c r="G28" s="27">
        <f t="shared" si="2"/>
        <v>83.64999999999992</v>
      </c>
      <c r="H28" s="41">
        <f t="shared" si="1"/>
        <v>0.17649999999999999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11"/>
      <c r="G29" s="27">
        <f t="shared" si="2"/>
        <v>83.542857142857059</v>
      </c>
      <c r="H29" s="41">
        <f t="shared" si="1"/>
        <v>0.17599999999999999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11"/>
      <c r="G30" s="27">
        <f t="shared" si="2"/>
        <v>83.435714285714198</v>
      </c>
      <c r="H30" s="41">
        <f t="shared" si="1"/>
        <v>0.17549999999999999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11"/>
      <c r="G31" s="27">
        <f t="shared" si="2"/>
        <v>83.328571428571337</v>
      </c>
      <c r="H31" s="41">
        <f t="shared" si="1"/>
        <v>0.17499999999999999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11"/>
      <c r="G32" s="27">
        <f t="shared" si="2"/>
        <v>83.221428571428476</v>
      </c>
      <c r="H32" s="41">
        <f t="shared" si="1"/>
        <v>0.17449999999999999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11"/>
      <c r="G33" s="27">
        <f t="shared" si="2"/>
        <v>83.114285714285614</v>
      </c>
      <c r="H33" s="41">
        <f t="shared" si="1"/>
        <v>0.17399999999999999</v>
      </c>
      <c r="I33" s="4"/>
      <c r="J33" s="16"/>
      <c r="K33" s="16"/>
      <c r="L33" s="4"/>
      <c r="M33" s="43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11"/>
      <c r="G34" s="27">
        <f t="shared" si="2"/>
        <v>83.007142857142753</v>
      </c>
      <c r="H34" s="41">
        <f t="shared" si="1"/>
        <v>0.17349999999999999</v>
      </c>
      <c r="I34" s="4"/>
      <c r="J34" s="16"/>
      <c r="K34" s="16"/>
      <c r="L34" s="4"/>
      <c r="M34" s="44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11"/>
      <c r="G35" s="27">
        <f t="shared" si="2"/>
        <v>82.899999999999892</v>
      </c>
      <c r="H35" s="41">
        <f t="shared" si="1"/>
        <v>0.17299999999999999</v>
      </c>
      <c r="I35" s="4"/>
      <c r="J35" s="16"/>
      <c r="K35" s="16"/>
      <c r="L35" s="4"/>
      <c r="M35" s="44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11"/>
      <c r="G36" s="27">
        <f t="shared" si="2"/>
        <v>82.792857142857031</v>
      </c>
      <c r="H36" s="41">
        <f t="shared" si="1"/>
        <v>0.17249999999999999</v>
      </c>
      <c r="I36" s="4"/>
      <c r="J36" s="16"/>
      <c r="K36" s="16"/>
      <c r="L36" s="4"/>
      <c r="M36" s="44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11"/>
      <c r="G37" s="27">
        <f t="shared" si="2"/>
        <v>82.68571428571417</v>
      </c>
      <c r="H37" s="41">
        <f t="shared" si="1"/>
        <v>0.17199999999999999</v>
      </c>
      <c r="I37" s="4"/>
      <c r="J37" s="16"/>
      <c r="K37" s="16"/>
      <c r="L37" s="4"/>
      <c r="M37" s="44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11"/>
      <c r="G38" s="27">
        <f t="shared" si="2"/>
        <v>82.578571428571308</v>
      </c>
      <c r="H38" s="41">
        <f t="shared" si="1"/>
        <v>0.17149999999999999</v>
      </c>
      <c r="I38" s="4"/>
      <c r="J38" s="16"/>
      <c r="K38" s="16"/>
      <c r="L38" s="4"/>
      <c r="M38" s="45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11"/>
      <c r="G39" s="27">
        <f t="shared" si="2"/>
        <v>82.471428571428447</v>
      </c>
      <c r="H39" s="41">
        <f t="shared" si="1"/>
        <v>0.17099999999999999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11"/>
      <c r="G40" s="27">
        <f t="shared" si="2"/>
        <v>82.364285714285586</v>
      </c>
      <c r="H40" s="41">
        <f t="shared" si="1"/>
        <v>0.17049999999999998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11"/>
      <c r="G41" s="27">
        <f t="shared" si="2"/>
        <v>82.257142857142725</v>
      </c>
      <c r="H41" s="41">
        <f t="shared" si="1"/>
        <v>0.16999999999999998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11"/>
      <c r="G42" s="27">
        <f t="shared" si="2"/>
        <v>82.149999999999864</v>
      </c>
      <c r="H42" s="41">
        <f t="shared" si="1"/>
        <v>0.16949999999999998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11"/>
      <c r="G43" s="27">
        <f t="shared" si="2"/>
        <v>82.042857142857002</v>
      </c>
      <c r="H43" s="41">
        <f t="shared" si="1"/>
        <v>0.16899999999999998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11"/>
      <c r="G44" s="27">
        <f t="shared" si="2"/>
        <v>81.935714285714141</v>
      </c>
      <c r="H44" s="41">
        <f t="shared" si="1"/>
        <v>0.16849999999999998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11"/>
      <c r="G45" s="27">
        <f t="shared" si="2"/>
        <v>81.82857142857128</v>
      </c>
      <c r="H45" s="41">
        <f t="shared" si="1"/>
        <v>0.16799999999999998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11"/>
      <c r="G46" s="27">
        <f t="shared" si="2"/>
        <v>81.721428571428419</v>
      </c>
      <c r="H46" s="41">
        <f t="shared" si="1"/>
        <v>0.16749999999999998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11"/>
      <c r="G47" s="27">
        <f t="shared" si="2"/>
        <v>81.614285714285558</v>
      </c>
      <c r="H47" s="41">
        <f t="shared" si="1"/>
        <v>0.16699999999999998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11"/>
      <c r="G48" s="27">
        <f t="shared" si="2"/>
        <v>81.507142857142696</v>
      </c>
      <c r="H48" s="41">
        <f t="shared" si="1"/>
        <v>0.16649999999999998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11"/>
      <c r="G49" s="27">
        <f t="shared" si="2"/>
        <v>81.399999999999835</v>
      </c>
      <c r="H49" s="41">
        <f t="shared" si="1"/>
        <v>0.16599999999999998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11"/>
      <c r="G50" s="27">
        <f t="shared" si="2"/>
        <v>81.292857142856974</v>
      </c>
      <c r="H50" s="41">
        <f t="shared" si="1"/>
        <v>0.16549999999999998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11"/>
      <c r="G51" s="27">
        <f t="shared" si="2"/>
        <v>81.185714285714113</v>
      </c>
      <c r="H51" s="41">
        <f t="shared" si="1"/>
        <v>0.16499999999999998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11"/>
      <c r="G52" s="27">
        <f t="shared" si="2"/>
        <v>81.078571428571252</v>
      </c>
      <c r="H52" s="41">
        <f t="shared" si="1"/>
        <v>0.16449999999999998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11"/>
      <c r="G53" s="27">
        <f t="shared" si="2"/>
        <v>80.97142857142839</v>
      </c>
      <c r="H53" s="41">
        <f t="shared" si="1"/>
        <v>0.16399999999999998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11"/>
      <c r="G54" s="27">
        <f t="shared" si="2"/>
        <v>80.864285714285529</v>
      </c>
      <c r="H54" s="41">
        <f t="shared" si="1"/>
        <v>0.16349999999999998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11"/>
      <c r="G55" s="27">
        <f t="shared" si="2"/>
        <v>80.757142857142668</v>
      </c>
      <c r="H55" s="41">
        <f t="shared" si="1"/>
        <v>0.16299999999999998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11"/>
      <c r="G56" s="27">
        <f t="shared" si="2"/>
        <v>80.649999999999807</v>
      </c>
      <c r="H56" s="41">
        <f t="shared" si="1"/>
        <v>0.16249999999999998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11"/>
      <c r="G57" s="27">
        <f t="shared" si="2"/>
        <v>80.542857142856946</v>
      </c>
      <c r="H57" s="41">
        <f t="shared" si="1"/>
        <v>0.16199999999999998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11"/>
      <c r="G58" s="27">
        <f t="shared" si="2"/>
        <v>80.435714285714084</v>
      </c>
      <c r="H58" s="41">
        <f t="shared" si="1"/>
        <v>0.16149999999999998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11"/>
      <c r="G59" s="27">
        <f t="shared" si="2"/>
        <v>80.328571428571223</v>
      </c>
      <c r="H59" s="41">
        <f t="shared" si="1"/>
        <v>0.16099999999999998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11"/>
      <c r="G60" s="27">
        <f t="shared" si="2"/>
        <v>80.221428571428362</v>
      </c>
      <c r="H60" s="41">
        <f t="shared" si="1"/>
        <v>0.16049999999999998</v>
      </c>
      <c r="I60" s="4"/>
      <c r="J60" s="4"/>
      <c r="K60" s="4"/>
      <c r="L60" s="4"/>
      <c r="M60" s="4"/>
    </row>
  </sheetData>
  <mergeCells count="5">
    <mergeCell ref="P1:R1"/>
    <mergeCell ref="S1:U1"/>
    <mergeCell ref="N2:O2"/>
    <mergeCell ref="P2:R2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U60"/>
  <sheetViews>
    <sheetView topLeftCell="A3" zoomScale="74" zoomScaleNormal="74" workbookViewId="0">
      <selection activeCell="C10" sqref="C10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.375" style="25" bestFit="1" customWidth="1" outlineLevel="1"/>
    <col min="8" max="8" width="13.625" style="1" bestFit="1" customWidth="1" outlineLevel="1"/>
    <col min="9" max="9" width="24.125" style="1" customWidth="1"/>
    <col min="10" max="10" width="17.875" style="1" customWidth="1" collapsed="1"/>
    <col min="11" max="11" width="19.375" style="1" customWidth="1" collapsed="1"/>
    <col min="12" max="12" width="28.125" style="1" customWidth="1" collapsed="1"/>
    <col min="13" max="13" width="26.875" style="1" customWidth="1" collapsed="1"/>
    <col min="14" max="17" width="9" style="1"/>
    <col min="18" max="18" width="10" style="1" customWidth="1"/>
    <col min="19" max="20" width="9" style="1"/>
    <col min="21" max="21" width="10" style="1" customWidth="1"/>
    <col min="22" max="16384" width="9" style="1"/>
  </cols>
  <sheetData>
    <row r="1" spans="2:21" ht="24" customHeight="1" x14ac:dyDescent="0.15">
      <c r="O1" s="2"/>
      <c r="P1" s="34" t="s">
        <v>0</v>
      </c>
      <c r="Q1" s="34"/>
      <c r="R1" s="34"/>
      <c r="S1" s="34" t="s">
        <v>1</v>
      </c>
      <c r="T1" s="34"/>
      <c r="U1" s="34"/>
    </row>
    <row r="2" spans="2:21" ht="95.25" customHeight="1" x14ac:dyDescent="0.15">
      <c r="N2" s="35" t="s">
        <v>4</v>
      </c>
      <c r="O2" s="35"/>
      <c r="P2" s="36">
        <v>65</v>
      </c>
      <c r="Q2" s="36"/>
      <c r="R2" s="36"/>
      <c r="S2" s="37">
        <v>0.16</v>
      </c>
      <c r="T2" s="37"/>
      <c r="U2" s="37"/>
    </row>
    <row r="3" spans="2:21" ht="8.25" customHeight="1" x14ac:dyDescent="0.15"/>
    <row r="4" spans="2:21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26" t="s">
        <v>292</v>
      </c>
      <c r="H4" s="7" t="s">
        <v>293</v>
      </c>
      <c r="I4" s="7" t="s">
        <v>14</v>
      </c>
      <c r="J4" s="7" t="s">
        <v>11</v>
      </c>
      <c r="K4" s="7" t="s">
        <v>12</v>
      </c>
      <c r="L4" s="7" t="s">
        <v>13</v>
      </c>
      <c r="M4" s="7" t="s">
        <v>2</v>
      </c>
    </row>
    <row r="5" spans="2:21" ht="37.5" x14ac:dyDescent="0.15">
      <c r="B5" s="12">
        <v>43678</v>
      </c>
      <c r="C5" s="4" t="str">
        <f>TEXT(WEEKDAY(B5),"AAA")</f>
        <v>木</v>
      </c>
      <c r="D5" s="4">
        <v>71</v>
      </c>
      <c r="E5" s="5">
        <v>0.19</v>
      </c>
      <c r="F5" s="28">
        <v>32</v>
      </c>
      <c r="G5" s="27">
        <v>71</v>
      </c>
      <c r="H5" s="5">
        <v>0.19</v>
      </c>
      <c r="I5" s="9" t="s">
        <v>420</v>
      </c>
      <c r="J5" s="9" t="s">
        <v>421</v>
      </c>
      <c r="K5" s="9" t="s">
        <v>423</v>
      </c>
      <c r="L5" s="9" t="s">
        <v>424</v>
      </c>
      <c r="M5" s="9" t="s">
        <v>422</v>
      </c>
    </row>
    <row r="6" spans="2:21" ht="37.5" x14ac:dyDescent="0.15">
      <c r="B6" s="12">
        <v>43679</v>
      </c>
      <c r="C6" s="4" t="str">
        <f t="shared" ref="C6:C60" si="0">TEXT(WEEKDAY(B6),"AAA")</f>
        <v>金</v>
      </c>
      <c r="D6" s="4"/>
      <c r="E6" s="5"/>
      <c r="F6" s="28"/>
      <c r="G6" s="27">
        <f>$G5-(($G$5-$P$2)/COUNT($B$5:$B$60))</f>
        <v>70.892857142857139</v>
      </c>
      <c r="H6" s="5">
        <f>$H5-(($H$5-$S$2)/COUNT($B$5:$B$60))</f>
        <v>0.18946428571428572</v>
      </c>
      <c r="I6" s="9" t="s">
        <v>467</v>
      </c>
      <c r="J6" s="9" t="s">
        <v>322</v>
      </c>
      <c r="K6" s="9" t="s">
        <v>468</v>
      </c>
      <c r="L6" s="9" t="s">
        <v>469</v>
      </c>
      <c r="M6" s="9" t="s">
        <v>422</v>
      </c>
    </row>
    <row r="7" spans="2:21" ht="37.5" x14ac:dyDescent="0.15">
      <c r="B7" s="12">
        <v>43680</v>
      </c>
      <c r="C7" s="4" t="str">
        <f t="shared" si="0"/>
        <v>土</v>
      </c>
      <c r="D7" s="4">
        <v>70.3</v>
      </c>
      <c r="E7" s="5">
        <v>0.185</v>
      </c>
      <c r="F7" s="28">
        <v>31</v>
      </c>
      <c r="G7" s="27">
        <f t="shared" ref="G7:G11" si="1">$G6-(($G$5-$P$2)/COUNT($B$5:$B$60))</f>
        <v>70.785714285714278</v>
      </c>
      <c r="H7" s="5">
        <f t="shared" ref="H7:H10" si="2">$H6-(($H$5-$S$2)/COUNT($B$5:$B$60))</f>
        <v>0.18892857142857145</v>
      </c>
      <c r="I7" s="9" t="s">
        <v>470</v>
      </c>
      <c r="J7" s="9" t="s">
        <v>471</v>
      </c>
      <c r="K7" s="6" t="s">
        <v>472</v>
      </c>
      <c r="L7" s="9" t="s">
        <v>473</v>
      </c>
      <c r="M7" s="9" t="s">
        <v>422</v>
      </c>
    </row>
    <row r="8" spans="2:21" ht="75" x14ac:dyDescent="0.15">
      <c r="B8" s="12">
        <v>43681</v>
      </c>
      <c r="C8" s="4" t="str">
        <f t="shared" si="0"/>
        <v>日</v>
      </c>
      <c r="D8" s="4"/>
      <c r="E8" s="5"/>
      <c r="F8" s="28"/>
      <c r="G8" s="27">
        <f t="shared" si="1"/>
        <v>70.678571428571416</v>
      </c>
      <c r="H8" s="5">
        <f t="shared" si="2"/>
        <v>0.18839285714285717</v>
      </c>
      <c r="I8" s="9" t="s">
        <v>467</v>
      </c>
      <c r="J8" s="4" t="s">
        <v>474</v>
      </c>
      <c r="K8" s="16" t="s">
        <v>475</v>
      </c>
      <c r="L8" s="16" t="s">
        <v>476</v>
      </c>
      <c r="M8" s="16"/>
    </row>
    <row r="9" spans="2:21" ht="37.5" x14ac:dyDescent="0.15">
      <c r="B9" s="12">
        <v>43682</v>
      </c>
      <c r="C9" s="4" t="str">
        <f t="shared" si="0"/>
        <v>月</v>
      </c>
      <c r="D9" s="4"/>
      <c r="E9" s="5"/>
      <c r="F9" s="28"/>
      <c r="G9" s="27">
        <f t="shared" si="1"/>
        <v>70.571428571428555</v>
      </c>
      <c r="H9" s="5">
        <f t="shared" si="2"/>
        <v>0.18785714285714289</v>
      </c>
      <c r="I9" s="4" t="s">
        <v>477</v>
      </c>
      <c r="J9" s="4" t="s">
        <v>478</v>
      </c>
      <c r="K9" s="16" t="s">
        <v>479</v>
      </c>
      <c r="L9" s="4" t="s">
        <v>480</v>
      </c>
      <c r="M9" s="4"/>
    </row>
    <row r="10" spans="2:21" ht="37.5" x14ac:dyDescent="0.15">
      <c r="B10" s="12">
        <v>43683</v>
      </c>
      <c r="C10" s="4" t="str">
        <f t="shared" si="0"/>
        <v>火</v>
      </c>
      <c r="D10" s="4">
        <v>70.900000000000006</v>
      </c>
      <c r="E10" s="5">
        <v>0.17299999999999999</v>
      </c>
      <c r="F10" s="28">
        <v>30</v>
      </c>
      <c r="G10" s="27">
        <f t="shared" si="1"/>
        <v>70.464285714285694</v>
      </c>
      <c r="H10" s="5">
        <f t="shared" si="2"/>
        <v>0.18732142857142861</v>
      </c>
      <c r="I10" s="9" t="s">
        <v>467</v>
      </c>
      <c r="J10" s="4" t="s">
        <v>481</v>
      </c>
      <c r="K10" s="4" t="s">
        <v>482</v>
      </c>
      <c r="L10" s="16" t="s">
        <v>483</v>
      </c>
      <c r="M10" s="16"/>
    </row>
    <row r="11" spans="2:21" ht="80.25" customHeight="1" x14ac:dyDescent="0.15">
      <c r="B11" s="12">
        <v>43684</v>
      </c>
      <c r="C11" s="4" t="str">
        <f t="shared" si="0"/>
        <v>水</v>
      </c>
      <c r="D11" s="4">
        <v>70.3</v>
      </c>
      <c r="E11" s="5">
        <v>0.187</v>
      </c>
      <c r="F11" s="28">
        <v>31</v>
      </c>
      <c r="G11" s="27">
        <f t="shared" si="1"/>
        <v>70.357142857142833</v>
      </c>
      <c r="H11" s="5">
        <f>$H10-(($H$5-$S$2)/COUNT($B$5:$B$60))</f>
        <v>0.18678571428571433</v>
      </c>
      <c r="I11" s="16"/>
      <c r="J11" s="4" t="s">
        <v>484</v>
      </c>
      <c r="K11" s="16" t="s">
        <v>423</v>
      </c>
      <c r="L11" s="16" t="s">
        <v>485</v>
      </c>
      <c r="M11" s="16"/>
    </row>
    <row r="12" spans="2:21" ht="37.5" x14ac:dyDescent="0.15">
      <c r="B12" s="12">
        <v>43685</v>
      </c>
      <c r="C12" s="4" t="str">
        <f t="shared" si="0"/>
        <v>木</v>
      </c>
      <c r="D12" s="4"/>
      <c r="E12" s="5"/>
      <c r="F12" s="28"/>
      <c r="G12" s="27">
        <f t="shared" ref="G12:G60" si="3">$G11-(($G$5-$P$2)/COUNT($B$5:$B$60))</f>
        <v>70.249999999999972</v>
      </c>
      <c r="H12" s="5">
        <f t="shared" ref="H12:H60" si="4">$H11-(($H$5-$S$2)/COUNT($B$5:$B$60))</f>
        <v>0.18625000000000005</v>
      </c>
      <c r="I12" s="4"/>
      <c r="J12" s="4" t="s">
        <v>486</v>
      </c>
      <c r="K12" s="16" t="s">
        <v>487</v>
      </c>
      <c r="L12" s="4"/>
      <c r="M12" s="4"/>
    </row>
    <row r="13" spans="2:21" x14ac:dyDescent="0.15">
      <c r="B13" s="12">
        <v>43686</v>
      </c>
      <c r="C13" s="4" t="str">
        <f t="shared" si="0"/>
        <v>金</v>
      </c>
      <c r="D13" s="4"/>
      <c r="E13" s="4"/>
      <c r="F13" s="28"/>
      <c r="G13" s="27">
        <f t="shared" si="3"/>
        <v>70.14285714285711</v>
      </c>
      <c r="H13" s="5">
        <f t="shared" si="4"/>
        <v>0.18571428571428578</v>
      </c>
      <c r="I13" s="4"/>
      <c r="J13" s="4"/>
      <c r="K13" s="4"/>
      <c r="L13" s="16"/>
      <c r="M13" s="4"/>
    </row>
    <row r="14" spans="2:21" x14ac:dyDescent="0.15">
      <c r="B14" s="12">
        <v>43687</v>
      </c>
      <c r="C14" s="4" t="str">
        <f t="shared" si="0"/>
        <v>土</v>
      </c>
      <c r="D14" s="4"/>
      <c r="E14" s="5"/>
      <c r="F14" s="28"/>
      <c r="G14" s="27">
        <f t="shared" si="3"/>
        <v>70.035714285714249</v>
      </c>
      <c r="H14" s="5">
        <f t="shared" si="4"/>
        <v>0.1851785714285715</v>
      </c>
      <c r="I14" s="16"/>
      <c r="J14" s="4"/>
      <c r="K14" s="4"/>
      <c r="L14" s="16"/>
      <c r="M14" s="4"/>
    </row>
    <row r="15" spans="2:21" x14ac:dyDescent="0.15">
      <c r="B15" s="12">
        <v>43688</v>
      </c>
      <c r="C15" s="4" t="str">
        <f t="shared" si="0"/>
        <v>日</v>
      </c>
      <c r="D15" s="4"/>
      <c r="E15" s="4"/>
      <c r="F15" s="28"/>
      <c r="G15" s="27">
        <f t="shared" si="3"/>
        <v>69.928571428571388</v>
      </c>
      <c r="H15" s="5">
        <f t="shared" si="4"/>
        <v>0.18464285714285722</v>
      </c>
      <c r="I15" s="4"/>
      <c r="J15" s="16"/>
      <c r="K15" s="16"/>
      <c r="L15" s="16"/>
      <c r="M15" s="4"/>
    </row>
    <row r="16" spans="2:21" x14ac:dyDescent="0.15">
      <c r="B16" s="12">
        <v>43689</v>
      </c>
      <c r="C16" s="4" t="str">
        <f t="shared" si="0"/>
        <v>月</v>
      </c>
      <c r="D16" s="4"/>
      <c r="E16" s="5"/>
      <c r="F16" s="28"/>
      <c r="G16" s="27">
        <f t="shared" si="3"/>
        <v>69.821428571428527</v>
      </c>
      <c r="H16" s="5">
        <f t="shared" si="4"/>
        <v>0.18410714285714294</v>
      </c>
      <c r="I16" s="16"/>
      <c r="J16" s="16"/>
      <c r="K16" s="16"/>
      <c r="L16" s="4"/>
      <c r="M16" s="16"/>
    </row>
    <row r="17" spans="2:13" x14ac:dyDescent="0.15">
      <c r="B17" s="12">
        <v>43690</v>
      </c>
      <c r="C17" s="4" t="str">
        <f t="shared" si="0"/>
        <v>火</v>
      </c>
      <c r="D17" s="4"/>
      <c r="E17" s="5"/>
      <c r="F17" s="28"/>
      <c r="G17" s="27">
        <f t="shared" si="3"/>
        <v>69.714285714285666</v>
      </c>
      <c r="H17" s="5">
        <f t="shared" si="4"/>
        <v>0.18357142857142866</v>
      </c>
      <c r="I17" s="4"/>
      <c r="J17" s="16"/>
      <c r="K17" s="16"/>
      <c r="L17" s="4"/>
      <c r="M17" s="4"/>
    </row>
    <row r="18" spans="2:13" x14ac:dyDescent="0.15">
      <c r="B18" s="12">
        <v>43691</v>
      </c>
      <c r="C18" s="4" t="str">
        <f t="shared" si="0"/>
        <v>水</v>
      </c>
      <c r="D18" s="4"/>
      <c r="E18" s="5"/>
      <c r="F18" s="28"/>
      <c r="G18" s="27">
        <f t="shared" si="3"/>
        <v>69.607142857142804</v>
      </c>
      <c r="H18" s="5">
        <f t="shared" si="4"/>
        <v>0.18303571428571438</v>
      </c>
      <c r="I18" s="4"/>
      <c r="J18" s="16"/>
      <c r="K18" s="16"/>
      <c r="L18" s="16"/>
      <c r="M18" s="4"/>
    </row>
    <row r="19" spans="2:13" x14ac:dyDescent="0.15">
      <c r="B19" s="12">
        <v>43692</v>
      </c>
      <c r="C19" s="4" t="str">
        <f t="shared" si="0"/>
        <v>木</v>
      </c>
      <c r="D19" s="4"/>
      <c r="E19" s="5"/>
      <c r="F19" s="28"/>
      <c r="G19" s="27">
        <f t="shared" si="3"/>
        <v>69.499999999999943</v>
      </c>
      <c r="H19" s="5">
        <f t="shared" si="4"/>
        <v>0.18250000000000011</v>
      </c>
      <c r="I19" s="16"/>
      <c r="J19" s="16"/>
      <c r="K19" s="16"/>
      <c r="L19" s="16"/>
      <c r="M19" s="16"/>
    </row>
    <row r="20" spans="2:13" x14ac:dyDescent="0.15">
      <c r="B20" s="12">
        <v>43693</v>
      </c>
      <c r="C20" s="4" t="str">
        <f t="shared" si="0"/>
        <v>金</v>
      </c>
      <c r="D20" s="4"/>
      <c r="E20" s="5"/>
      <c r="F20" s="28"/>
      <c r="G20" s="27">
        <f t="shared" si="3"/>
        <v>69.392857142857082</v>
      </c>
      <c r="H20" s="5">
        <f t="shared" si="4"/>
        <v>0.18196428571428583</v>
      </c>
      <c r="I20" s="4"/>
      <c r="J20" s="16"/>
      <c r="K20" s="16"/>
      <c r="L20" s="16"/>
      <c r="M20" s="4"/>
    </row>
    <row r="21" spans="2:13" x14ac:dyDescent="0.15">
      <c r="B21" s="12">
        <v>43694</v>
      </c>
      <c r="C21" s="4" t="str">
        <f t="shared" si="0"/>
        <v>土</v>
      </c>
      <c r="D21" s="4"/>
      <c r="E21" s="4"/>
      <c r="F21" s="28"/>
      <c r="G21" s="27">
        <f t="shared" si="3"/>
        <v>69.285714285714221</v>
      </c>
      <c r="H21" s="5">
        <f t="shared" si="4"/>
        <v>0.18142857142857155</v>
      </c>
      <c r="I21" s="4"/>
      <c r="J21" s="16"/>
      <c r="K21" s="16"/>
      <c r="L21" s="4"/>
      <c r="M21" s="4"/>
    </row>
    <row r="22" spans="2:13" x14ac:dyDescent="0.15">
      <c r="B22" s="12">
        <v>43695</v>
      </c>
      <c r="C22" s="4" t="str">
        <f t="shared" si="0"/>
        <v>日</v>
      </c>
      <c r="D22" s="4"/>
      <c r="E22" s="4"/>
      <c r="F22" s="28"/>
      <c r="G22" s="27">
        <f t="shared" si="3"/>
        <v>69.17857142857136</v>
      </c>
      <c r="H22" s="5">
        <f t="shared" si="4"/>
        <v>0.18089285714285727</v>
      </c>
      <c r="I22" s="4"/>
      <c r="J22" s="16"/>
      <c r="K22" s="16"/>
      <c r="L22" s="16"/>
      <c r="M22" s="4"/>
    </row>
    <row r="23" spans="2:13" x14ac:dyDescent="0.15">
      <c r="B23" s="12">
        <v>43696</v>
      </c>
      <c r="C23" s="4" t="str">
        <f t="shared" si="0"/>
        <v>月</v>
      </c>
      <c r="D23" s="4"/>
      <c r="E23" s="5"/>
      <c r="F23" s="28"/>
      <c r="G23" s="27">
        <f t="shared" si="3"/>
        <v>69.071428571428498</v>
      </c>
      <c r="H23" s="5">
        <f t="shared" si="4"/>
        <v>0.18035714285714299</v>
      </c>
      <c r="I23" s="4"/>
      <c r="J23" s="16"/>
      <c r="K23" s="16"/>
      <c r="L23" s="4"/>
      <c r="M23" s="4"/>
    </row>
    <row r="24" spans="2:13" x14ac:dyDescent="0.15">
      <c r="B24" s="12">
        <v>43697</v>
      </c>
      <c r="C24" s="4" t="str">
        <f t="shared" si="0"/>
        <v>火</v>
      </c>
      <c r="D24" s="4"/>
      <c r="E24" s="4"/>
      <c r="F24" s="28"/>
      <c r="G24" s="27">
        <f t="shared" si="3"/>
        <v>68.964285714285637</v>
      </c>
      <c r="H24" s="5">
        <f t="shared" si="4"/>
        <v>0.17982142857142872</v>
      </c>
      <c r="I24" s="4"/>
      <c r="J24" s="16"/>
      <c r="K24" s="16"/>
      <c r="L24" s="16"/>
      <c r="M24" s="4"/>
    </row>
    <row r="25" spans="2:13" x14ac:dyDescent="0.15">
      <c r="B25" s="12">
        <v>43698</v>
      </c>
      <c r="C25" s="4" t="str">
        <f t="shared" si="0"/>
        <v>水</v>
      </c>
      <c r="D25" s="4"/>
      <c r="E25" s="5"/>
      <c r="F25" s="28"/>
      <c r="G25" s="27">
        <f t="shared" si="3"/>
        <v>68.857142857142776</v>
      </c>
      <c r="H25" s="5">
        <f t="shared" si="4"/>
        <v>0.17928571428571444</v>
      </c>
      <c r="I25" s="16"/>
      <c r="J25" s="16"/>
      <c r="K25" s="16"/>
      <c r="L25" s="16"/>
      <c r="M25" s="4"/>
    </row>
    <row r="26" spans="2:13" x14ac:dyDescent="0.15">
      <c r="B26" s="12">
        <v>43699</v>
      </c>
      <c r="C26" s="4" t="str">
        <f t="shared" si="0"/>
        <v>木</v>
      </c>
      <c r="D26" s="4"/>
      <c r="E26" s="5"/>
      <c r="F26" s="28"/>
      <c r="G26" s="27">
        <f t="shared" si="3"/>
        <v>68.749999999999915</v>
      </c>
      <c r="H26" s="5">
        <f t="shared" si="4"/>
        <v>0.17875000000000016</v>
      </c>
      <c r="I26" s="4"/>
      <c r="J26" s="16"/>
      <c r="K26" s="16"/>
      <c r="L26" s="16"/>
      <c r="M26" s="16"/>
    </row>
    <row r="27" spans="2:13" x14ac:dyDescent="0.15">
      <c r="B27" s="12">
        <v>43700</v>
      </c>
      <c r="C27" s="4" t="str">
        <f t="shared" si="0"/>
        <v>金</v>
      </c>
      <c r="D27" s="4"/>
      <c r="E27" s="5"/>
      <c r="F27" s="28"/>
      <c r="G27" s="27">
        <f t="shared" si="3"/>
        <v>68.642857142857054</v>
      </c>
      <c r="H27" s="5">
        <f t="shared" si="4"/>
        <v>0.17821428571428588</v>
      </c>
      <c r="I27" s="16"/>
      <c r="J27" s="16"/>
      <c r="K27" s="16"/>
      <c r="L27" s="19"/>
      <c r="M27" s="16"/>
    </row>
    <row r="28" spans="2:13" x14ac:dyDescent="0.15">
      <c r="B28" s="12">
        <v>43701</v>
      </c>
      <c r="C28" s="4" t="str">
        <f t="shared" si="0"/>
        <v>土</v>
      </c>
      <c r="D28" s="4"/>
      <c r="E28" s="4"/>
      <c r="F28" s="28"/>
      <c r="G28" s="27">
        <f t="shared" si="3"/>
        <v>68.535714285714192</v>
      </c>
      <c r="H28" s="5">
        <f t="shared" si="4"/>
        <v>0.1776785714285716</v>
      </c>
      <c r="I28" s="4"/>
      <c r="J28" s="16"/>
      <c r="K28" s="16"/>
      <c r="L28" s="4"/>
      <c r="M28" s="4"/>
    </row>
    <row r="29" spans="2:13" x14ac:dyDescent="0.15">
      <c r="B29" s="12">
        <v>43702</v>
      </c>
      <c r="C29" s="4" t="str">
        <f t="shared" si="0"/>
        <v>日</v>
      </c>
      <c r="D29" s="4"/>
      <c r="E29" s="5"/>
      <c r="F29" s="28"/>
      <c r="G29" s="27">
        <f t="shared" si="3"/>
        <v>68.428571428571331</v>
      </c>
      <c r="H29" s="5">
        <f t="shared" si="4"/>
        <v>0.17714285714285732</v>
      </c>
      <c r="I29" s="4"/>
      <c r="J29" s="16"/>
      <c r="K29" s="16"/>
      <c r="L29" s="4"/>
      <c r="M29" s="4"/>
    </row>
    <row r="30" spans="2:13" x14ac:dyDescent="0.15">
      <c r="B30" s="12">
        <v>43703</v>
      </c>
      <c r="C30" s="4" t="str">
        <f t="shared" si="0"/>
        <v>月</v>
      </c>
      <c r="D30" s="4"/>
      <c r="E30" s="4"/>
      <c r="F30" s="28"/>
      <c r="G30" s="27">
        <f t="shared" si="3"/>
        <v>68.32142857142847</v>
      </c>
      <c r="H30" s="5">
        <f t="shared" si="4"/>
        <v>0.17660714285714305</v>
      </c>
      <c r="I30" s="4"/>
      <c r="J30" s="16"/>
      <c r="K30" s="16"/>
      <c r="L30" s="16"/>
      <c r="M30" s="4"/>
    </row>
    <row r="31" spans="2:13" x14ac:dyDescent="0.15">
      <c r="B31" s="12">
        <v>43704</v>
      </c>
      <c r="C31" s="4" t="str">
        <f t="shared" si="0"/>
        <v>火</v>
      </c>
      <c r="D31" s="4"/>
      <c r="E31" s="4"/>
      <c r="F31" s="28"/>
      <c r="G31" s="27">
        <f t="shared" si="3"/>
        <v>68.214285714285609</v>
      </c>
      <c r="H31" s="5">
        <f t="shared" si="4"/>
        <v>0.17607142857142877</v>
      </c>
      <c r="I31" s="4"/>
      <c r="J31" s="16"/>
      <c r="K31" s="16"/>
      <c r="L31" s="4"/>
      <c r="M31" s="4"/>
    </row>
    <row r="32" spans="2:13" x14ac:dyDescent="0.15">
      <c r="B32" s="12">
        <v>43705</v>
      </c>
      <c r="C32" s="4" t="str">
        <f t="shared" si="0"/>
        <v>水</v>
      </c>
      <c r="D32" s="4"/>
      <c r="E32" s="5"/>
      <c r="F32" s="28"/>
      <c r="G32" s="27">
        <f t="shared" si="3"/>
        <v>68.107142857142748</v>
      </c>
      <c r="H32" s="5">
        <f t="shared" si="4"/>
        <v>0.17553571428571449</v>
      </c>
      <c r="I32" s="4"/>
      <c r="J32" s="16"/>
      <c r="K32" s="16"/>
      <c r="L32" s="16"/>
      <c r="M32" s="4"/>
    </row>
    <row r="33" spans="2:13" x14ac:dyDescent="0.15">
      <c r="B33" s="12">
        <v>43706</v>
      </c>
      <c r="C33" s="4" t="str">
        <f t="shared" si="0"/>
        <v>木</v>
      </c>
      <c r="D33" s="4"/>
      <c r="E33" s="4"/>
      <c r="F33" s="28"/>
      <c r="G33" s="27">
        <f t="shared" si="3"/>
        <v>67.999999999999886</v>
      </c>
      <c r="H33" s="5">
        <f t="shared" si="4"/>
        <v>0.17500000000000021</v>
      </c>
      <c r="I33" s="4"/>
      <c r="J33" s="16"/>
      <c r="K33" s="16"/>
      <c r="L33" s="4"/>
      <c r="M33" s="31"/>
    </row>
    <row r="34" spans="2:13" x14ac:dyDescent="0.15">
      <c r="B34" s="12">
        <v>43707</v>
      </c>
      <c r="C34" s="4" t="str">
        <f t="shared" si="0"/>
        <v>金</v>
      </c>
      <c r="D34" s="4"/>
      <c r="E34" s="4"/>
      <c r="F34" s="28"/>
      <c r="G34" s="27">
        <f t="shared" si="3"/>
        <v>67.892857142857025</v>
      </c>
      <c r="H34" s="5">
        <f t="shared" si="4"/>
        <v>0.17446428571428593</v>
      </c>
      <c r="I34" s="4"/>
      <c r="J34" s="16"/>
      <c r="K34" s="16"/>
      <c r="L34" s="4"/>
      <c r="M34" s="32"/>
    </row>
    <row r="35" spans="2:13" x14ac:dyDescent="0.15">
      <c r="B35" s="12">
        <v>43708</v>
      </c>
      <c r="C35" s="4" t="str">
        <f t="shared" si="0"/>
        <v>土</v>
      </c>
      <c r="D35" s="4"/>
      <c r="E35" s="4"/>
      <c r="F35" s="28"/>
      <c r="G35" s="27">
        <f t="shared" si="3"/>
        <v>67.785714285714164</v>
      </c>
      <c r="H35" s="5">
        <f t="shared" si="4"/>
        <v>0.17392857142857165</v>
      </c>
      <c r="I35" s="4"/>
      <c r="J35" s="16"/>
      <c r="K35" s="16"/>
      <c r="L35" s="4"/>
      <c r="M35" s="32"/>
    </row>
    <row r="36" spans="2:13" x14ac:dyDescent="0.15">
      <c r="B36" s="12">
        <v>43709</v>
      </c>
      <c r="C36" s="4" t="str">
        <f t="shared" si="0"/>
        <v>日</v>
      </c>
      <c r="D36" s="4"/>
      <c r="E36" s="4"/>
      <c r="F36" s="28"/>
      <c r="G36" s="27">
        <f t="shared" si="3"/>
        <v>67.678571428571303</v>
      </c>
      <c r="H36" s="5">
        <f t="shared" si="4"/>
        <v>0.17339285714285738</v>
      </c>
      <c r="I36" s="4"/>
      <c r="J36" s="16"/>
      <c r="K36" s="16"/>
      <c r="L36" s="4"/>
      <c r="M36" s="32"/>
    </row>
    <row r="37" spans="2:13" x14ac:dyDescent="0.15">
      <c r="B37" s="12">
        <v>43710</v>
      </c>
      <c r="C37" s="4" t="str">
        <f t="shared" si="0"/>
        <v>月</v>
      </c>
      <c r="D37" s="4"/>
      <c r="E37" s="4"/>
      <c r="F37" s="28"/>
      <c r="G37" s="27">
        <f t="shared" si="3"/>
        <v>67.571428571428442</v>
      </c>
      <c r="H37" s="5">
        <f t="shared" si="4"/>
        <v>0.1728571428571431</v>
      </c>
      <c r="I37" s="4"/>
      <c r="J37" s="16"/>
      <c r="K37" s="16"/>
      <c r="L37" s="4"/>
      <c r="M37" s="32"/>
    </row>
    <row r="38" spans="2:13" x14ac:dyDescent="0.15">
      <c r="B38" s="12">
        <v>43711</v>
      </c>
      <c r="C38" s="4" t="str">
        <f t="shared" si="0"/>
        <v>火</v>
      </c>
      <c r="D38" s="4"/>
      <c r="E38" s="4"/>
      <c r="F38" s="28"/>
      <c r="G38" s="27">
        <f t="shared" si="3"/>
        <v>67.46428571428558</v>
      </c>
      <c r="H38" s="5">
        <f t="shared" si="4"/>
        <v>0.17232142857142882</v>
      </c>
      <c r="I38" s="4"/>
      <c r="J38" s="16"/>
      <c r="K38" s="16"/>
      <c r="L38" s="4"/>
      <c r="M38" s="33"/>
    </row>
    <row r="39" spans="2:13" x14ac:dyDescent="0.15">
      <c r="B39" s="12">
        <v>43712</v>
      </c>
      <c r="C39" s="4" t="str">
        <f t="shared" si="0"/>
        <v>水</v>
      </c>
      <c r="D39" s="4"/>
      <c r="E39" s="5"/>
      <c r="F39" s="28"/>
      <c r="G39" s="27">
        <f t="shared" si="3"/>
        <v>67.357142857142719</v>
      </c>
      <c r="H39" s="5">
        <f t="shared" si="4"/>
        <v>0.17178571428571454</v>
      </c>
      <c r="I39" s="4"/>
      <c r="J39" s="16"/>
      <c r="K39" s="16"/>
      <c r="L39" s="4"/>
      <c r="M39" s="4"/>
    </row>
    <row r="40" spans="2:13" x14ac:dyDescent="0.15">
      <c r="B40" s="12">
        <v>43713</v>
      </c>
      <c r="C40" s="4" t="str">
        <f t="shared" si="0"/>
        <v>木</v>
      </c>
      <c r="D40" s="4"/>
      <c r="E40" s="4"/>
      <c r="F40" s="28"/>
      <c r="G40" s="27">
        <f t="shared" si="3"/>
        <v>67.249999999999858</v>
      </c>
      <c r="H40" s="5">
        <f t="shared" si="4"/>
        <v>0.17125000000000026</v>
      </c>
      <c r="I40" s="4"/>
      <c r="J40" s="16"/>
      <c r="K40" s="16"/>
      <c r="L40" s="4"/>
      <c r="M40" s="4"/>
    </row>
    <row r="41" spans="2:13" x14ac:dyDescent="0.15">
      <c r="B41" s="12">
        <v>43714</v>
      </c>
      <c r="C41" s="4" t="str">
        <f t="shared" si="0"/>
        <v>金</v>
      </c>
      <c r="D41" s="4"/>
      <c r="E41" s="4"/>
      <c r="F41" s="28"/>
      <c r="G41" s="27">
        <f t="shared" si="3"/>
        <v>67.142857142856997</v>
      </c>
      <c r="H41" s="5">
        <f t="shared" si="4"/>
        <v>0.17071428571428598</v>
      </c>
      <c r="I41" s="4"/>
      <c r="J41" s="16"/>
      <c r="K41" s="16"/>
      <c r="L41" s="4"/>
      <c r="M41" s="4"/>
    </row>
    <row r="42" spans="2:13" x14ac:dyDescent="0.15">
      <c r="B42" s="12">
        <v>43715</v>
      </c>
      <c r="C42" s="4" t="str">
        <f t="shared" si="0"/>
        <v>土</v>
      </c>
      <c r="D42" s="4"/>
      <c r="E42" s="4"/>
      <c r="F42" s="28"/>
      <c r="G42" s="27">
        <f t="shared" si="3"/>
        <v>67.035714285714135</v>
      </c>
      <c r="H42" s="5">
        <f t="shared" si="4"/>
        <v>0.17017857142857171</v>
      </c>
      <c r="I42" s="4"/>
      <c r="J42" s="16"/>
      <c r="K42" s="16"/>
      <c r="L42" s="4"/>
      <c r="M42" s="4"/>
    </row>
    <row r="43" spans="2:13" x14ac:dyDescent="0.15">
      <c r="B43" s="12">
        <v>43716</v>
      </c>
      <c r="C43" s="4" t="str">
        <f t="shared" si="0"/>
        <v>日</v>
      </c>
      <c r="D43" s="4"/>
      <c r="E43" s="4"/>
      <c r="F43" s="28"/>
      <c r="G43" s="27">
        <f t="shared" si="3"/>
        <v>66.928571428571274</v>
      </c>
      <c r="H43" s="5">
        <f t="shared" si="4"/>
        <v>0.16964285714285743</v>
      </c>
      <c r="I43" s="4"/>
      <c r="J43" s="16"/>
      <c r="K43" s="16"/>
      <c r="L43" s="4"/>
      <c r="M43" s="4"/>
    </row>
    <row r="44" spans="2:13" x14ac:dyDescent="0.15">
      <c r="B44" s="12">
        <v>43717</v>
      </c>
      <c r="C44" s="4" t="str">
        <f t="shared" si="0"/>
        <v>月</v>
      </c>
      <c r="D44" s="4"/>
      <c r="E44" s="4"/>
      <c r="F44" s="28"/>
      <c r="G44" s="27">
        <f t="shared" si="3"/>
        <v>66.821428571428413</v>
      </c>
      <c r="H44" s="5">
        <f t="shared" si="4"/>
        <v>0.16910714285714315</v>
      </c>
      <c r="I44" s="4"/>
      <c r="J44" s="16"/>
      <c r="K44" s="16"/>
      <c r="L44" s="4"/>
      <c r="M44" s="4"/>
    </row>
    <row r="45" spans="2:13" x14ac:dyDescent="0.15">
      <c r="B45" s="12">
        <v>43718</v>
      </c>
      <c r="C45" s="4" t="str">
        <f t="shared" si="0"/>
        <v>火</v>
      </c>
      <c r="D45" s="4"/>
      <c r="E45" s="4"/>
      <c r="F45" s="28"/>
      <c r="G45" s="27">
        <f t="shared" si="3"/>
        <v>66.714285714285552</v>
      </c>
      <c r="H45" s="5">
        <f t="shared" si="4"/>
        <v>0.16857142857142887</v>
      </c>
      <c r="I45" s="4"/>
      <c r="J45" s="16"/>
      <c r="K45" s="16"/>
      <c r="L45" s="4"/>
      <c r="M45" s="4"/>
    </row>
    <row r="46" spans="2:13" x14ac:dyDescent="0.15">
      <c r="B46" s="12">
        <v>43719</v>
      </c>
      <c r="C46" s="4" t="str">
        <f t="shared" si="0"/>
        <v>水</v>
      </c>
      <c r="D46" s="4"/>
      <c r="E46" s="5"/>
      <c r="F46" s="28"/>
      <c r="G46" s="27">
        <f t="shared" si="3"/>
        <v>66.607142857142691</v>
      </c>
      <c r="H46" s="5">
        <f t="shared" si="4"/>
        <v>0.16803571428571459</v>
      </c>
      <c r="I46" s="4"/>
      <c r="J46" s="16"/>
      <c r="K46" s="16"/>
      <c r="L46" s="4"/>
      <c r="M46" s="16"/>
    </row>
    <row r="47" spans="2:13" x14ac:dyDescent="0.15">
      <c r="B47" s="12">
        <v>43720</v>
      </c>
      <c r="C47" s="4" t="str">
        <f t="shared" si="0"/>
        <v>木</v>
      </c>
      <c r="D47" s="4"/>
      <c r="E47" s="5"/>
      <c r="F47" s="28"/>
      <c r="G47" s="27">
        <f t="shared" si="3"/>
        <v>66.499999999999829</v>
      </c>
      <c r="H47" s="5">
        <f t="shared" si="4"/>
        <v>0.16750000000000032</v>
      </c>
      <c r="I47" s="4"/>
      <c r="J47" s="4"/>
      <c r="K47" s="4"/>
      <c r="L47" s="4"/>
      <c r="M47" s="4"/>
    </row>
    <row r="48" spans="2:13" x14ac:dyDescent="0.15">
      <c r="B48" s="12">
        <v>43721</v>
      </c>
      <c r="C48" s="4" t="str">
        <f t="shared" si="0"/>
        <v>金</v>
      </c>
      <c r="D48" s="4"/>
      <c r="E48" s="4"/>
      <c r="F48" s="28"/>
      <c r="G48" s="27">
        <f t="shared" si="3"/>
        <v>66.392857142856968</v>
      </c>
      <c r="H48" s="5">
        <f t="shared" si="4"/>
        <v>0.16696428571428604</v>
      </c>
      <c r="I48" s="4"/>
      <c r="J48" s="4"/>
      <c r="K48" s="4"/>
      <c r="L48" s="4"/>
      <c r="M48" s="4"/>
    </row>
    <row r="49" spans="2:13" x14ac:dyDescent="0.15">
      <c r="B49" s="12">
        <v>43722</v>
      </c>
      <c r="C49" s="4" t="str">
        <f t="shared" si="0"/>
        <v>土</v>
      </c>
      <c r="D49" s="4"/>
      <c r="E49" s="5"/>
      <c r="F49" s="28"/>
      <c r="G49" s="27">
        <f t="shared" si="3"/>
        <v>66.285714285714107</v>
      </c>
      <c r="H49" s="5">
        <f t="shared" si="4"/>
        <v>0.16642857142857176</v>
      </c>
      <c r="I49" s="4"/>
      <c r="J49" s="4"/>
      <c r="K49" s="4"/>
      <c r="L49" s="4"/>
      <c r="M49" s="4"/>
    </row>
    <row r="50" spans="2:13" x14ac:dyDescent="0.15">
      <c r="B50" s="12">
        <v>43723</v>
      </c>
      <c r="C50" s="4" t="str">
        <f t="shared" si="0"/>
        <v>日</v>
      </c>
      <c r="D50" s="4"/>
      <c r="E50" s="4"/>
      <c r="F50" s="28"/>
      <c r="G50" s="27">
        <f t="shared" si="3"/>
        <v>66.178571428571246</v>
      </c>
      <c r="H50" s="5">
        <f t="shared" si="4"/>
        <v>0.16589285714285748</v>
      </c>
      <c r="I50" s="4"/>
      <c r="J50" s="4"/>
      <c r="K50" s="4"/>
      <c r="L50" s="4"/>
      <c r="M50" s="4"/>
    </row>
    <row r="51" spans="2:13" x14ac:dyDescent="0.15">
      <c r="B51" s="12">
        <v>43724</v>
      </c>
      <c r="C51" s="4" t="str">
        <f t="shared" si="0"/>
        <v>月</v>
      </c>
      <c r="D51" s="4"/>
      <c r="E51" s="4"/>
      <c r="F51" s="28"/>
      <c r="G51" s="27">
        <f t="shared" si="3"/>
        <v>66.071428571428385</v>
      </c>
      <c r="H51" s="5">
        <f t="shared" si="4"/>
        <v>0.1653571428571432</v>
      </c>
      <c r="I51" s="4"/>
      <c r="J51" s="4"/>
      <c r="K51" s="4"/>
      <c r="L51" s="4"/>
      <c r="M51" s="4"/>
    </row>
    <row r="52" spans="2:13" x14ac:dyDescent="0.15">
      <c r="B52" s="12">
        <v>43725</v>
      </c>
      <c r="C52" s="4" t="str">
        <f t="shared" si="0"/>
        <v>火</v>
      </c>
      <c r="D52" s="4"/>
      <c r="E52" s="4"/>
      <c r="F52" s="28"/>
      <c r="G52" s="27">
        <f t="shared" si="3"/>
        <v>65.964285714285523</v>
      </c>
      <c r="H52" s="5">
        <f t="shared" si="4"/>
        <v>0.16482142857142892</v>
      </c>
      <c r="I52" s="4"/>
      <c r="J52" s="4"/>
      <c r="K52" s="4"/>
      <c r="L52" s="4"/>
      <c r="M52" s="4"/>
    </row>
    <row r="53" spans="2:13" x14ac:dyDescent="0.15">
      <c r="B53" s="12">
        <v>43726</v>
      </c>
      <c r="C53" s="4" t="str">
        <f t="shared" si="0"/>
        <v>水</v>
      </c>
      <c r="D53" s="4"/>
      <c r="E53" s="4"/>
      <c r="F53" s="28"/>
      <c r="G53" s="27">
        <f t="shared" si="3"/>
        <v>65.857142857142662</v>
      </c>
      <c r="H53" s="5">
        <f t="shared" si="4"/>
        <v>0.16428571428571465</v>
      </c>
      <c r="I53" s="4"/>
      <c r="J53" s="4"/>
      <c r="K53" s="4"/>
      <c r="L53" s="4"/>
      <c r="M53" s="4"/>
    </row>
    <row r="54" spans="2:13" x14ac:dyDescent="0.15">
      <c r="B54" s="12">
        <v>43727</v>
      </c>
      <c r="C54" s="4" t="str">
        <f t="shared" si="0"/>
        <v>木</v>
      </c>
      <c r="D54" s="4"/>
      <c r="E54" s="4"/>
      <c r="F54" s="28"/>
      <c r="G54" s="27">
        <f t="shared" si="3"/>
        <v>65.749999999999801</v>
      </c>
      <c r="H54" s="5">
        <f t="shared" si="4"/>
        <v>0.16375000000000037</v>
      </c>
      <c r="I54" s="4"/>
      <c r="J54" s="4"/>
      <c r="K54" s="4"/>
      <c r="L54" s="4"/>
      <c r="M54" s="4"/>
    </row>
    <row r="55" spans="2:13" x14ac:dyDescent="0.15">
      <c r="B55" s="12">
        <v>43728</v>
      </c>
      <c r="C55" s="4" t="str">
        <f t="shared" si="0"/>
        <v>金</v>
      </c>
      <c r="D55" s="4"/>
      <c r="E55" s="5"/>
      <c r="F55" s="28"/>
      <c r="G55" s="27">
        <f t="shared" si="3"/>
        <v>65.64285714285694</v>
      </c>
      <c r="H55" s="5">
        <f t="shared" si="4"/>
        <v>0.16321428571428609</v>
      </c>
      <c r="I55" s="16"/>
      <c r="J55" s="4"/>
      <c r="K55" s="4"/>
      <c r="L55" s="16"/>
      <c r="M55" s="4"/>
    </row>
    <row r="56" spans="2:13" x14ac:dyDescent="0.15">
      <c r="B56" s="12">
        <v>43729</v>
      </c>
      <c r="C56" s="4" t="str">
        <f t="shared" si="0"/>
        <v>土</v>
      </c>
      <c r="D56" s="4"/>
      <c r="E56" s="4"/>
      <c r="F56" s="28"/>
      <c r="G56" s="27">
        <f t="shared" si="3"/>
        <v>65.535714285714079</v>
      </c>
      <c r="H56" s="5">
        <f t="shared" si="4"/>
        <v>0.16267857142857181</v>
      </c>
      <c r="I56" s="4"/>
      <c r="J56" s="4"/>
      <c r="K56" s="4"/>
      <c r="L56" s="4"/>
      <c r="M56" s="4"/>
    </row>
    <row r="57" spans="2:13" x14ac:dyDescent="0.15">
      <c r="B57" s="12">
        <v>43730</v>
      </c>
      <c r="C57" s="4" t="str">
        <f t="shared" si="0"/>
        <v>日</v>
      </c>
      <c r="D57" s="4"/>
      <c r="E57" s="4"/>
      <c r="F57" s="28"/>
      <c r="G57" s="27">
        <f t="shared" si="3"/>
        <v>65.428571428571217</v>
      </c>
      <c r="H57" s="5">
        <f t="shared" si="4"/>
        <v>0.16214285714285753</v>
      </c>
      <c r="I57" s="4"/>
      <c r="J57" s="4"/>
      <c r="K57" s="4"/>
      <c r="L57" s="4"/>
      <c r="M57" s="4"/>
    </row>
    <row r="58" spans="2:13" x14ac:dyDescent="0.15">
      <c r="B58" s="12">
        <v>43731</v>
      </c>
      <c r="C58" s="4" t="str">
        <f t="shared" si="0"/>
        <v>月</v>
      </c>
      <c r="D58" s="4"/>
      <c r="E58" s="4"/>
      <c r="F58" s="28"/>
      <c r="G58" s="27">
        <f t="shared" si="3"/>
        <v>65.321428571428356</v>
      </c>
      <c r="H58" s="5">
        <f t="shared" si="4"/>
        <v>0.16160714285714325</v>
      </c>
      <c r="I58" s="4"/>
      <c r="J58" s="4"/>
      <c r="K58" s="4"/>
      <c r="L58" s="4"/>
      <c r="M58" s="4"/>
    </row>
    <row r="59" spans="2:13" x14ac:dyDescent="0.15">
      <c r="B59" s="12">
        <v>43732</v>
      </c>
      <c r="C59" s="4" t="str">
        <f t="shared" si="0"/>
        <v>火</v>
      </c>
      <c r="D59" s="4"/>
      <c r="E59" s="4"/>
      <c r="F59" s="28"/>
      <c r="G59" s="27">
        <f t="shared" si="3"/>
        <v>65.214285714285495</v>
      </c>
      <c r="H59" s="5">
        <f t="shared" si="4"/>
        <v>0.16107142857142898</v>
      </c>
      <c r="I59" s="4"/>
      <c r="J59" s="4"/>
      <c r="K59" s="4"/>
      <c r="L59" s="4"/>
      <c r="M59" s="4"/>
    </row>
    <row r="60" spans="2:13" x14ac:dyDescent="0.15">
      <c r="B60" s="12">
        <v>43733</v>
      </c>
      <c r="C60" s="4" t="str">
        <f t="shared" si="0"/>
        <v>水</v>
      </c>
      <c r="D60" s="4"/>
      <c r="E60" s="5"/>
      <c r="F60" s="28"/>
      <c r="G60" s="27">
        <f t="shared" si="3"/>
        <v>65.107142857142634</v>
      </c>
      <c r="H60" s="5">
        <f t="shared" si="4"/>
        <v>0.1605357142857147</v>
      </c>
      <c r="I60" s="4"/>
      <c r="J60" s="4"/>
      <c r="K60" s="4"/>
      <c r="L60" s="4"/>
      <c r="M60" s="4"/>
    </row>
  </sheetData>
  <mergeCells count="6">
    <mergeCell ref="N2:O2"/>
    <mergeCell ref="P2:R2"/>
    <mergeCell ref="P1:R1"/>
    <mergeCell ref="M33:M38"/>
    <mergeCell ref="S1:U1"/>
    <mergeCell ref="S2:U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zoomScale="74" zoomScaleNormal="74" workbookViewId="0">
      <selection activeCell="J17" sqref="J17"/>
    </sheetView>
  </sheetViews>
  <sheetFormatPr defaultColWidth="9" defaultRowHeight="18.75" x14ac:dyDescent="0.15"/>
  <cols>
    <col min="1" max="1" width="2.375" style="1" customWidth="1"/>
    <col min="2" max="2" width="6" style="1" bestFit="1" customWidth="1"/>
    <col min="3" max="4" width="6.375" style="1" customWidth="1"/>
    <col min="5" max="5" width="9.375" style="25" bestFit="1" customWidth="1"/>
    <col min="6" max="6" width="18.125" style="1" customWidth="1"/>
    <col min="7" max="7" width="13.5" style="1" customWidth="1" collapsed="1"/>
    <col min="8" max="8" width="26.875" style="1" customWidth="1" collapsed="1"/>
    <col min="9" max="9" width="21" style="1" customWidth="1" collapsed="1"/>
    <col min="10" max="10" width="30.625" style="1" customWidth="1" collapsed="1"/>
    <col min="11" max="14" width="9" style="1"/>
    <col min="15" max="15" width="10" style="1" customWidth="1"/>
    <col min="16" max="17" width="9" style="1"/>
    <col min="18" max="18" width="10" style="1" customWidth="1"/>
    <col min="19" max="16384" width="9" style="1"/>
  </cols>
  <sheetData>
    <row r="1" spans="2:18" ht="24" customHeight="1" x14ac:dyDescent="0.15">
      <c r="L1" s="2"/>
      <c r="M1" s="34" t="s">
        <v>0</v>
      </c>
      <c r="N1" s="34"/>
      <c r="O1" s="34"/>
      <c r="P1" s="34"/>
      <c r="Q1" s="34"/>
      <c r="R1" s="34"/>
    </row>
    <row r="2" spans="2:18" ht="95.25" customHeight="1" x14ac:dyDescent="0.15">
      <c r="K2" s="35" t="s">
        <v>4</v>
      </c>
      <c r="L2" s="35"/>
      <c r="M2" s="36">
        <v>62.5</v>
      </c>
      <c r="N2" s="36"/>
      <c r="O2" s="36"/>
      <c r="P2" s="37"/>
      <c r="Q2" s="37"/>
      <c r="R2" s="37"/>
    </row>
    <row r="3" spans="2:18" ht="8.25" customHeight="1" x14ac:dyDescent="0.15"/>
    <row r="4" spans="2:18" x14ac:dyDescent="0.15">
      <c r="B4" s="7" t="s">
        <v>3</v>
      </c>
      <c r="C4" s="7" t="s">
        <v>17</v>
      </c>
      <c r="D4" s="7" t="s">
        <v>0</v>
      </c>
      <c r="E4" s="26" t="s">
        <v>292</v>
      </c>
      <c r="F4" s="7" t="s">
        <v>14</v>
      </c>
      <c r="G4" s="7" t="s">
        <v>11</v>
      </c>
      <c r="H4" s="7" t="s">
        <v>12</v>
      </c>
      <c r="I4" s="7" t="s">
        <v>13</v>
      </c>
      <c r="J4" s="7" t="s">
        <v>2</v>
      </c>
    </row>
    <row r="5" spans="2:18" x14ac:dyDescent="0.15">
      <c r="B5" s="12">
        <v>43678</v>
      </c>
      <c r="C5" s="4" t="str">
        <f>TEXT(WEEKDAY(B5),"AAA")</f>
        <v>木</v>
      </c>
      <c r="D5" s="4">
        <v>67</v>
      </c>
      <c r="E5" s="27">
        <v>67</v>
      </c>
      <c r="F5" s="9" t="s">
        <v>425</v>
      </c>
      <c r="G5" s="9" t="s">
        <v>425</v>
      </c>
      <c r="H5" s="9" t="s">
        <v>426</v>
      </c>
      <c r="I5" s="9" t="s">
        <v>427</v>
      </c>
      <c r="J5" s="9" t="s">
        <v>428</v>
      </c>
    </row>
    <row r="6" spans="2:18" ht="37.5" x14ac:dyDescent="0.15">
      <c r="B6" s="12">
        <v>43679</v>
      </c>
      <c r="C6" s="4" t="str">
        <f t="shared" ref="C6:C60" si="0">TEXT(WEEKDAY(B6),"AAA")</f>
        <v>金</v>
      </c>
      <c r="D6" s="4">
        <v>65.8</v>
      </c>
      <c r="E6" s="27">
        <f t="shared" ref="E6:E60" si="1">$E5-(($E$5-$M$2)/COUNT($B$5:$B$60))</f>
        <v>66.919642857142861</v>
      </c>
      <c r="F6" s="9" t="s">
        <v>431</v>
      </c>
      <c r="G6" s="9" t="s">
        <v>425</v>
      </c>
      <c r="H6" s="9" t="s">
        <v>429</v>
      </c>
      <c r="I6" s="9" t="s">
        <v>430</v>
      </c>
      <c r="J6" s="9" t="s">
        <v>432</v>
      </c>
    </row>
    <row r="7" spans="2:18" x14ac:dyDescent="0.15">
      <c r="B7" s="12">
        <v>43680</v>
      </c>
      <c r="C7" s="4" t="str">
        <f t="shared" si="0"/>
        <v>土</v>
      </c>
      <c r="D7" s="4">
        <v>65.599999999999994</v>
      </c>
      <c r="E7" s="27">
        <f t="shared" si="1"/>
        <v>66.839285714285722</v>
      </c>
      <c r="F7" s="6" t="s">
        <v>433</v>
      </c>
      <c r="G7" s="9" t="s">
        <v>425</v>
      </c>
      <c r="H7" s="6" t="s">
        <v>48</v>
      </c>
      <c r="I7" s="9" t="s">
        <v>434</v>
      </c>
      <c r="J7" s="9" t="s">
        <v>435</v>
      </c>
    </row>
    <row r="8" spans="2:18" x14ac:dyDescent="0.15">
      <c r="B8" s="12">
        <v>43681</v>
      </c>
      <c r="C8" s="4" t="str">
        <f t="shared" si="0"/>
        <v>日</v>
      </c>
      <c r="D8" s="4">
        <v>65.5</v>
      </c>
      <c r="E8" s="27">
        <f t="shared" si="1"/>
        <v>66.758928571428584</v>
      </c>
      <c r="F8" s="6" t="s">
        <v>433</v>
      </c>
      <c r="G8" s="4" t="s">
        <v>436</v>
      </c>
      <c r="H8" s="16" t="s">
        <v>289</v>
      </c>
      <c r="I8" s="16" t="s">
        <v>437</v>
      </c>
      <c r="J8" s="16" t="s">
        <v>438</v>
      </c>
    </row>
    <row r="9" spans="2:18" x14ac:dyDescent="0.15">
      <c r="B9" s="12">
        <v>43682</v>
      </c>
      <c r="C9" s="4" t="str">
        <f t="shared" si="0"/>
        <v>月</v>
      </c>
      <c r="D9" s="4">
        <v>65.099999999999994</v>
      </c>
      <c r="E9" s="27">
        <f t="shared" si="1"/>
        <v>66.678571428571445</v>
      </c>
      <c r="F9" s="4" t="s">
        <v>440</v>
      </c>
      <c r="G9" s="9" t="s">
        <v>425</v>
      </c>
      <c r="H9" s="4" t="s">
        <v>441</v>
      </c>
      <c r="I9" s="4" t="s">
        <v>442</v>
      </c>
      <c r="J9" s="4" t="s">
        <v>439</v>
      </c>
    </row>
    <row r="10" spans="2:18" x14ac:dyDescent="0.15">
      <c r="B10" s="12">
        <v>43683</v>
      </c>
      <c r="C10" s="4" t="str">
        <f t="shared" si="0"/>
        <v>火</v>
      </c>
      <c r="D10" s="4">
        <v>65.099999999999994</v>
      </c>
      <c r="E10" s="27">
        <f t="shared" si="1"/>
        <v>66.598214285714306</v>
      </c>
      <c r="F10" s="4" t="s">
        <v>443</v>
      </c>
      <c r="G10" s="4" t="s">
        <v>425</v>
      </c>
      <c r="H10" s="4" t="s">
        <v>444</v>
      </c>
      <c r="I10" s="4" t="s">
        <v>445</v>
      </c>
      <c r="J10" s="16"/>
    </row>
    <row r="11" spans="2:18" x14ac:dyDescent="0.15">
      <c r="B11" s="12">
        <v>43684</v>
      </c>
      <c r="C11" s="4" t="str">
        <f t="shared" si="0"/>
        <v>水</v>
      </c>
      <c r="D11" s="4">
        <v>65.099999999999994</v>
      </c>
      <c r="E11" s="27">
        <f t="shared" si="1"/>
        <v>66.517857142857167</v>
      </c>
      <c r="F11" s="4" t="s">
        <v>440</v>
      </c>
      <c r="G11" s="4" t="s">
        <v>425</v>
      </c>
      <c r="H11" s="4" t="s">
        <v>446</v>
      </c>
      <c r="I11" s="16" t="s">
        <v>488</v>
      </c>
      <c r="J11" s="16" t="s">
        <v>447</v>
      </c>
    </row>
    <row r="12" spans="2:18" x14ac:dyDescent="0.15">
      <c r="B12" s="12">
        <v>43685</v>
      </c>
      <c r="C12" s="4" t="str">
        <f t="shared" si="0"/>
        <v>木</v>
      </c>
      <c r="D12" s="4">
        <v>65.7</v>
      </c>
      <c r="E12" s="27">
        <f t="shared" si="1"/>
        <v>66.437500000000028</v>
      </c>
      <c r="F12" s="4" t="s">
        <v>433</v>
      </c>
      <c r="G12" s="4" t="s">
        <v>436</v>
      </c>
      <c r="H12" s="4" t="s">
        <v>448</v>
      </c>
      <c r="I12" s="4" t="s">
        <v>489</v>
      </c>
      <c r="J12" s="4" t="s">
        <v>491</v>
      </c>
    </row>
    <row r="13" spans="2:18" x14ac:dyDescent="0.15">
      <c r="B13" s="12">
        <v>43686</v>
      </c>
      <c r="C13" s="4" t="str">
        <f t="shared" si="0"/>
        <v>金</v>
      </c>
      <c r="D13" s="4">
        <v>65.5</v>
      </c>
      <c r="E13" s="27">
        <f t="shared" si="1"/>
        <v>66.35714285714289</v>
      </c>
      <c r="F13" s="4" t="s">
        <v>440</v>
      </c>
      <c r="G13" s="4" t="s">
        <v>425</v>
      </c>
      <c r="H13" s="4" t="s">
        <v>490</v>
      </c>
      <c r="I13" s="16" t="s">
        <v>492</v>
      </c>
      <c r="J13" s="4"/>
    </row>
    <row r="14" spans="2:18" x14ac:dyDescent="0.15">
      <c r="B14" s="12">
        <v>43687</v>
      </c>
      <c r="C14" s="4" t="str">
        <f t="shared" si="0"/>
        <v>土</v>
      </c>
      <c r="D14" s="4">
        <v>65.400000000000006</v>
      </c>
      <c r="E14" s="27">
        <f t="shared" si="1"/>
        <v>66.276785714285751</v>
      </c>
      <c r="F14" s="16" t="s">
        <v>493</v>
      </c>
      <c r="G14" s="4" t="s">
        <v>425</v>
      </c>
      <c r="H14" s="4" t="s">
        <v>155</v>
      </c>
      <c r="I14" s="16" t="s">
        <v>496</v>
      </c>
      <c r="J14" s="4" t="s">
        <v>497</v>
      </c>
    </row>
    <row r="15" spans="2:18" x14ac:dyDescent="0.15">
      <c r="B15" s="12">
        <v>43688</v>
      </c>
      <c r="C15" s="4" t="str">
        <f t="shared" si="0"/>
        <v>日</v>
      </c>
      <c r="D15" s="4">
        <v>65.7</v>
      </c>
      <c r="E15" s="27">
        <f t="shared" si="1"/>
        <v>66.196428571428612</v>
      </c>
      <c r="F15" s="16" t="s">
        <v>493</v>
      </c>
      <c r="G15" s="4" t="s">
        <v>425</v>
      </c>
      <c r="H15" s="16" t="s">
        <v>494</v>
      </c>
      <c r="I15" s="16" t="s">
        <v>495</v>
      </c>
      <c r="J15" s="4" t="s">
        <v>498</v>
      </c>
    </row>
    <row r="16" spans="2:18" x14ac:dyDescent="0.15">
      <c r="B16" s="12">
        <v>43689</v>
      </c>
      <c r="C16" s="4" t="str">
        <f t="shared" si="0"/>
        <v>月</v>
      </c>
      <c r="D16" s="4">
        <v>65</v>
      </c>
      <c r="E16" s="27">
        <f t="shared" si="1"/>
        <v>66.116071428571473</v>
      </c>
      <c r="F16" s="4" t="s">
        <v>440</v>
      </c>
      <c r="G16" s="4" t="s">
        <v>425</v>
      </c>
      <c r="H16" s="16" t="s">
        <v>499</v>
      </c>
      <c r="I16" s="4" t="s">
        <v>500</v>
      </c>
      <c r="J16" s="16" t="s">
        <v>501</v>
      </c>
    </row>
    <row r="17" spans="2:10" x14ac:dyDescent="0.15">
      <c r="B17" s="12">
        <v>43690</v>
      </c>
      <c r="C17" s="4" t="str">
        <f t="shared" si="0"/>
        <v>火</v>
      </c>
      <c r="D17" s="4"/>
      <c r="E17" s="27">
        <f t="shared" si="1"/>
        <v>66.035714285714334</v>
      </c>
      <c r="F17" s="4"/>
      <c r="G17" s="16"/>
      <c r="H17" s="16"/>
      <c r="I17" s="4"/>
      <c r="J17" s="4"/>
    </row>
    <row r="18" spans="2:10" x14ac:dyDescent="0.15">
      <c r="B18" s="12">
        <v>43691</v>
      </c>
      <c r="C18" s="4" t="str">
        <f t="shared" si="0"/>
        <v>水</v>
      </c>
      <c r="D18" s="4"/>
      <c r="E18" s="27">
        <f t="shared" si="1"/>
        <v>65.955357142857196</v>
      </c>
      <c r="F18" s="4"/>
      <c r="G18" s="16"/>
      <c r="H18" s="16"/>
      <c r="I18" s="16"/>
      <c r="J18" s="4"/>
    </row>
    <row r="19" spans="2:10" x14ac:dyDescent="0.15">
      <c r="B19" s="12">
        <v>43692</v>
      </c>
      <c r="C19" s="4" t="str">
        <f t="shared" si="0"/>
        <v>木</v>
      </c>
      <c r="D19" s="4"/>
      <c r="E19" s="27">
        <f t="shared" si="1"/>
        <v>65.875000000000057</v>
      </c>
      <c r="F19" s="16"/>
      <c r="G19" s="16"/>
      <c r="H19" s="16"/>
      <c r="I19" s="16"/>
      <c r="J19" s="16"/>
    </row>
    <row r="20" spans="2:10" x14ac:dyDescent="0.15">
      <c r="B20" s="12">
        <v>43693</v>
      </c>
      <c r="C20" s="4" t="str">
        <f t="shared" si="0"/>
        <v>金</v>
      </c>
      <c r="D20" s="4"/>
      <c r="E20" s="27">
        <f t="shared" si="1"/>
        <v>65.794642857142918</v>
      </c>
      <c r="F20" s="4"/>
      <c r="G20" s="16"/>
      <c r="H20" s="16"/>
      <c r="I20" s="16"/>
      <c r="J20" s="4"/>
    </row>
    <row r="21" spans="2:10" x14ac:dyDescent="0.15">
      <c r="B21" s="12">
        <v>43694</v>
      </c>
      <c r="C21" s="4" t="str">
        <f t="shared" si="0"/>
        <v>土</v>
      </c>
      <c r="D21" s="4"/>
      <c r="E21" s="27">
        <f t="shared" si="1"/>
        <v>65.714285714285779</v>
      </c>
      <c r="F21" s="4"/>
      <c r="G21" s="16"/>
      <c r="H21" s="16"/>
      <c r="I21" s="4"/>
      <c r="J21" s="4"/>
    </row>
    <row r="22" spans="2:10" x14ac:dyDescent="0.15">
      <c r="B22" s="12">
        <v>43695</v>
      </c>
      <c r="C22" s="4" t="str">
        <f t="shared" si="0"/>
        <v>日</v>
      </c>
      <c r="D22" s="4"/>
      <c r="E22" s="27">
        <f t="shared" si="1"/>
        <v>65.63392857142864</v>
      </c>
      <c r="F22" s="4"/>
      <c r="G22" s="16"/>
      <c r="H22" s="16"/>
      <c r="I22" s="16"/>
      <c r="J22" s="4"/>
    </row>
    <row r="23" spans="2:10" x14ac:dyDescent="0.15">
      <c r="B23" s="12">
        <v>43696</v>
      </c>
      <c r="C23" s="4" t="str">
        <f t="shared" si="0"/>
        <v>月</v>
      </c>
      <c r="D23" s="4"/>
      <c r="E23" s="27">
        <f t="shared" si="1"/>
        <v>65.553571428571502</v>
      </c>
      <c r="F23" s="4"/>
      <c r="G23" s="16"/>
      <c r="H23" s="16"/>
      <c r="I23" s="4"/>
      <c r="J23" s="4"/>
    </row>
    <row r="24" spans="2:10" x14ac:dyDescent="0.15">
      <c r="B24" s="12">
        <v>43697</v>
      </c>
      <c r="C24" s="4" t="str">
        <f t="shared" si="0"/>
        <v>火</v>
      </c>
      <c r="D24" s="4"/>
      <c r="E24" s="27">
        <f t="shared" si="1"/>
        <v>65.473214285714363</v>
      </c>
      <c r="F24" s="4"/>
      <c r="G24" s="16"/>
      <c r="H24" s="16"/>
      <c r="I24" s="16"/>
      <c r="J24" s="4"/>
    </row>
    <row r="25" spans="2:10" x14ac:dyDescent="0.15">
      <c r="B25" s="12">
        <v>43698</v>
      </c>
      <c r="C25" s="4" t="str">
        <f t="shared" si="0"/>
        <v>水</v>
      </c>
      <c r="D25" s="4"/>
      <c r="E25" s="27">
        <f t="shared" si="1"/>
        <v>65.392857142857224</v>
      </c>
      <c r="F25" s="16"/>
      <c r="G25" s="16"/>
      <c r="H25" s="16"/>
      <c r="I25" s="16"/>
      <c r="J25" s="4"/>
    </row>
    <row r="26" spans="2:10" x14ac:dyDescent="0.15">
      <c r="B26" s="12">
        <v>43699</v>
      </c>
      <c r="C26" s="4" t="str">
        <f t="shared" si="0"/>
        <v>木</v>
      </c>
      <c r="D26" s="4"/>
      <c r="E26" s="27">
        <f t="shared" si="1"/>
        <v>65.312500000000085</v>
      </c>
      <c r="F26" s="4"/>
      <c r="G26" s="16"/>
      <c r="H26" s="16"/>
      <c r="I26" s="16"/>
      <c r="J26" s="16"/>
    </row>
    <row r="27" spans="2:10" x14ac:dyDescent="0.15">
      <c r="B27" s="12">
        <v>43700</v>
      </c>
      <c r="C27" s="4" t="str">
        <f t="shared" si="0"/>
        <v>金</v>
      </c>
      <c r="D27" s="4"/>
      <c r="E27" s="27">
        <f t="shared" si="1"/>
        <v>65.232142857142946</v>
      </c>
      <c r="F27" s="16"/>
      <c r="G27" s="16"/>
      <c r="H27" s="16"/>
      <c r="I27" s="19"/>
      <c r="J27" s="16"/>
    </row>
    <row r="28" spans="2:10" x14ac:dyDescent="0.15">
      <c r="B28" s="12">
        <v>43701</v>
      </c>
      <c r="C28" s="4" t="str">
        <f t="shared" si="0"/>
        <v>土</v>
      </c>
      <c r="D28" s="4"/>
      <c r="E28" s="27">
        <f t="shared" si="1"/>
        <v>65.151785714285808</v>
      </c>
      <c r="F28" s="4"/>
      <c r="G28" s="16"/>
      <c r="H28" s="16"/>
      <c r="I28" s="4"/>
      <c r="J28" s="4"/>
    </row>
    <row r="29" spans="2:10" x14ac:dyDescent="0.15">
      <c r="B29" s="12">
        <v>43702</v>
      </c>
      <c r="C29" s="4" t="str">
        <f t="shared" si="0"/>
        <v>日</v>
      </c>
      <c r="D29" s="4"/>
      <c r="E29" s="27">
        <f t="shared" si="1"/>
        <v>65.071428571428669</v>
      </c>
      <c r="F29" s="4"/>
      <c r="G29" s="16"/>
      <c r="H29" s="16"/>
      <c r="I29" s="4"/>
      <c r="J29" s="4"/>
    </row>
    <row r="30" spans="2:10" x14ac:dyDescent="0.15">
      <c r="B30" s="12">
        <v>43703</v>
      </c>
      <c r="C30" s="4" t="str">
        <f t="shared" si="0"/>
        <v>月</v>
      </c>
      <c r="D30" s="4"/>
      <c r="E30" s="27">
        <f t="shared" si="1"/>
        <v>64.99107142857153</v>
      </c>
      <c r="F30" s="4"/>
      <c r="G30" s="16"/>
      <c r="H30" s="16"/>
      <c r="I30" s="16"/>
      <c r="J30" s="4"/>
    </row>
    <row r="31" spans="2:10" x14ac:dyDescent="0.15">
      <c r="B31" s="12">
        <v>43704</v>
      </c>
      <c r="C31" s="4" t="str">
        <f t="shared" si="0"/>
        <v>火</v>
      </c>
      <c r="D31" s="4"/>
      <c r="E31" s="27">
        <f t="shared" si="1"/>
        <v>64.910714285714391</v>
      </c>
      <c r="F31" s="4"/>
      <c r="G31" s="16"/>
      <c r="H31" s="16"/>
      <c r="I31" s="4"/>
      <c r="J31" s="4"/>
    </row>
    <row r="32" spans="2:10" x14ac:dyDescent="0.15">
      <c r="B32" s="12">
        <v>43705</v>
      </c>
      <c r="C32" s="4" t="str">
        <f t="shared" si="0"/>
        <v>水</v>
      </c>
      <c r="D32" s="4"/>
      <c r="E32" s="27">
        <f t="shared" si="1"/>
        <v>64.830357142857252</v>
      </c>
      <c r="F32" s="4"/>
      <c r="G32" s="16"/>
      <c r="H32" s="16"/>
      <c r="I32" s="16"/>
      <c r="J32" s="4"/>
    </row>
    <row r="33" spans="2:10" x14ac:dyDescent="0.15">
      <c r="B33" s="12">
        <v>43706</v>
      </c>
      <c r="C33" s="4" t="str">
        <f t="shared" si="0"/>
        <v>木</v>
      </c>
      <c r="D33" s="4"/>
      <c r="E33" s="27">
        <f t="shared" si="1"/>
        <v>64.750000000000114</v>
      </c>
      <c r="F33" s="4"/>
      <c r="G33" s="16"/>
      <c r="H33" s="16"/>
      <c r="I33" s="4"/>
      <c r="J33" s="4"/>
    </row>
    <row r="34" spans="2:10" x14ac:dyDescent="0.15">
      <c r="B34" s="12">
        <v>43707</v>
      </c>
      <c r="C34" s="4" t="str">
        <f t="shared" si="0"/>
        <v>金</v>
      </c>
      <c r="D34" s="4"/>
      <c r="E34" s="27">
        <f t="shared" si="1"/>
        <v>64.669642857142975</v>
      </c>
      <c r="F34" s="4"/>
      <c r="G34" s="16"/>
      <c r="H34" s="16"/>
      <c r="I34" s="4"/>
      <c r="J34" s="4"/>
    </row>
    <row r="35" spans="2:10" x14ac:dyDescent="0.15">
      <c r="B35" s="12">
        <v>43708</v>
      </c>
      <c r="C35" s="4" t="str">
        <f t="shared" si="0"/>
        <v>土</v>
      </c>
      <c r="D35" s="4"/>
      <c r="E35" s="27">
        <f t="shared" si="1"/>
        <v>64.589285714285836</v>
      </c>
      <c r="F35" s="4"/>
      <c r="G35" s="16"/>
      <c r="H35" s="16"/>
      <c r="I35" s="4"/>
      <c r="J35" s="4"/>
    </row>
    <row r="36" spans="2:10" x14ac:dyDescent="0.15">
      <c r="B36" s="12">
        <v>43709</v>
      </c>
      <c r="C36" s="4" t="str">
        <f t="shared" si="0"/>
        <v>日</v>
      </c>
      <c r="D36" s="4"/>
      <c r="E36" s="27">
        <f t="shared" si="1"/>
        <v>64.508928571428697</v>
      </c>
      <c r="F36" s="4"/>
      <c r="G36" s="16"/>
      <c r="H36" s="16"/>
      <c r="I36" s="4"/>
      <c r="J36" s="4"/>
    </row>
    <row r="37" spans="2:10" x14ac:dyDescent="0.15">
      <c r="B37" s="12">
        <v>43710</v>
      </c>
      <c r="C37" s="4" t="str">
        <f t="shared" si="0"/>
        <v>月</v>
      </c>
      <c r="D37" s="4"/>
      <c r="E37" s="27">
        <f t="shared" si="1"/>
        <v>64.428571428571558</v>
      </c>
      <c r="F37" s="4"/>
      <c r="G37" s="16"/>
      <c r="H37" s="16"/>
      <c r="I37" s="4"/>
      <c r="J37" s="4"/>
    </row>
    <row r="38" spans="2:10" x14ac:dyDescent="0.15">
      <c r="B38" s="12">
        <v>43711</v>
      </c>
      <c r="C38" s="4" t="str">
        <f t="shared" si="0"/>
        <v>火</v>
      </c>
      <c r="D38" s="4"/>
      <c r="E38" s="27">
        <f t="shared" si="1"/>
        <v>64.34821428571442</v>
      </c>
      <c r="F38" s="4"/>
      <c r="G38" s="16"/>
      <c r="H38" s="16"/>
      <c r="I38" s="4"/>
      <c r="J38" s="4"/>
    </row>
    <row r="39" spans="2:10" x14ac:dyDescent="0.15">
      <c r="B39" s="12">
        <v>43712</v>
      </c>
      <c r="C39" s="4" t="str">
        <f t="shared" si="0"/>
        <v>水</v>
      </c>
      <c r="D39" s="4"/>
      <c r="E39" s="27">
        <f t="shared" si="1"/>
        <v>64.267857142857281</v>
      </c>
      <c r="F39" s="4"/>
      <c r="G39" s="16"/>
      <c r="H39" s="16"/>
      <c r="I39" s="4"/>
      <c r="J39" s="4"/>
    </row>
    <row r="40" spans="2:10" x14ac:dyDescent="0.15">
      <c r="B40" s="12">
        <v>43713</v>
      </c>
      <c r="C40" s="4" t="str">
        <f t="shared" si="0"/>
        <v>木</v>
      </c>
      <c r="D40" s="4"/>
      <c r="E40" s="27">
        <f t="shared" si="1"/>
        <v>64.187500000000142</v>
      </c>
      <c r="F40" s="4"/>
      <c r="G40" s="16"/>
      <c r="H40" s="16"/>
      <c r="I40" s="4"/>
      <c r="J40" s="4"/>
    </row>
    <row r="41" spans="2:10" x14ac:dyDescent="0.15">
      <c r="B41" s="12">
        <v>43714</v>
      </c>
      <c r="C41" s="4" t="str">
        <f t="shared" si="0"/>
        <v>金</v>
      </c>
      <c r="D41" s="4"/>
      <c r="E41" s="27">
        <f t="shared" si="1"/>
        <v>64.107142857143003</v>
      </c>
      <c r="F41" s="4"/>
      <c r="G41" s="16"/>
      <c r="H41" s="16"/>
      <c r="I41" s="4"/>
      <c r="J41" s="4"/>
    </row>
    <row r="42" spans="2:10" x14ac:dyDescent="0.15">
      <c r="B42" s="12">
        <v>43715</v>
      </c>
      <c r="C42" s="4" t="str">
        <f t="shared" si="0"/>
        <v>土</v>
      </c>
      <c r="D42" s="4"/>
      <c r="E42" s="27">
        <f t="shared" si="1"/>
        <v>64.026785714285865</v>
      </c>
      <c r="F42" s="4"/>
      <c r="G42" s="16"/>
      <c r="H42" s="16"/>
      <c r="I42" s="4"/>
      <c r="J42" s="4"/>
    </row>
    <row r="43" spans="2:10" x14ac:dyDescent="0.15">
      <c r="B43" s="12">
        <v>43716</v>
      </c>
      <c r="C43" s="4" t="str">
        <f t="shared" si="0"/>
        <v>日</v>
      </c>
      <c r="D43" s="4"/>
      <c r="E43" s="27">
        <f t="shared" si="1"/>
        <v>63.946428571428719</v>
      </c>
      <c r="F43" s="4"/>
      <c r="G43" s="16"/>
      <c r="H43" s="16"/>
      <c r="I43" s="4"/>
      <c r="J43" s="4"/>
    </row>
    <row r="44" spans="2:10" x14ac:dyDescent="0.15">
      <c r="B44" s="12">
        <v>43717</v>
      </c>
      <c r="C44" s="4" t="str">
        <f t="shared" si="0"/>
        <v>月</v>
      </c>
      <c r="D44" s="4"/>
      <c r="E44" s="27">
        <f t="shared" si="1"/>
        <v>63.866071428571573</v>
      </c>
      <c r="F44" s="4"/>
      <c r="G44" s="16"/>
      <c r="H44" s="16"/>
      <c r="I44" s="4"/>
      <c r="J44" s="4"/>
    </row>
    <row r="45" spans="2:10" x14ac:dyDescent="0.15">
      <c r="B45" s="12">
        <v>43718</v>
      </c>
      <c r="C45" s="4" t="str">
        <f t="shared" si="0"/>
        <v>火</v>
      </c>
      <c r="D45" s="4"/>
      <c r="E45" s="27">
        <f t="shared" si="1"/>
        <v>63.785714285714427</v>
      </c>
      <c r="F45" s="4"/>
      <c r="G45" s="16"/>
      <c r="H45" s="16"/>
      <c r="I45" s="4"/>
      <c r="J45" s="4"/>
    </row>
    <row r="46" spans="2:10" x14ac:dyDescent="0.15">
      <c r="B46" s="12">
        <v>43719</v>
      </c>
      <c r="C46" s="4" t="str">
        <f t="shared" si="0"/>
        <v>水</v>
      </c>
      <c r="D46" s="4"/>
      <c r="E46" s="27">
        <f t="shared" si="1"/>
        <v>63.705357142857281</v>
      </c>
      <c r="F46" s="4"/>
      <c r="G46" s="16"/>
      <c r="H46" s="16"/>
      <c r="I46" s="4"/>
      <c r="J46" s="16"/>
    </row>
    <row r="47" spans="2:10" x14ac:dyDescent="0.15">
      <c r="B47" s="12">
        <v>43720</v>
      </c>
      <c r="C47" s="4" t="str">
        <f t="shared" si="0"/>
        <v>木</v>
      </c>
      <c r="D47" s="4"/>
      <c r="E47" s="27">
        <f t="shared" si="1"/>
        <v>63.625000000000135</v>
      </c>
      <c r="F47" s="4"/>
      <c r="G47" s="4"/>
      <c r="H47" s="4"/>
      <c r="I47" s="4"/>
      <c r="J47" s="4"/>
    </row>
    <row r="48" spans="2:10" x14ac:dyDescent="0.15">
      <c r="B48" s="12">
        <v>43721</v>
      </c>
      <c r="C48" s="4" t="str">
        <f t="shared" si="0"/>
        <v>金</v>
      </c>
      <c r="D48" s="4"/>
      <c r="E48" s="27">
        <f t="shared" si="1"/>
        <v>63.544642857142989</v>
      </c>
      <c r="F48" s="4"/>
      <c r="G48" s="4"/>
      <c r="H48" s="4"/>
      <c r="I48" s="4"/>
      <c r="J48" s="4"/>
    </row>
    <row r="49" spans="2:10" x14ac:dyDescent="0.15">
      <c r="B49" s="12">
        <v>43722</v>
      </c>
      <c r="C49" s="4" t="str">
        <f t="shared" si="0"/>
        <v>土</v>
      </c>
      <c r="D49" s="4"/>
      <c r="E49" s="27">
        <f t="shared" si="1"/>
        <v>63.464285714285843</v>
      </c>
      <c r="F49" s="4"/>
      <c r="G49" s="4"/>
      <c r="H49" s="4"/>
      <c r="I49" s="4"/>
      <c r="J49" s="4"/>
    </row>
    <row r="50" spans="2:10" x14ac:dyDescent="0.15">
      <c r="B50" s="12">
        <v>43723</v>
      </c>
      <c r="C50" s="4" t="str">
        <f t="shared" si="0"/>
        <v>日</v>
      </c>
      <c r="D50" s="4"/>
      <c r="E50" s="27">
        <f t="shared" si="1"/>
        <v>63.383928571428697</v>
      </c>
      <c r="F50" s="4"/>
      <c r="G50" s="4"/>
      <c r="H50" s="4"/>
      <c r="I50" s="4"/>
      <c r="J50" s="4"/>
    </row>
    <row r="51" spans="2:10" x14ac:dyDescent="0.15">
      <c r="B51" s="12">
        <v>43724</v>
      </c>
      <c r="C51" s="4" t="str">
        <f t="shared" si="0"/>
        <v>月</v>
      </c>
      <c r="D51" s="4"/>
      <c r="E51" s="27">
        <f t="shared" si="1"/>
        <v>63.303571428571551</v>
      </c>
      <c r="F51" s="4"/>
      <c r="G51" s="4"/>
      <c r="H51" s="4"/>
      <c r="I51" s="4"/>
      <c r="J51" s="4"/>
    </row>
    <row r="52" spans="2:10" x14ac:dyDescent="0.15">
      <c r="B52" s="12">
        <v>43725</v>
      </c>
      <c r="C52" s="4" t="str">
        <f t="shared" si="0"/>
        <v>火</v>
      </c>
      <c r="D52" s="4"/>
      <c r="E52" s="27">
        <f t="shared" si="1"/>
        <v>63.223214285714405</v>
      </c>
      <c r="F52" s="4"/>
      <c r="G52" s="4"/>
      <c r="H52" s="4"/>
      <c r="I52" s="4"/>
      <c r="J52" s="4"/>
    </row>
    <row r="53" spans="2:10" x14ac:dyDescent="0.15">
      <c r="B53" s="12">
        <v>43726</v>
      </c>
      <c r="C53" s="4" t="str">
        <f t="shared" si="0"/>
        <v>水</v>
      </c>
      <c r="D53" s="4"/>
      <c r="E53" s="27">
        <f t="shared" si="1"/>
        <v>63.14285714285726</v>
      </c>
      <c r="F53" s="4"/>
      <c r="G53" s="4"/>
      <c r="H53" s="4"/>
      <c r="I53" s="4"/>
      <c r="J53" s="4"/>
    </row>
    <row r="54" spans="2:10" x14ac:dyDescent="0.15">
      <c r="B54" s="12">
        <v>43727</v>
      </c>
      <c r="C54" s="4" t="str">
        <f t="shared" si="0"/>
        <v>木</v>
      </c>
      <c r="D54" s="4"/>
      <c r="E54" s="27">
        <f t="shared" si="1"/>
        <v>63.062500000000114</v>
      </c>
      <c r="F54" s="4"/>
      <c r="G54" s="4"/>
      <c r="H54" s="4"/>
      <c r="I54" s="4"/>
      <c r="J54" s="4"/>
    </row>
    <row r="55" spans="2:10" x14ac:dyDescent="0.15">
      <c r="B55" s="12">
        <v>43728</v>
      </c>
      <c r="C55" s="4" t="str">
        <f t="shared" si="0"/>
        <v>金</v>
      </c>
      <c r="D55" s="4"/>
      <c r="E55" s="27">
        <f t="shared" si="1"/>
        <v>62.982142857142968</v>
      </c>
      <c r="F55" s="16"/>
      <c r="G55" s="4"/>
      <c r="H55" s="4"/>
      <c r="I55" s="16"/>
      <c r="J55" s="4"/>
    </row>
    <row r="56" spans="2:10" x14ac:dyDescent="0.15">
      <c r="B56" s="12">
        <v>43729</v>
      </c>
      <c r="C56" s="4" t="str">
        <f t="shared" si="0"/>
        <v>土</v>
      </c>
      <c r="D56" s="4"/>
      <c r="E56" s="27">
        <f t="shared" si="1"/>
        <v>62.901785714285822</v>
      </c>
      <c r="F56" s="4"/>
      <c r="G56" s="4"/>
      <c r="H56" s="4"/>
      <c r="I56" s="4"/>
      <c r="J56" s="4"/>
    </row>
    <row r="57" spans="2:10" x14ac:dyDescent="0.15">
      <c r="B57" s="12">
        <v>43730</v>
      </c>
      <c r="C57" s="4" t="str">
        <f t="shared" si="0"/>
        <v>日</v>
      </c>
      <c r="D57" s="4"/>
      <c r="E57" s="27">
        <f t="shared" si="1"/>
        <v>62.821428571428676</v>
      </c>
      <c r="F57" s="4"/>
      <c r="G57" s="4"/>
      <c r="H57" s="4"/>
      <c r="I57" s="4"/>
      <c r="J57" s="4"/>
    </row>
    <row r="58" spans="2:10" x14ac:dyDescent="0.15">
      <c r="B58" s="12">
        <v>43731</v>
      </c>
      <c r="C58" s="4" t="str">
        <f t="shared" si="0"/>
        <v>月</v>
      </c>
      <c r="D58" s="4"/>
      <c r="E58" s="27">
        <f t="shared" si="1"/>
        <v>62.74107142857153</v>
      </c>
      <c r="F58" s="4"/>
      <c r="G58" s="4"/>
      <c r="H58" s="4"/>
      <c r="I58" s="4"/>
      <c r="J58" s="4"/>
    </row>
    <row r="59" spans="2:10" x14ac:dyDescent="0.15">
      <c r="B59" s="12">
        <v>43732</v>
      </c>
      <c r="C59" s="4" t="str">
        <f t="shared" si="0"/>
        <v>火</v>
      </c>
      <c r="D59" s="4"/>
      <c r="E59" s="27">
        <f t="shared" si="1"/>
        <v>62.660714285714384</v>
      </c>
      <c r="F59" s="4"/>
      <c r="G59" s="4"/>
      <c r="H59" s="4"/>
      <c r="I59" s="4"/>
      <c r="J59" s="4"/>
    </row>
    <row r="60" spans="2:10" x14ac:dyDescent="0.15">
      <c r="B60" s="12">
        <v>43733</v>
      </c>
      <c r="C60" s="4" t="str">
        <f t="shared" si="0"/>
        <v>水</v>
      </c>
      <c r="D60" s="4"/>
      <c r="E60" s="27">
        <f t="shared" si="1"/>
        <v>62.580357142857238</v>
      </c>
      <c r="F60" s="4"/>
      <c r="G60" s="4"/>
      <c r="H60" s="4"/>
      <c r="I60" s="4"/>
      <c r="J60" s="4"/>
    </row>
  </sheetData>
  <mergeCells count="5">
    <mergeCell ref="M1:O1"/>
    <mergeCell ref="P1:R1"/>
    <mergeCell ref="K2:L2"/>
    <mergeCell ref="M2:O2"/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 tint="-0.34998626667073579"/>
  </sheetPr>
  <dimension ref="B1:W92"/>
  <sheetViews>
    <sheetView zoomScale="70" zoomScaleNormal="70" workbookViewId="0">
      <selection activeCell="G96" sqref="G96"/>
    </sheetView>
  </sheetViews>
  <sheetFormatPr defaultColWidth="9"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62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375" style="1" customWidth="1"/>
    <col min="12" max="20" width="9" style="1"/>
    <col min="21" max="21" width="33.625" style="1" bestFit="1" customWidth="1"/>
    <col min="22" max="16384" width="9" style="1"/>
  </cols>
  <sheetData>
    <row r="1" spans="2:23" ht="24" customHeight="1" x14ac:dyDescent="0.15">
      <c r="N1" s="2"/>
      <c r="O1" s="34" t="s">
        <v>0</v>
      </c>
      <c r="P1" s="34"/>
      <c r="Q1" s="34"/>
      <c r="T1" s="13" t="s">
        <v>22</v>
      </c>
    </row>
    <row r="2" spans="2:23" ht="95.25" customHeight="1" x14ac:dyDescent="0.15">
      <c r="M2" s="35" t="s">
        <v>4</v>
      </c>
      <c r="N2" s="35"/>
      <c r="O2" s="38">
        <v>88.9</v>
      </c>
      <c r="P2" s="38"/>
      <c r="Q2" s="38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21</v>
      </c>
      <c r="G4" s="7" t="s">
        <v>14</v>
      </c>
      <c r="H4" s="7" t="s">
        <v>25</v>
      </c>
      <c r="I4" s="7" t="s">
        <v>26</v>
      </c>
      <c r="J4" s="7" t="s">
        <v>27</v>
      </c>
      <c r="K4" s="7" t="s">
        <v>2</v>
      </c>
    </row>
    <row r="5" spans="2:23" hidden="1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23</v>
      </c>
      <c r="H5" s="6" t="s">
        <v>29</v>
      </c>
      <c r="I5" s="6" t="s">
        <v>33</v>
      </c>
      <c r="J5" s="6" t="s">
        <v>30</v>
      </c>
      <c r="K5" s="6"/>
    </row>
    <row r="6" spans="2:23" hidden="1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24</v>
      </c>
      <c r="H6" s="6" t="s">
        <v>34</v>
      </c>
      <c r="I6" s="6" t="s">
        <v>28</v>
      </c>
      <c r="J6" s="1" t="s">
        <v>35</v>
      </c>
      <c r="K6" s="6"/>
    </row>
    <row r="7" spans="2:23" hidden="1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31</v>
      </c>
      <c r="I7" s="6" t="s">
        <v>32</v>
      </c>
      <c r="J7" s="6" t="s">
        <v>44</v>
      </c>
      <c r="K7" s="4"/>
    </row>
    <row r="8" spans="2:23" hidden="1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46</v>
      </c>
      <c r="I8" s="6" t="s">
        <v>48</v>
      </c>
      <c r="J8" s="6" t="s">
        <v>49</v>
      </c>
      <c r="K8" s="4"/>
    </row>
    <row r="9" spans="2:23" hidden="1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50</v>
      </c>
      <c r="I9" s="6" t="s">
        <v>51</v>
      </c>
      <c r="J9" s="6" t="s">
        <v>47</v>
      </c>
      <c r="K9" s="4"/>
    </row>
    <row r="10" spans="2:23" hidden="1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50</v>
      </c>
      <c r="I10" s="6" t="s">
        <v>52</v>
      </c>
      <c r="J10" s="6" t="s">
        <v>53</v>
      </c>
      <c r="K10" s="4"/>
    </row>
    <row r="11" spans="2:23" hidden="1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50</v>
      </c>
      <c r="I11" s="6" t="s">
        <v>45</v>
      </c>
      <c r="J11" s="6" t="s">
        <v>54</v>
      </c>
      <c r="K11" s="4"/>
    </row>
    <row r="12" spans="2:23" ht="37.5" hidden="1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63</v>
      </c>
      <c r="H12" s="1" t="s">
        <v>59</v>
      </c>
      <c r="I12" s="6" t="s">
        <v>60</v>
      </c>
      <c r="J12" s="6" t="s">
        <v>61</v>
      </c>
      <c r="K12" s="4"/>
    </row>
    <row r="13" spans="2:23" ht="75" hidden="1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70</v>
      </c>
      <c r="H13" s="9" t="s">
        <v>62</v>
      </c>
      <c r="I13" s="9" t="s">
        <v>66</v>
      </c>
      <c r="J13" s="6" t="s">
        <v>67</v>
      </c>
      <c r="K13" s="4"/>
    </row>
    <row r="14" spans="2:23" hidden="1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68</v>
      </c>
      <c r="I14" s="6" t="s">
        <v>69</v>
      </c>
      <c r="J14" s="6" t="s">
        <v>76</v>
      </c>
      <c r="K14" s="4"/>
    </row>
    <row r="15" spans="2:23" hidden="1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77</v>
      </c>
      <c r="I15" s="6" t="s">
        <v>78</v>
      </c>
      <c r="J15" s="6" t="s">
        <v>82</v>
      </c>
      <c r="K15" s="4"/>
    </row>
    <row r="16" spans="2:23" hidden="1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77</v>
      </c>
      <c r="I16" s="6" t="s">
        <v>81</v>
      </c>
      <c r="J16" s="6" t="s">
        <v>80</v>
      </c>
      <c r="K16" s="4" t="s">
        <v>83</v>
      </c>
    </row>
    <row r="17" spans="2:11" hidden="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91</v>
      </c>
      <c r="H17" s="6" t="s">
        <v>30</v>
      </c>
      <c r="I17" s="6" t="s">
        <v>79</v>
      </c>
      <c r="J17" s="6" t="s">
        <v>90</v>
      </c>
      <c r="K17" s="4"/>
    </row>
    <row r="18" spans="2:11" hidden="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86</v>
      </c>
      <c r="I18" s="6" t="s">
        <v>87</v>
      </c>
      <c r="J18" s="6" t="s">
        <v>88</v>
      </c>
      <c r="K18" s="4"/>
    </row>
    <row r="19" spans="2:11" hidden="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92</v>
      </c>
      <c r="H19" s="6" t="s">
        <v>89</v>
      </c>
      <c r="I19" s="6" t="s">
        <v>88</v>
      </c>
      <c r="J19" s="6" t="s">
        <v>93</v>
      </c>
      <c r="K19" s="4"/>
    </row>
    <row r="20" spans="2:11" hidden="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100</v>
      </c>
      <c r="H20" s="6" t="s">
        <v>95</v>
      </c>
      <c r="I20" s="6" t="s">
        <v>96</v>
      </c>
      <c r="J20" s="6" t="s">
        <v>101</v>
      </c>
      <c r="K20" s="4"/>
    </row>
    <row r="21" spans="2:11" hidden="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100</v>
      </c>
      <c r="H21" s="6" t="s">
        <v>89</v>
      </c>
      <c r="I21" s="6" t="s">
        <v>102</v>
      </c>
      <c r="J21" s="6" t="s">
        <v>108</v>
      </c>
      <c r="K21" s="4"/>
    </row>
    <row r="22" spans="2:11" hidden="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100</v>
      </c>
      <c r="H22" s="6" t="s">
        <v>106</v>
      </c>
      <c r="I22" s="6" t="s">
        <v>107</v>
      </c>
      <c r="J22" s="6" t="s">
        <v>109</v>
      </c>
      <c r="K22" s="4"/>
    </row>
    <row r="23" spans="2:11" hidden="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100</v>
      </c>
      <c r="H23" s="6" t="s">
        <v>104</v>
      </c>
      <c r="I23" s="6" t="s">
        <v>103</v>
      </c>
      <c r="J23" s="6" t="s">
        <v>105</v>
      </c>
      <c r="K23" s="4"/>
    </row>
    <row r="24" spans="2:11" hidden="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100</v>
      </c>
      <c r="H24" s="6" t="s">
        <v>106</v>
      </c>
      <c r="I24" s="6" t="s">
        <v>116</v>
      </c>
      <c r="J24" s="6" t="s">
        <v>117</v>
      </c>
      <c r="K24" s="4"/>
    </row>
    <row r="25" spans="2:11" hidden="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100</v>
      </c>
      <c r="H25" s="6" t="s">
        <v>118</v>
      </c>
      <c r="I25" s="6" t="s">
        <v>119</v>
      </c>
      <c r="J25" s="6" t="s">
        <v>122</v>
      </c>
      <c r="K25" s="4"/>
    </row>
    <row r="26" spans="2:11" hidden="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100</v>
      </c>
      <c r="H26" s="6" t="s">
        <v>122</v>
      </c>
      <c r="I26" s="6" t="s">
        <v>123</v>
      </c>
      <c r="J26" s="6" t="s">
        <v>122</v>
      </c>
      <c r="K26" s="4"/>
    </row>
    <row r="27" spans="2:11" ht="37.5" hidden="1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100</v>
      </c>
      <c r="H27" s="6" t="s">
        <v>125</v>
      </c>
      <c r="I27" s="9" t="s">
        <v>126</v>
      </c>
      <c r="J27" s="9" t="s">
        <v>126</v>
      </c>
      <c r="K27" s="4" t="s">
        <v>124</v>
      </c>
    </row>
    <row r="28" spans="2:11" ht="37.5" hidden="1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100</v>
      </c>
      <c r="H28" s="6" t="s">
        <v>34</v>
      </c>
      <c r="I28" s="9" t="s">
        <v>127</v>
      </c>
      <c r="J28" s="6" t="s">
        <v>136</v>
      </c>
      <c r="K28" s="4"/>
    </row>
    <row r="29" spans="2:11" ht="37.5" hidden="1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100</v>
      </c>
      <c r="H29" s="6" t="s">
        <v>139</v>
      </c>
      <c r="I29" s="9" t="s">
        <v>137</v>
      </c>
      <c r="J29" s="6" t="s">
        <v>140</v>
      </c>
      <c r="K29" s="4" t="s">
        <v>83</v>
      </c>
    </row>
    <row r="30" spans="2:11" ht="37.5" hidden="1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100</v>
      </c>
      <c r="H30" s="1" t="s">
        <v>139</v>
      </c>
      <c r="I30" s="9" t="s">
        <v>141</v>
      </c>
      <c r="J30" s="6" t="s">
        <v>142</v>
      </c>
      <c r="K30" s="4"/>
    </row>
    <row r="31" spans="2:11" hidden="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100</v>
      </c>
      <c r="H31" s="6" t="s">
        <v>138</v>
      </c>
      <c r="I31" s="6" t="s">
        <v>145</v>
      </c>
      <c r="J31" s="6" t="s">
        <v>146</v>
      </c>
      <c r="K31" s="4"/>
    </row>
    <row r="32" spans="2:11" hidden="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100</v>
      </c>
      <c r="H32" s="6" t="s">
        <v>147</v>
      </c>
      <c r="I32" s="6" t="s">
        <v>153</v>
      </c>
      <c r="J32" s="6" t="s">
        <v>152</v>
      </c>
      <c r="K32" s="4"/>
    </row>
    <row r="33" spans="2:11" hidden="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100</v>
      </c>
      <c r="H33" s="6" t="s">
        <v>152</v>
      </c>
      <c r="I33" s="6" t="s">
        <v>152</v>
      </c>
      <c r="J33" s="6" t="s">
        <v>154</v>
      </c>
      <c r="K33" s="4"/>
    </row>
    <row r="34" spans="2:11" hidden="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100</v>
      </c>
      <c r="H34" s="6" t="s">
        <v>154</v>
      </c>
      <c r="I34" s="6" t="s">
        <v>155</v>
      </c>
      <c r="J34" s="6" t="s">
        <v>156</v>
      </c>
      <c r="K34" s="4"/>
    </row>
    <row r="35" spans="2:11" hidden="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100</v>
      </c>
      <c r="H35" s="6" t="s">
        <v>157</v>
      </c>
      <c r="I35" s="6" t="s">
        <v>158</v>
      </c>
      <c r="J35" s="6" t="s">
        <v>166</v>
      </c>
      <c r="K35" s="4"/>
    </row>
    <row r="36" spans="2:11" hidden="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100</v>
      </c>
      <c r="H36" s="6" t="s">
        <v>168</v>
      </c>
      <c r="I36" s="6" t="s">
        <v>169</v>
      </c>
      <c r="J36" s="6" t="s">
        <v>167</v>
      </c>
      <c r="K36" s="4"/>
    </row>
    <row r="37" spans="2:11" hidden="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100</v>
      </c>
      <c r="H37" s="6" t="s">
        <v>167</v>
      </c>
      <c r="I37" s="6" t="s">
        <v>165</v>
      </c>
      <c r="J37" s="6" t="s">
        <v>167</v>
      </c>
      <c r="K37" s="4"/>
    </row>
    <row r="38" spans="2:11" hidden="1" x14ac:dyDescent="0.15">
      <c r="B38" s="3">
        <v>42408</v>
      </c>
      <c r="C38" s="4">
        <v>91.8</v>
      </c>
      <c r="D38" s="18"/>
      <c r="E38" s="4">
        <f t="shared" ref="E38:E92" si="2">E37+(($O$2-$C$5)/53)</f>
        <v>90.635849056603547</v>
      </c>
      <c r="F38" s="5">
        <f t="shared" si="1"/>
        <v>0.29301924734271756</v>
      </c>
      <c r="G38" s="6" t="s">
        <v>100</v>
      </c>
      <c r="H38" s="6"/>
      <c r="I38" s="6"/>
      <c r="J38" s="6"/>
      <c r="K38" s="4" t="s">
        <v>188</v>
      </c>
    </row>
    <row r="39" spans="2:11" hidden="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100</v>
      </c>
      <c r="H39" s="6"/>
      <c r="I39" s="6"/>
      <c r="J39" s="6"/>
      <c r="K39" s="4" t="s">
        <v>188</v>
      </c>
    </row>
    <row r="40" spans="2:11" hidden="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100</v>
      </c>
      <c r="H40" s="6" t="s">
        <v>182</v>
      </c>
      <c r="I40" s="6" t="s">
        <v>183</v>
      </c>
      <c r="J40" s="6" t="s">
        <v>184</v>
      </c>
      <c r="K40" s="4"/>
    </row>
    <row r="41" spans="2:11" hidden="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100</v>
      </c>
      <c r="H41" s="6" t="s">
        <v>182</v>
      </c>
      <c r="I41" s="6" t="s">
        <v>165</v>
      </c>
      <c r="J41" s="6" t="s">
        <v>191</v>
      </c>
      <c r="K41" s="4"/>
    </row>
    <row r="42" spans="2:11" hidden="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100</v>
      </c>
      <c r="H42" s="6" t="s">
        <v>186</v>
      </c>
      <c r="I42" s="1" t="s">
        <v>185</v>
      </c>
      <c r="J42" s="6" t="s">
        <v>187</v>
      </c>
      <c r="K42" s="4"/>
    </row>
    <row r="43" spans="2:11" ht="37.5" hidden="1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189</v>
      </c>
      <c r="H43" s="6" t="s">
        <v>182</v>
      </c>
      <c r="I43" s="6" t="s">
        <v>120</v>
      </c>
      <c r="J43" s="6" t="s">
        <v>179</v>
      </c>
      <c r="K43" s="4"/>
    </row>
    <row r="44" spans="2:11" hidden="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100</v>
      </c>
      <c r="H44" s="6" t="s">
        <v>181</v>
      </c>
      <c r="I44" s="6" t="s">
        <v>180</v>
      </c>
      <c r="J44" s="6" t="s">
        <v>179</v>
      </c>
      <c r="K44" s="4"/>
    </row>
    <row r="45" spans="2:11" hidden="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100</v>
      </c>
      <c r="H45" s="6" t="s">
        <v>182</v>
      </c>
      <c r="I45" s="6" t="s">
        <v>190</v>
      </c>
      <c r="J45" s="6" t="s">
        <v>192</v>
      </c>
      <c r="K45" s="4"/>
    </row>
    <row r="46" spans="2:11" hidden="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100</v>
      </c>
      <c r="H46" s="6" t="s">
        <v>192</v>
      </c>
      <c r="I46" s="6" t="s">
        <v>196</v>
      </c>
      <c r="J46" s="6" t="s">
        <v>197</v>
      </c>
      <c r="K46" s="4"/>
    </row>
    <row r="47" spans="2:11" hidden="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100</v>
      </c>
      <c r="H47" s="6" t="s">
        <v>199</v>
      </c>
      <c r="I47" s="6" t="s">
        <v>200</v>
      </c>
      <c r="J47" s="6" t="s">
        <v>201</v>
      </c>
      <c r="K47" s="4"/>
    </row>
    <row r="48" spans="2:11" hidden="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100</v>
      </c>
      <c r="H48" s="6" t="s">
        <v>199</v>
      </c>
      <c r="I48" s="6" t="s">
        <v>202</v>
      </c>
      <c r="J48" s="6" t="s">
        <v>205</v>
      </c>
      <c r="K48" s="4"/>
    </row>
    <row r="49" spans="2:11" hidden="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214</v>
      </c>
      <c r="H49" s="6" t="s">
        <v>206</v>
      </c>
      <c r="I49" s="6" t="s">
        <v>207</v>
      </c>
      <c r="J49" s="6" t="s">
        <v>215</v>
      </c>
      <c r="K49" s="4"/>
    </row>
    <row r="50" spans="2:11" hidden="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216</v>
      </c>
      <c r="H50" s="6" t="s">
        <v>217</v>
      </c>
      <c r="I50" s="6" t="s">
        <v>107</v>
      </c>
      <c r="J50" s="6" t="s">
        <v>218</v>
      </c>
      <c r="K50" s="4"/>
    </row>
    <row r="51" spans="2:11" hidden="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216</v>
      </c>
      <c r="H51" s="6" t="s">
        <v>217</v>
      </c>
      <c r="I51" s="6" t="s">
        <v>218</v>
      </c>
      <c r="J51" s="6" t="s">
        <v>120</v>
      </c>
      <c r="K51" s="4"/>
    </row>
    <row r="52" spans="2:11" hidden="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216</v>
      </c>
      <c r="H52" s="6" t="s">
        <v>217</v>
      </c>
      <c r="I52" s="6" t="s">
        <v>224</v>
      </c>
      <c r="J52" s="6" t="s">
        <v>226</v>
      </c>
      <c r="K52" s="4"/>
    </row>
    <row r="53" spans="2:11" hidden="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100</v>
      </c>
      <c r="H53" s="6" t="s">
        <v>223</v>
      </c>
      <c r="I53" s="6" t="s">
        <v>227</v>
      </c>
      <c r="J53" s="6" t="s">
        <v>225</v>
      </c>
      <c r="K53" s="4"/>
    </row>
    <row r="54" spans="2:11" hidden="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222</v>
      </c>
      <c r="H54" s="6" t="s">
        <v>223</v>
      </c>
      <c r="I54" s="6" t="s">
        <v>228</v>
      </c>
      <c r="J54" s="6" t="s">
        <v>229</v>
      </c>
      <c r="K54" s="4"/>
    </row>
    <row r="55" spans="2:11" hidden="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100</v>
      </c>
      <c r="H55" s="6" t="s">
        <v>223</v>
      </c>
      <c r="I55" s="6" t="s">
        <v>120</v>
      </c>
      <c r="J55" s="6" t="s">
        <v>89</v>
      </c>
      <c r="K55" s="4"/>
    </row>
    <row r="56" spans="2:11" hidden="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100</v>
      </c>
      <c r="H56" s="6" t="s">
        <v>34</v>
      </c>
      <c r="I56" s="6" t="s">
        <v>240</v>
      </c>
      <c r="J56" s="6" t="s">
        <v>241</v>
      </c>
      <c r="K56" s="4"/>
    </row>
    <row r="57" spans="2:11" hidden="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100</v>
      </c>
      <c r="H57" s="6" t="s">
        <v>34</v>
      </c>
      <c r="I57" s="6" t="s">
        <v>239</v>
      </c>
      <c r="J57" s="6" t="s">
        <v>238</v>
      </c>
      <c r="K57" s="4"/>
    </row>
    <row r="58" spans="2:11" hidden="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100</v>
      </c>
      <c r="H58" s="6" t="s">
        <v>34</v>
      </c>
      <c r="I58" s="6" t="s">
        <v>243</v>
      </c>
      <c r="J58" s="6" t="s">
        <v>242</v>
      </c>
      <c r="K58" s="4"/>
    </row>
    <row r="59" spans="2:11" hidden="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100</v>
      </c>
      <c r="H59" s="6" t="s">
        <v>242</v>
      </c>
      <c r="I59" s="6" t="s">
        <v>244</v>
      </c>
      <c r="J59" s="6" t="s">
        <v>244</v>
      </c>
      <c r="K59" s="4" t="s">
        <v>245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100</v>
      </c>
      <c r="H60" s="6" t="s">
        <v>244</v>
      </c>
      <c r="I60" s="6" t="s">
        <v>246</v>
      </c>
      <c r="J60" s="6" t="s">
        <v>247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 t="s">
        <v>259</v>
      </c>
      <c r="H61" s="6" t="s">
        <v>248</v>
      </c>
      <c r="I61" s="6" t="s">
        <v>249</v>
      </c>
      <c r="J61" s="6" t="s">
        <v>251</v>
      </c>
      <c r="K61" s="4"/>
    </row>
    <row r="62" spans="2:11" ht="56.25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9" t="s">
        <v>254</v>
      </c>
      <c r="H62" s="6" t="s">
        <v>252</v>
      </c>
      <c r="I62" s="6" t="s">
        <v>253</v>
      </c>
      <c r="J62" s="6" t="s">
        <v>251</v>
      </c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 t="s">
        <v>258</v>
      </c>
      <c r="H63" s="6" t="s">
        <v>252</v>
      </c>
      <c r="I63" s="6" t="s">
        <v>255</v>
      </c>
      <c r="J63" s="6" t="s">
        <v>262</v>
      </c>
      <c r="K63" s="4"/>
    </row>
    <row r="64" spans="2:11" x14ac:dyDescent="0.15">
      <c r="B64" s="3">
        <v>42434</v>
      </c>
      <c r="C64" s="4"/>
      <c r="D64" s="18"/>
      <c r="E64" s="4">
        <f t="shared" si="2"/>
        <v>88.379245283018463</v>
      </c>
      <c r="F64" s="5">
        <f t="shared" ref="F64:F92" si="5">C64/(($U$2/100)*($U$2/100))/100</f>
        <v>0</v>
      </c>
      <c r="G64" s="6" t="s">
        <v>258</v>
      </c>
      <c r="H64" s="6" t="s">
        <v>34</v>
      </c>
      <c r="I64" s="6" t="s">
        <v>107</v>
      </c>
      <c r="J64" s="6" t="s">
        <v>260</v>
      </c>
      <c r="K64" s="4"/>
    </row>
    <row r="65" spans="2:11" x14ac:dyDescent="0.15">
      <c r="B65" s="3">
        <v>42435</v>
      </c>
      <c r="C65" s="4">
        <v>87.8</v>
      </c>
      <c r="D65" s="18"/>
      <c r="E65" s="4">
        <f t="shared" si="2"/>
        <v>88.292452830188267</v>
      </c>
      <c r="F65" s="5">
        <f t="shared" si="5"/>
        <v>0.28025152414695648</v>
      </c>
      <c r="G65" s="6" t="s">
        <v>258</v>
      </c>
      <c r="H65" s="6" t="s">
        <v>34</v>
      </c>
      <c r="I65" s="6" t="s">
        <v>261</v>
      </c>
      <c r="J65" s="6" t="s">
        <v>262</v>
      </c>
      <c r="K65" s="4"/>
    </row>
    <row r="66" spans="2:11" x14ac:dyDescent="0.15">
      <c r="B66" s="3">
        <v>42436</v>
      </c>
      <c r="C66" s="4"/>
      <c r="D66" s="18"/>
      <c r="E66" s="4">
        <f t="shared" si="2"/>
        <v>88.205660377358072</v>
      </c>
      <c r="F66" s="5">
        <f t="shared" si="5"/>
        <v>0</v>
      </c>
      <c r="G66" s="6"/>
      <c r="H66" s="6" t="s">
        <v>34</v>
      </c>
      <c r="I66" s="6" t="s">
        <v>263</v>
      </c>
      <c r="J66" s="6"/>
      <c r="K66" s="4"/>
    </row>
    <row r="67" spans="2:11" x14ac:dyDescent="0.15">
      <c r="B67" s="3">
        <v>42437</v>
      </c>
      <c r="C67" s="4"/>
      <c r="D67" s="18"/>
      <c r="E67" s="4">
        <f t="shared" si="2"/>
        <v>88.118867924527876</v>
      </c>
      <c r="F67" s="5">
        <f t="shared" si="5"/>
        <v>0</v>
      </c>
      <c r="G67" s="6"/>
      <c r="H67" s="6" t="s">
        <v>34</v>
      </c>
      <c r="I67" s="6"/>
      <c r="J67" s="6"/>
      <c r="K67" s="4"/>
    </row>
    <row r="68" spans="2:11" x14ac:dyDescent="0.15">
      <c r="B68" s="3">
        <v>42438</v>
      </c>
      <c r="C68" s="4">
        <v>88.3</v>
      </c>
      <c r="D68" s="18"/>
      <c r="E68" s="4">
        <f t="shared" si="2"/>
        <v>88.032075471697681</v>
      </c>
      <c r="F68" s="5">
        <f t="shared" si="5"/>
        <v>0.28184748954642663</v>
      </c>
      <c r="G68" s="6" t="s">
        <v>258</v>
      </c>
      <c r="H68" s="6" t="s">
        <v>34</v>
      </c>
      <c r="I68" s="6" t="s">
        <v>265</v>
      </c>
      <c r="J68" s="1" t="s">
        <v>267</v>
      </c>
      <c r="K68" s="4"/>
    </row>
    <row r="69" spans="2:11" x14ac:dyDescent="0.15">
      <c r="B69" s="3">
        <v>42439</v>
      </c>
      <c r="C69" s="4">
        <v>88.1</v>
      </c>
      <c r="D69" s="18"/>
      <c r="E69" s="4">
        <f t="shared" si="2"/>
        <v>87.945283018867485</v>
      </c>
      <c r="F69" s="5">
        <f t="shared" si="5"/>
        <v>0.28120910338663857</v>
      </c>
      <c r="G69" s="6" t="s">
        <v>258</v>
      </c>
      <c r="H69" s="6" t="s">
        <v>34</v>
      </c>
      <c r="I69" s="6" t="s">
        <v>268</v>
      </c>
      <c r="J69" s="6" t="s">
        <v>266</v>
      </c>
      <c r="K69" s="4"/>
    </row>
    <row r="70" spans="2:11" x14ac:dyDescent="0.15">
      <c r="B70" s="3">
        <v>42440</v>
      </c>
      <c r="C70" s="4">
        <v>87.8</v>
      </c>
      <c r="D70" s="18"/>
      <c r="E70" s="4">
        <f t="shared" si="2"/>
        <v>87.85849056603729</v>
      </c>
      <c r="F70" s="5">
        <f t="shared" si="5"/>
        <v>0.28025152414695648</v>
      </c>
      <c r="G70" s="6" t="s">
        <v>258</v>
      </c>
      <c r="H70" s="6" t="s">
        <v>34</v>
      </c>
      <c r="I70" s="6" t="s">
        <v>28</v>
      </c>
      <c r="J70" s="6" t="s">
        <v>270</v>
      </c>
      <c r="K70" s="4"/>
    </row>
    <row r="71" spans="2:11" x14ac:dyDescent="0.15">
      <c r="B71" s="3">
        <v>42441</v>
      </c>
      <c r="C71" s="4">
        <v>88.1</v>
      </c>
      <c r="D71" s="18"/>
      <c r="E71" s="4">
        <f t="shared" si="2"/>
        <v>87.771698113207094</v>
      </c>
      <c r="F71" s="5">
        <f t="shared" si="5"/>
        <v>0.28120910338663857</v>
      </c>
      <c r="G71" s="6" t="s">
        <v>271</v>
      </c>
      <c r="H71" s="6" t="s">
        <v>34</v>
      </c>
      <c r="I71" s="6" t="s">
        <v>272</v>
      </c>
      <c r="J71" s="6" t="s">
        <v>273</v>
      </c>
      <c r="K71" s="4"/>
    </row>
    <row r="72" spans="2:11" x14ac:dyDescent="0.15">
      <c r="B72" s="3">
        <v>42442</v>
      </c>
      <c r="C72" s="4">
        <v>87.6</v>
      </c>
      <c r="D72" s="18"/>
      <c r="E72" s="4">
        <f t="shared" si="2"/>
        <v>87.684905660376899</v>
      </c>
      <c r="F72" s="5">
        <f t="shared" si="5"/>
        <v>0.27961313798716841</v>
      </c>
      <c r="G72" s="6" t="s">
        <v>258</v>
      </c>
      <c r="H72" s="6" t="s">
        <v>34</v>
      </c>
      <c r="I72" s="6" t="s">
        <v>272</v>
      </c>
      <c r="J72" s="6" t="s">
        <v>274</v>
      </c>
      <c r="K72" s="4"/>
    </row>
    <row r="73" spans="2:11" x14ac:dyDescent="0.15">
      <c r="B73" s="3">
        <v>42443</v>
      </c>
      <c r="C73" s="4">
        <v>0</v>
      </c>
      <c r="D73" s="18"/>
      <c r="E73" s="4">
        <f t="shared" si="2"/>
        <v>87.598113207546703</v>
      </c>
      <c r="F73" s="5">
        <f t="shared" si="5"/>
        <v>0</v>
      </c>
      <c r="G73" s="6" t="s">
        <v>258</v>
      </c>
      <c r="H73" s="6" t="s">
        <v>34</v>
      </c>
      <c r="I73" s="6" t="s">
        <v>275</v>
      </c>
      <c r="J73" s="6" t="s">
        <v>270</v>
      </c>
      <c r="K73" s="4"/>
    </row>
    <row r="74" spans="2:11" x14ac:dyDescent="0.15">
      <c r="B74" s="3">
        <v>42444</v>
      </c>
      <c r="C74" s="4">
        <v>87.9</v>
      </c>
      <c r="D74" s="18"/>
      <c r="E74" s="4">
        <f t="shared" si="2"/>
        <v>87.511320754716508</v>
      </c>
      <c r="F74" s="5">
        <f t="shared" si="5"/>
        <v>0.28057071722685051</v>
      </c>
      <c r="G74" s="6" t="s">
        <v>258</v>
      </c>
      <c r="H74" s="6" t="s">
        <v>277</v>
      </c>
      <c r="I74" s="6" t="s">
        <v>88</v>
      </c>
      <c r="J74" s="4" t="s">
        <v>278</v>
      </c>
      <c r="K74" s="4"/>
    </row>
    <row r="75" spans="2:11" x14ac:dyDescent="0.15">
      <c r="B75" s="3">
        <v>42445</v>
      </c>
      <c r="C75" s="4">
        <v>88.2</v>
      </c>
      <c r="D75" s="18"/>
      <c r="E75" s="4">
        <f t="shared" si="2"/>
        <v>87.424528301886312</v>
      </c>
      <c r="F75" s="5">
        <f t="shared" si="5"/>
        <v>0.2815282964665326</v>
      </c>
      <c r="G75" s="6" t="s">
        <v>258</v>
      </c>
      <c r="H75" s="6" t="s">
        <v>276</v>
      </c>
      <c r="I75" s="6" t="s">
        <v>33</v>
      </c>
      <c r="J75" s="6" t="s">
        <v>276</v>
      </c>
      <c r="K75" s="4"/>
    </row>
    <row r="76" spans="2:11" x14ac:dyDescent="0.15">
      <c r="B76" s="3">
        <v>42446</v>
      </c>
      <c r="C76" s="4"/>
      <c r="D76" s="18"/>
      <c r="E76" s="4">
        <f t="shared" si="2"/>
        <v>87.337735849056116</v>
      </c>
      <c r="F76" s="5">
        <f t="shared" si="5"/>
        <v>0</v>
      </c>
      <c r="G76" s="6"/>
      <c r="H76" s="6" t="s">
        <v>276</v>
      </c>
      <c r="I76" s="6" t="s">
        <v>33</v>
      </c>
      <c r="J76" s="6"/>
      <c r="K76" s="4"/>
    </row>
    <row r="77" spans="2:11" x14ac:dyDescent="0.15">
      <c r="B77" s="3">
        <v>42447</v>
      </c>
      <c r="C77" s="4"/>
      <c r="D77" s="18"/>
      <c r="E77" s="4">
        <f t="shared" si="2"/>
        <v>87.250943396225921</v>
      </c>
      <c r="F77" s="5">
        <f t="shared" si="5"/>
        <v>0</v>
      </c>
      <c r="G77" s="6"/>
      <c r="H77" s="6" t="s">
        <v>34</v>
      </c>
      <c r="I77" s="6"/>
      <c r="J77" s="6"/>
      <c r="K77" s="4"/>
    </row>
    <row r="78" spans="2:11" x14ac:dyDescent="0.15">
      <c r="B78" s="3">
        <v>42448</v>
      </c>
      <c r="C78" s="4"/>
      <c r="D78" s="18"/>
      <c r="E78" s="4">
        <f t="shared" si="2"/>
        <v>87.164150943395725</v>
      </c>
      <c r="F78" s="5">
        <f t="shared" si="5"/>
        <v>0</v>
      </c>
      <c r="G78" s="6"/>
      <c r="H78" s="6" t="s">
        <v>34</v>
      </c>
      <c r="I78" s="6"/>
      <c r="J78" s="6"/>
      <c r="K78" s="4"/>
    </row>
    <row r="79" spans="2:11" x14ac:dyDescent="0.15">
      <c r="B79" s="3">
        <v>42449</v>
      </c>
      <c r="C79" s="4"/>
      <c r="D79" s="18"/>
      <c r="E79" s="4">
        <f t="shared" si="2"/>
        <v>87.07735849056553</v>
      </c>
      <c r="F79" s="5">
        <f t="shared" si="5"/>
        <v>0</v>
      </c>
      <c r="G79" s="6"/>
      <c r="H79" s="6" t="s">
        <v>34</v>
      </c>
      <c r="I79" s="6"/>
      <c r="J79" s="6"/>
      <c r="K79" s="4"/>
    </row>
    <row r="80" spans="2:11" x14ac:dyDescent="0.15">
      <c r="B80" s="3">
        <v>42450</v>
      </c>
      <c r="C80" s="4"/>
      <c r="D80" s="18"/>
      <c r="E80" s="4">
        <f t="shared" si="2"/>
        <v>86.990566037735334</v>
      </c>
      <c r="F80" s="5">
        <f t="shared" si="5"/>
        <v>0</v>
      </c>
      <c r="G80" s="6"/>
      <c r="H80" s="6" t="s">
        <v>34</v>
      </c>
      <c r="I80" s="6"/>
      <c r="J80" s="6"/>
      <c r="K80" s="4"/>
    </row>
    <row r="81" spans="2:11" x14ac:dyDescent="0.15">
      <c r="B81" s="3">
        <v>42451</v>
      </c>
      <c r="C81" s="4"/>
      <c r="D81" s="18"/>
      <c r="E81" s="4">
        <f t="shared" si="2"/>
        <v>86.903773584905139</v>
      </c>
      <c r="F81" s="5">
        <f t="shared" si="5"/>
        <v>0</v>
      </c>
      <c r="G81" s="6"/>
      <c r="H81" s="6" t="s">
        <v>34</v>
      </c>
      <c r="I81" s="6"/>
      <c r="J81" s="6"/>
      <c r="K81" s="4"/>
    </row>
    <row r="82" spans="2:11" x14ac:dyDescent="0.15">
      <c r="B82" s="3">
        <v>42452</v>
      </c>
      <c r="C82" s="4"/>
      <c r="D82" s="18"/>
      <c r="E82" s="4">
        <f t="shared" si="2"/>
        <v>86.816981132074943</v>
      </c>
      <c r="F82" s="5">
        <f t="shared" si="5"/>
        <v>0</v>
      </c>
      <c r="G82" s="6"/>
      <c r="H82" s="6" t="s">
        <v>34</v>
      </c>
      <c r="I82" s="6"/>
      <c r="J82" s="6"/>
      <c r="K82" s="4"/>
    </row>
    <row r="83" spans="2:11" x14ac:dyDescent="0.15">
      <c r="B83" s="3">
        <v>42453</v>
      </c>
      <c r="C83" s="4">
        <v>87.2</v>
      </c>
      <c r="D83" s="18"/>
      <c r="E83" s="4">
        <f t="shared" si="2"/>
        <v>86.730188679244748</v>
      </c>
      <c r="F83" s="5">
        <f t="shared" si="5"/>
        <v>0.27833636566759234</v>
      </c>
      <c r="G83" s="6" t="s">
        <v>258</v>
      </c>
      <c r="H83" s="6" t="s">
        <v>34</v>
      </c>
      <c r="I83" s="6" t="s">
        <v>280</v>
      </c>
      <c r="J83" s="6" t="s">
        <v>281</v>
      </c>
      <c r="K83" s="4"/>
    </row>
    <row r="84" spans="2:11" x14ac:dyDescent="0.15">
      <c r="B84" s="3">
        <v>42454</v>
      </c>
      <c r="C84" s="4">
        <v>87.5</v>
      </c>
      <c r="D84" s="18"/>
      <c r="E84" s="4">
        <f t="shared" si="2"/>
        <v>86.643396226414552</v>
      </c>
      <c r="F84" s="5">
        <f t="shared" si="5"/>
        <v>0.27929394490727438</v>
      </c>
      <c r="G84" s="6" t="s">
        <v>258</v>
      </c>
      <c r="H84" s="6" t="s">
        <v>282</v>
      </c>
      <c r="I84" s="6" t="s">
        <v>283</v>
      </c>
      <c r="J84" s="6" t="s">
        <v>287</v>
      </c>
      <c r="K84" s="4"/>
    </row>
    <row r="85" spans="2:11" ht="37.5" x14ac:dyDescent="0.15">
      <c r="B85" s="3">
        <v>42455</v>
      </c>
      <c r="C85" s="4"/>
      <c r="D85" s="18"/>
      <c r="E85" s="4">
        <f t="shared" si="2"/>
        <v>86.556603773584357</v>
      </c>
      <c r="F85" s="5">
        <f t="shared" si="5"/>
        <v>0</v>
      </c>
      <c r="G85" s="6" t="s">
        <v>286</v>
      </c>
      <c r="H85" s="6" t="s">
        <v>284</v>
      </c>
      <c r="I85" s="9" t="s">
        <v>288</v>
      </c>
      <c r="J85" s="6" t="s">
        <v>289</v>
      </c>
      <c r="K85" s="4"/>
    </row>
    <row r="86" spans="2:11" x14ac:dyDescent="0.15">
      <c r="B86" s="3">
        <v>42456</v>
      </c>
      <c r="C86" s="4"/>
      <c r="D86" s="18"/>
      <c r="E86" s="4">
        <f t="shared" si="2"/>
        <v>86.469811320754161</v>
      </c>
      <c r="F86" s="5">
        <f t="shared" si="5"/>
        <v>0</v>
      </c>
      <c r="G86" s="6" t="s">
        <v>258</v>
      </c>
      <c r="H86" s="6" t="s">
        <v>284</v>
      </c>
      <c r="I86" s="6" t="s">
        <v>285</v>
      </c>
      <c r="J86" s="6" t="s">
        <v>284</v>
      </c>
      <c r="K86" s="4"/>
    </row>
    <row r="87" spans="2:11" x14ac:dyDescent="0.15">
      <c r="B87" s="3">
        <v>42457</v>
      </c>
      <c r="C87" s="4">
        <v>85.8</v>
      </c>
      <c r="D87" s="18"/>
      <c r="E87" s="4">
        <f t="shared" si="2"/>
        <v>86.383018867923965</v>
      </c>
      <c r="F87" s="5">
        <f t="shared" si="5"/>
        <v>0.27386766254907591</v>
      </c>
      <c r="G87" s="6" t="s">
        <v>258</v>
      </c>
      <c r="H87" s="6" t="s">
        <v>284</v>
      </c>
      <c r="I87" s="6"/>
      <c r="J87" s="6"/>
      <c r="K87" s="4"/>
    </row>
    <row r="88" spans="2:11" x14ac:dyDescent="0.15">
      <c r="B88" s="3">
        <v>42458</v>
      </c>
      <c r="C88" s="4"/>
      <c r="D88" s="18"/>
      <c r="E88" s="4">
        <f t="shared" si="2"/>
        <v>86.29622641509377</v>
      </c>
      <c r="F88" s="5">
        <f t="shared" si="5"/>
        <v>0</v>
      </c>
      <c r="G88" s="6"/>
      <c r="H88" s="6"/>
      <c r="I88" s="6"/>
      <c r="J88" s="6"/>
      <c r="K88" s="4"/>
    </row>
    <row r="89" spans="2:11" x14ac:dyDescent="0.15">
      <c r="B89" s="3">
        <v>42459</v>
      </c>
      <c r="C89" s="4">
        <v>0</v>
      </c>
      <c r="D89" s="18"/>
      <c r="E89" s="4">
        <f t="shared" si="2"/>
        <v>86.209433962263574</v>
      </c>
      <c r="F89" s="5">
        <f t="shared" si="5"/>
        <v>0</v>
      </c>
      <c r="G89" s="6"/>
      <c r="H89" s="6"/>
      <c r="I89" s="6"/>
      <c r="J89" s="6"/>
      <c r="K89" s="4"/>
    </row>
    <row r="90" spans="2:11" x14ac:dyDescent="0.15">
      <c r="B90" s="3">
        <v>42460</v>
      </c>
      <c r="C90" s="4"/>
      <c r="D90" s="18"/>
      <c r="E90" s="4">
        <f t="shared" si="2"/>
        <v>86.122641509433379</v>
      </c>
      <c r="F90" s="5">
        <f t="shared" si="5"/>
        <v>0</v>
      </c>
      <c r="G90" s="6"/>
      <c r="H90" s="6"/>
      <c r="I90" s="6"/>
      <c r="J90" s="6"/>
      <c r="K90" s="4"/>
    </row>
    <row r="91" spans="2:11" x14ac:dyDescent="0.15">
      <c r="B91" s="3">
        <v>42461</v>
      </c>
      <c r="C91" s="4"/>
      <c r="D91" s="18"/>
      <c r="E91" s="4">
        <f t="shared" si="2"/>
        <v>86.035849056603183</v>
      </c>
      <c r="F91" s="5">
        <f t="shared" si="5"/>
        <v>0</v>
      </c>
      <c r="G91" s="6"/>
      <c r="H91" s="6"/>
      <c r="I91" s="6"/>
      <c r="J91" s="6"/>
      <c r="K91" s="4"/>
    </row>
    <row r="92" spans="2:11" x14ac:dyDescent="0.15">
      <c r="B92" s="3">
        <v>42462</v>
      </c>
      <c r="C92" s="4"/>
      <c r="D92" s="18"/>
      <c r="E92" s="4">
        <f t="shared" si="2"/>
        <v>85.949056603772988</v>
      </c>
      <c r="F92" s="5">
        <f t="shared" si="5"/>
        <v>0</v>
      </c>
      <c r="G92" s="6"/>
      <c r="H92" s="6"/>
      <c r="I92" s="6"/>
      <c r="J92" s="6"/>
      <c r="K92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 tint="-0.34998626667073579"/>
  </sheetPr>
  <dimension ref="B1:N60"/>
  <sheetViews>
    <sheetView zoomScale="80" zoomScaleNormal="8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48.375" style="1" customWidth="1"/>
    <col min="8" max="8" width="32.125" style="1" customWidth="1"/>
    <col min="9" max="9" width="2.625" style="1" customWidth="1"/>
    <col min="10" max="16384" width="9" style="1"/>
  </cols>
  <sheetData>
    <row r="1" spans="2:14" ht="24" customHeight="1" x14ac:dyDescent="0.15">
      <c r="K1" s="2"/>
      <c r="L1" s="34" t="s">
        <v>0</v>
      </c>
      <c r="M1" s="34"/>
      <c r="N1" s="34"/>
    </row>
    <row r="2" spans="2:14" ht="95.25" customHeight="1" x14ac:dyDescent="0.15">
      <c r="J2" s="35" t="s">
        <v>4</v>
      </c>
      <c r="K2" s="35"/>
      <c r="L2" s="38">
        <v>62.9</v>
      </c>
      <c r="M2" s="38"/>
      <c r="N2" s="38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39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20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18</v>
      </c>
      <c r="H6" s="6" t="s">
        <v>19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37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36</v>
      </c>
      <c r="H8" s="4" t="s">
        <v>38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41</v>
      </c>
      <c r="H9" s="4" t="s">
        <v>40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42</v>
      </c>
      <c r="H10" s="4" t="s">
        <v>43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55</v>
      </c>
      <c r="H11" s="4" t="s">
        <v>56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57</v>
      </c>
      <c r="H12" s="4" t="s">
        <v>58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64</v>
      </c>
      <c r="H13" s="4" t="s">
        <v>65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74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71</v>
      </c>
      <c r="G15" s="8" t="s">
        <v>72</v>
      </c>
      <c r="H15" s="4" t="s">
        <v>73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75</v>
      </c>
      <c r="H16" s="4" t="s">
        <v>73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84</v>
      </c>
      <c r="H17" s="4" t="s">
        <v>85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94</v>
      </c>
      <c r="H18" s="4" t="s">
        <v>43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71</v>
      </c>
      <c r="G19" s="8" t="s">
        <v>98</v>
      </c>
      <c r="H19" s="4" t="s">
        <v>43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71</v>
      </c>
      <c r="G20" s="8" t="s">
        <v>97</v>
      </c>
      <c r="H20" s="4" t="s">
        <v>112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71</v>
      </c>
      <c r="G21" s="8" t="s">
        <v>99</v>
      </c>
      <c r="H21" s="4" t="s">
        <v>43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71</v>
      </c>
      <c r="G22" s="8" t="s">
        <v>110</v>
      </c>
      <c r="H22" s="4" t="s">
        <v>111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71</v>
      </c>
      <c r="G23" s="8" t="s">
        <v>113</v>
      </c>
      <c r="H23" s="4" t="s">
        <v>114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115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121</v>
      </c>
      <c r="H25" s="4" t="s">
        <v>43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129</v>
      </c>
      <c r="H26" s="4" t="s">
        <v>128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130</v>
      </c>
      <c r="H27" s="4" t="s">
        <v>131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132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135</v>
      </c>
      <c r="H29" s="4" t="s">
        <v>43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134</v>
      </c>
      <c r="H30" s="4" t="s">
        <v>133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143</v>
      </c>
      <c r="H31" s="4" t="s">
        <v>144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148</v>
      </c>
      <c r="H32" s="4" t="s">
        <v>149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150</v>
      </c>
      <c r="H33" s="4" t="s">
        <v>151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160</v>
      </c>
      <c r="H34" s="4" t="s">
        <v>159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161</v>
      </c>
      <c r="H35" s="4" t="s">
        <v>43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162</v>
      </c>
      <c r="H36" s="4" t="s">
        <v>163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164</v>
      </c>
      <c r="H37" s="4" t="s">
        <v>43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171</v>
      </c>
      <c r="H38" s="4" t="s">
        <v>170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172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175</v>
      </c>
      <c r="H40" s="4" t="s">
        <v>43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71</v>
      </c>
      <c r="G41" s="8" t="s">
        <v>174</v>
      </c>
      <c r="H41" s="4" t="s">
        <v>173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71</v>
      </c>
      <c r="G42" s="8" t="s">
        <v>74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176</v>
      </c>
      <c r="H43" s="4" t="s">
        <v>43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177</v>
      </c>
      <c r="H44" s="4" t="s">
        <v>178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193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194</v>
      </c>
      <c r="H46" s="4" t="s">
        <v>195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198</v>
      </c>
      <c r="H47" s="4" t="s">
        <v>43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203</v>
      </c>
      <c r="H48" s="4" t="s">
        <v>204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208</v>
      </c>
      <c r="H49" s="4" t="s">
        <v>209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71</v>
      </c>
      <c r="G50" s="8" t="s">
        <v>212</v>
      </c>
      <c r="H50" s="4" t="s">
        <v>211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71</v>
      </c>
      <c r="G51" s="8" t="s">
        <v>213</v>
      </c>
      <c r="H51" s="4" t="s">
        <v>210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219</v>
      </c>
      <c r="H52" s="4" t="s">
        <v>220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221</v>
      </c>
      <c r="H53" s="4" t="s">
        <v>220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230</v>
      </c>
      <c r="H54" s="4" t="s">
        <v>231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232</v>
      </c>
      <c r="H55" s="4" t="s">
        <v>231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162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234</v>
      </c>
      <c r="H57" s="4" t="s">
        <v>235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237</v>
      </c>
      <c r="H58" s="20" t="s">
        <v>236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233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J96"/>
  <sheetViews>
    <sheetView zoomScale="70" zoomScaleNormal="70" workbookViewId="0">
      <selection activeCell="G96" sqref="G96"/>
    </sheetView>
  </sheetViews>
  <sheetFormatPr defaultColWidth="9" defaultRowHeight="18.75" x14ac:dyDescent="0.15"/>
  <cols>
    <col min="1" max="1" width="2.5" style="1" customWidth="1"/>
    <col min="2" max="2" width="12.625" style="1" bestFit="1" customWidth="1"/>
    <col min="3" max="4" width="9" style="1"/>
    <col min="5" max="5" width="7.625" style="1" customWidth="1"/>
    <col min="6" max="6" width="9.625" style="1" customWidth="1"/>
    <col min="7" max="7" width="32.125" style="1" customWidth="1"/>
    <col min="8" max="8" width="2.625" style="1" customWidth="1"/>
    <col min="9" max="9" width="15.625" style="1" customWidth="1"/>
    <col min="10" max="10" width="22.625" style="1" customWidth="1"/>
    <col min="11" max="16384" width="9" style="1"/>
  </cols>
  <sheetData>
    <row r="1" spans="2:10" ht="24" customHeight="1" x14ac:dyDescent="0.15">
      <c r="J1" s="21"/>
    </row>
    <row r="2" spans="2:10" ht="88.5" customHeight="1" x14ac:dyDescent="0.15">
      <c r="I2" s="22" t="s">
        <v>4</v>
      </c>
      <c r="J2" s="23" t="s">
        <v>250</v>
      </c>
    </row>
    <row r="3" spans="2:10" ht="12" customHeight="1" x14ac:dyDescent="0.15"/>
    <row r="4" spans="2:10" x14ac:dyDescent="0.15">
      <c r="B4" s="7" t="s">
        <v>3</v>
      </c>
      <c r="C4" s="7" t="s">
        <v>5</v>
      </c>
      <c r="D4" s="7" t="s">
        <v>4</v>
      </c>
      <c r="E4" s="7" t="s">
        <v>7</v>
      </c>
      <c r="F4" s="7" t="s">
        <v>39</v>
      </c>
      <c r="G4" s="7" t="s">
        <v>10</v>
      </c>
    </row>
    <row r="5" spans="2:10" x14ac:dyDescent="0.15">
      <c r="B5" s="17">
        <v>42430</v>
      </c>
      <c r="C5" s="4">
        <v>64.599999999999994</v>
      </c>
      <c r="D5" s="4">
        <v>65</v>
      </c>
      <c r="E5" s="8">
        <f t="shared" ref="E5:E25" si="0">D5-C5</f>
        <v>0.40000000000000568</v>
      </c>
      <c r="F5" s="5">
        <v>0.14299999999999999</v>
      </c>
      <c r="G5" s="6" t="s">
        <v>43</v>
      </c>
    </row>
    <row r="6" spans="2:10" x14ac:dyDescent="0.15">
      <c r="B6" s="17">
        <v>42431</v>
      </c>
      <c r="C6" s="4">
        <v>64.3</v>
      </c>
      <c r="D6" s="4">
        <v>65</v>
      </c>
      <c r="E6" s="8">
        <f t="shared" si="0"/>
        <v>0.70000000000000284</v>
      </c>
      <c r="F6" s="5">
        <v>0.14799999999999999</v>
      </c>
      <c r="G6" s="6" t="s">
        <v>43</v>
      </c>
    </row>
    <row r="7" spans="2:10" x14ac:dyDescent="0.15">
      <c r="B7" s="17">
        <v>42432</v>
      </c>
      <c r="C7" s="4">
        <v>64.8</v>
      </c>
      <c r="D7" s="4">
        <v>65</v>
      </c>
      <c r="E7" s="8">
        <f t="shared" si="0"/>
        <v>0.20000000000000284</v>
      </c>
      <c r="F7" s="5">
        <v>0.14499999999999999</v>
      </c>
      <c r="G7" s="4"/>
    </row>
    <row r="8" spans="2:10" x14ac:dyDescent="0.15">
      <c r="B8" s="17">
        <v>42433</v>
      </c>
      <c r="C8" s="4">
        <v>64.3</v>
      </c>
      <c r="D8" s="4">
        <v>64.900000000000006</v>
      </c>
      <c r="E8" s="8">
        <f t="shared" si="0"/>
        <v>0.60000000000000853</v>
      </c>
      <c r="F8" s="5">
        <v>0.14199999999999999</v>
      </c>
      <c r="G8" s="4"/>
    </row>
    <row r="9" spans="2:10" x14ac:dyDescent="0.15">
      <c r="B9" s="17">
        <v>42434</v>
      </c>
      <c r="C9" s="4">
        <v>65</v>
      </c>
      <c r="D9" s="4">
        <v>64.900000000000006</v>
      </c>
      <c r="E9" s="8">
        <f t="shared" si="0"/>
        <v>-9.9999999999994316E-2</v>
      </c>
      <c r="F9" s="5">
        <v>0.14399999999999999</v>
      </c>
      <c r="G9" s="4" t="s">
        <v>256</v>
      </c>
    </row>
    <row r="10" spans="2:10" x14ac:dyDescent="0.15">
      <c r="B10" s="17">
        <v>42435</v>
      </c>
      <c r="C10" s="4">
        <v>65.3</v>
      </c>
      <c r="D10" s="4">
        <v>64.900000000000006</v>
      </c>
      <c r="E10" s="8">
        <f t="shared" si="0"/>
        <v>-0.39999999999999147</v>
      </c>
      <c r="F10" s="5">
        <v>0.14199999999999999</v>
      </c>
      <c r="G10" s="4" t="s">
        <v>257</v>
      </c>
    </row>
    <row r="11" spans="2:10" x14ac:dyDescent="0.15">
      <c r="B11" s="17">
        <v>42436</v>
      </c>
      <c r="C11" s="4">
        <v>64.3</v>
      </c>
      <c r="D11" s="4">
        <v>64.86</v>
      </c>
      <c r="E11" s="8">
        <f t="shared" si="0"/>
        <v>0.56000000000000227</v>
      </c>
      <c r="F11" s="5">
        <v>0.14799999999999999</v>
      </c>
      <c r="G11" s="4" t="s">
        <v>264</v>
      </c>
    </row>
    <row r="12" spans="2:10" x14ac:dyDescent="0.15">
      <c r="B12" s="17">
        <v>42437</v>
      </c>
      <c r="C12" s="4">
        <v>64.2</v>
      </c>
      <c r="D12" s="4">
        <v>64.834285714285699</v>
      </c>
      <c r="E12" s="8">
        <f t="shared" si="0"/>
        <v>0.63428571428569569</v>
      </c>
      <c r="F12" s="5">
        <v>0.13900000000000001</v>
      </c>
      <c r="G12" s="4" t="s">
        <v>43</v>
      </c>
    </row>
    <row r="13" spans="2:10" x14ac:dyDescent="0.15">
      <c r="B13" s="17">
        <v>42438</v>
      </c>
      <c r="C13" s="4">
        <v>63.9</v>
      </c>
      <c r="D13" s="4">
        <v>64.808571428571398</v>
      </c>
      <c r="E13" s="8">
        <f t="shared" si="0"/>
        <v>0.90857142857139905</v>
      </c>
      <c r="F13" s="5">
        <v>0.13800000000000001</v>
      </c>
      <c r="G13" s="4"/>
    </row>
    <row r="14" spans="2:10" x14ac:dyDescent="0.15">
      <c r="B14" s="17">
        <v>42439</v>
      </c>
      <c r="C14" s="4">
        <v>64.5</v>
      </c>
      <c r="D14" s="4">
        <v>64.782857142857097</v>
      </c>
      <c r="E14" s="8">
        <f t="shared" si="0"/>
        <v>0.28285714285709673</v>
      </c>
      <c r="F14" s="24" t="s">
        <v>269</v>
      </c>
      <c r="G14" s="4" t="s">
        <v>43</v>
      </c>
    </row>
    <row r="15" spans="2:10" x14ac:dyDescent="0.15">
      <c r="B15" s="17">
        <v>42440</v>
      </c>
      <c r="C15" s="4">
        <v>64.3</v>
      </c>
      <c r="D15" s="4">
        <v>64.757142857142895</v>
      </c>
      <c r="E15" s="8">
        <f t="shared" si="0"/>
        <v>0.45714285714289815</v>
      </c>
      <c r="F15" s="24" t="s">
        <v>269</v>
      </c>
      <c r="G15" s="4"/>
    </row>
    <row r="16" spans="2:10" x14ac:dyDescent="0.15">
      <c r="B16" s="17">
        <v>42441</v>
      </c>
      <c r="C16" s="4">
        <v>65</v>
      </c>
      <c r="D16" s="4">
        <v>64.731428571428594</v>
      </c>
      <c r="E16" s="8">
        <f t="shared" si="0"/>
        <v>-0.26857142857140559</v>
      </c>
      <c r="F16" s="24" t="s">
        <v>269</v>
      </c>
      <c r="G16" s="4"/>
    </row>
    <row r="17" spans="2:7" x14ac:dyDescent="0.15">
      <c r="B17" s="17">
        <v>42442</v>
      </c>
      <c r="C17" s="4">
        <v>64.8</v>
      </c>
      <c r="D17" s="4">
        <v>64.705714285714294</v>
      </c>
      <c r="E17" s="8">
        <f t="shared" si="0"/>
        <v>-9.4285714285703648E-2</v>
      </c>
      <c r="F17" s="24" t="s">
        <v>269</v>
      </c>
      <c r="G17" s="4" t="s">
        <v>43</v>
      </c>
    </row>
    <row r="18" spans="2:7" x14ac:dyDescent="0.15">
      <c r="B18" s="17">
        <v>42443</v>
      </c>
      <c r="C18" s="4">
        <v>64.7</v>
      </c>
      <c r="D18" s="4">
        <v>64.680000000000007</v>
      </c>
      <c r="E18" s="8">
        <f t="shared" si="0"/>
        <v>-1.9999999999996021E-2</v>
      </c>
      <c r="F18" s="5">
        <v>0.14899999999999999</v>
      </c>
      <c r="G18" s="4"/>
    </row>
    <row r="19" spans="2:7" x14ac:dyDescent="0.15">
      <c r="B19" s="17">
        <v>42444</v>
      </c>
      <c r="C19" s="4">
        <v>65.2</v>
      </c>
      <c r="D19" s="4">
        <v>64.654285714285706</v>
      </c>
      <c r="E19" s="8">
        <f t="shared" si="0"/>
        <v>-0.54571428571429692</v>
      </c>
      <c r="F19" s="11">
        <v>0.14799999999999999</v>
      </c>
      <c r="G19" s="4" t="s">
        <v>43</v>
      </c>
    </row>
    <row r="20" spans="2:7" x14ac:dyDescent="0.15">
      <c r="B20" s="17">
        <v>42445</v>
      </c>
      <c r="C20" s="4">
        <v>65.5</v>
      </c>
      <c r="D20" s="4">
        <v>64.628571428571405</v>
      </c>
      <c r="E20" s="8">
        <f t="shared" si="0"/>
        <v>-0.87142857142859498</v>
      </c>
      <c r="F20" s="11">
        <v>0.153</v>
      </c>
      <c r="G20" s="4" t="s">
        <v>43</v>
      </c>
    </row>
    <row r="21" spans="2:7" x14ac:dyDescent="0.15">
      <c r="B21" s="17">
        <v>42446</v>
      </c>
      <c r="C21" s="4">
        <v>66</v>
      </c>
      <c r="D21" s="4">
        <v>64.602857142857104</v>
      </c>
      <c r="E21" s="8">
        <f t="shared" si="0"/>
        <v>-1.3971428571428959</v>
      </c>
      <c r="F21" s="24" t="s">
        <v>71</v>
      </c>
      <c r="G21" s="4"/>
    </row>
    <row r="22" spans="2:7" x14ac:dyDescent="0.15">
      <c r="B22" s="17">
        <v>42447</v>
      </c>
      <c r="C22" s="4">
        <v>65.400000000000006</v>
      </c>
      <c r="D22" s="4">
        <v>64.577142857142903</v>
      </c>
      <c r="E22" s="8">
        <f t="shared" si="0"/>
        <v>-0.82285714285710299</v>
      </c>
      <c r="F22" s="24" t="s">
        <v>71</v>
      </c>
      <c r="G22" s="4"/>
    </row>
    <row r="23" spans="2:7" x14ac:dyDescent="0.15">
      <c r="B23" s="17">
        <v>42448</v>
      </c>
      <c r="C23" s="4">
        <v>65.099999999999994</v>
      </c>
      <c r="D23" s="4">
        <v>64.551428571428602</v>
      </c>
      <c r="E23" s="8">
        <f t="shared" si="0"/>
        <v>-0.54857142857139252</v>
      </c>
      <c r="F23" s="24" t="s">
        <v>71</v>
      </c>
      <c r="G23" s="4" t="s">
        <v>279</v>
      </c>
    </row>
    <row r="24" spans="2:7" x14ac:dyDescent="0.15">
      <c r="B24" s="17">
        <v>42449</v>
      </c>
      <c r="C24" s="4">
        <v>65.099999999999994</v>
      </c>
      <c r="D24" s="4">
        <v>64.525714285714301</v>
      </c>
      <c r="E24" s="8">
        <f t="shared" si="0"/>
        <v>-0.57428571428569342</v>
      </c>
      <c r="F24" s="24" t="s">
        <v>71</v>
      </c>
      <c r="G24" s="4" t="s">
        <v>43</v>
      </c>
    </row>
    <row r="25" spans="2:7" x14ac:dyDescent="0.15">
      <c r="B25" s="17">
        <v>42450</v>
      </c>
      <c r="C25" s="4">
        <v>64.8</v>
      </c>
      <c r="D25" s="4">
        <v>64.5</v>
      </c>
      <c r="E25" s="8">
        <f t="shared" si="0"/>
        <v>-0.29999999999999716</v>
      </c>
      <c r="F25" s="5">
        <v>0.155</v>
      </c>
      <c r="G25" s="4" t="s">
        <v>43</v>
      </c>
    </row>
    <row r="26" spans="2:7" x14ac:dyDescent="0.15">
      <c r="B26" s="17">
        <v>42451</v>
      </c>
      <c r="C26" s="24"/>
      <c r="D26" s="4">
        <v>64.474285714285699</v>
      </c>
      <c r="E26" s="8"/>
      <c r="F26" s="5"/>
      <c r="G26" s="4"/>
    </row>
    <row r="27" spans="2:7" x14ac:dyDescent="0.15">
      <c r="B27" s="17">
        <v>42452</v>
      </c>
      <c r="C27" s="24"/>
      <c r="D27" s="4">
        <v>64.448571428571398</v>
      </c>
      <c r="E27" s="8"/>
      <c r="F27" s="5"/>
      <c r="G27" s="4" t="s">
        <v>43</v>
      </c>
    </row>
    <row r="28" spans="2:7" x14ac:dyDescent="0.15">
      <c r="B28" s="17">
        <v>42453</v>
      </c>
      <c r="C28" s="24"/>
      <c r="D28" s="4">
        <v>64.422857142857197</v>
      </c>
      <c r="E28" s="8"/>
      <c r="F28" s="5"/>
      <c r="G28" s="4"/>
    </row>
    <row r="29" spans="2:7" x14ac:dyDescent="0.15">
      <c r="B29" s="17">
        <v>42454</v>
      </c>
      <c r="C29" s="24"/>
      <c r="D29" s="4">
        <v>64.397142857142896</v>
      </c>
      <c r="E29" s="8"/>
      <c r="F29" s="5"/>
      <c r="G29" s="4" t="s">
        <v>43</v>
      </c>
    </row>
    <row r="30" spans="2:7" x14ac:dyDescent="0.15">
      <c r="B30" s="17">
        <v>42455</v>
      </c>
      <c r="C30" s="24"/>
      <c r="D30" s="4">
        <v>64.371428571428595</v>
      </c>
      <c r="E30" s="8"/>
      <c r="F30" s="5"/>
      <c r="G30" s="4"/>
    </row>
    <row r="31" spans="2:7" x14ac:dyDescent="0.15">
      <c r="B31" s="17">
        <v>42456</v>
      </c>
      <c r="C31" s="4">
        <v>64.3</v>
      </c>
      <c r="D31" s="4">
        <v>64.345714285714294</v>
      </c>
      <c r="E31" s="8">
        <f t="shared" ref="E31:E33" si="1">D31-C31</f>
        <v>4.5714285714296921E-2</v>
      </c>
      <c r="F31" s="24" t="s">
        <v>71</v>
      </c>
      <c r="G31" s="4" t="s">
        <v>264</v>
      </c>
    </row>
    <row r="32" spans="2:7" x14ac:dyDescent="0.15">
      <c r="B32" s="17">
        <v>42457</v>
      </c>
      <c r="C32" s="4">
        <v>64.5</v>
      </c>
      <c r="D32" s="4">
        <v>64.319999999999993</v>
      </c>
      <c r="E32" s="8">
        <f t="shared" si="1"/>
        <v>-0.18000000000000682</v>
      </c>
      <c r="F32" s="5">
        <v>0.14599999999999999</v>
      </c>
      <c r="G32" s="4" t="s">
        <v>43</v>
      </c>
    </row>
    <row r="33" spans="2:7" x14ac:dyDescent="0.15">
      <c r="B33" s="17">
        <v>42458</v>
      </c>
      <c r="C33" s="4">
        <v>64.2</v>
      </c>
      <c r="D33" s="4">
        <v>64.294285714285706</v>
      </c>
      <c r="E33" s="8">
        <f t="shared" si="1"/>
        <v>9.4285714285703648E-2</v>
      </c>
      <c r="F33" s="5">
        <v>0.14199999999999999</v>
      </c>
      <c r="G33" s="4" t="s">
        <v>43</v>
      </c>
    </row>
    <row r="34" spans="2:7" x14ac:dyDescent="0.15">
      <c r="B34" s="17">
        <v>42459</v>
      </c>
      <c r="C34" s="4"/>
      <c r="D34" s="4">
        <v>64.268571428571406</v>
      </c>
      <c r="E34" s="8"/>
      <c r="F34" s="5"/>
      <c r="G34" s="4"/>
    </row>
    <row r="35" spans="2:7" x14ac:dyDescent="0.15">
      <c r="B35" s="17">
        <v>42460</v>
      </c>
      <c r="C35" s="4"/>
      <c r="D35" s="4">
        <v>64.242857142857204</v>
      </c>
      <c r="E35" s="8"/>
      <c r="F35" s="5"/>
      <c r="G35" s="4"/>
    </row>
    <row r="36" spans="2:7" x14ac:dyDescent="0.15">
      <c r="B36" s="17">
        <v>42461</v>
      </c>
      <c r="C36" s="4"/>
      <c r="D36" s="4">
        <v>64.217142857142903</v>
      </c>
      <c r="E36" s="8"/>
      <c r="F36" s="5"/>
      <c r="G36" s="4"/>
    </row>
    <row r="37" spans="2:7" x14ac:dyDescent="0.15">
      <c r="B37" s="17">
        <v>42462</v>
      </c>
      <c r="C37" s="4"/>
      <c r="D37" s="4">
        <v>64.191428571428602</v>
      </c>
      <c r="E37" s="8"/>
      <c r="F37" s="5"/>
      <c r="G37" s="4"/>
    </row>
    <row r="38" spans="2:7" x14ac:dyDescent="0.15">
      <c r="B38" s="17">
        <v>42463</v>
      </c>
      <c r="C38" s="4">
        <v>64.5</v>
      </c>
      <c r="D38" s="4">
        <v>64.165714285714301</v>
      </c>
      <c r="E38" s="8">
        <f t="shared" ref="E38" si="2">D38-C38</f>
        <v>-0.33428571428569853</v>
      </c>
      <c r="F38" s="5">
        <v>0.14499999999999999</v>
      </c>
      <c r="G38" s="4" t="s">
        <v>290</v>
      </c>
    </row>
    <row r="39" spans="2:7" x14ac:dyDescent="0.15">
      <c r="B39" s="17">
        <v>42464</v>
      </c>
      <c r="C39" s="4"/>
      <c r="D39" s="4">
        <v>64.14</v>
      </c>
      <c r="E39" s="8"/>
      <c r="F39" s="5"/>
      <c r="G39" s="4"/>
    </row>
    <row r="40" spans="2:7" x14ac:dyDescent="0.15">
      <c r="B40" s="17">
        <v>42465</v>
      </c>
      <c r="C40" s="4"/>
      <c r="D40" s="4">
        <v>64.1142857142857</v>
      </c>
      <c r="E40" s="8"/>
      <c r="F40" s="5"/>
      <c r="G40" s="4"/>
    </row>
    <row r="41" spans="2:7" x14ac:dyDescent="0.15">
      <c r="B41" s="17">
        <v>42466</v>
      </c>
      <c r="C41" s="4"/>
      <c r="D41" s="4">
        <v>64.088571428571498</v>
      </c>
      <c r="E41" s="8"/>
      <c r="F41" s="11"/>
      <c r="G41" s="4"/>
    </row>
    <row r="42" spans="2:7" x14ac:dyDescent="0.15">
      <c r="B42" s="17">
        <v>42467</v>
      </c>
      <c r="C42" s="4"/>
      <c r="D42" s="4">
        <v>64.062857142857197</v>
      </c>
      <c r="E42" s="8"/>
      <c r="F42" s="11"/>
      <c r="G42" s="4"/>
    </row>
    <row r="43" spans="2:7" x14ac:dyDescent="0.15">
      <c r="B43" s="17">
        <v>42468</v>
      </c>
      <c r="C43" s="4"/>
      <c r="D43" s="4">
        <v>64.037142857142896</v>
      </c>
      <c r="E43" s="8"/>
      <c r="F43" s="5"/>
      <c r="G43" s="4"/>
    </row>
    <row r="44" spans="2:7" x14ac:dyDescent="0.15">
      <c r="B44" s="17">
        <v>42469</v>
      </c>
      <c r="C44" s="4"/>
      <c r="D44" s="4">
        <v>64.011428571428596</v>
      </c>
      <c r="E44" s="8"/>
      <c r="F44" s="5"/>
      <c r="G44" s="4"/>
    </row>
    <row r="45" spans="2:7" x14ac:dyDescent="0.15">
      <c r="B45" s="17">
        <v>42470</v>
      </c>
      <c r="C45" s="4"/>
      <c r="D45" s="4">
        <v>63.985714285714302</v>
      </c>
      <c r="E45" s="8"/>
      <c r="F45" s="5"/>
      <c r="G45" s="4"/>
    </row>
    <row r="46" spans="2:7" x14ac:dyDescent="0.15">
      <c r="B46" s="17">
        <v>42471</v>
      </c>
      <c r="C46" s="4"/>
      <c r="D46" s="4">
        <v>63.96</v>
      </c>
      <c r="E46" s="8"/>
      <c r="F46" s="5"/>
      <c r="G46" s="4"/>
    </row>
    <row r="47" spans="2:7" x14ac:dyDescent="0.15">
      <c r="B47" s="17">
        <v>42472</v>
      </c>
      <c r="C47" s="4"/>
      <c r="D47" s="4">
        <v>63.9342857142857</v>
      </c>
      <c r="E47" s="8"/>
      <c r="F47" s="5"/>
      <c r="G47" s="4"/>
    </row>
    <row r="48" spans="2:7" x14ac:dyDescent="0.15">
      <c r="B48" s="17">
        <v>42473</v>
      </c>
      <c r="C48" s="4"/>
      <c r="D48" s="4">
        <v>63.908571428571499</v>
      </c>
      <c r="E48" s="8"/>
      <c r="F48" s="5"/>
      <c r="G48" s="4"/>
    </row>
    <row r="49" spans="2:7" x14ac:dyDescent="0.15">
      <c r="B49" s="17">
        <v>42474</v>
      </c>
      <c r="C49" s="4"/>
      <c r="D49" s="4">
        <v>63.882857142857198</v>
      </c>
      <c r="E49" s="8"/>
      <c r="F49" s="5"/>
      <c r="G49" s="4"/>
    </row>
    <row r="50" spans="2:7" x14ac:dyDescent="0.15">
      <c r="B50" s="17">
        <v>42475</v>
      </c>
      <c r="C50" s="4"/>
      <c r="D50" s="4">
        <v>63.857142857142897</v>
      </c>
      <c r="E50" s="8"/>
      <c r="F50" s="11"/>
      <c r="G50" s="4"/>
    </row>
    <row r="51" spans="2:7" x14ac:dyDescent="0.15">
      <c r="B51" s="17">
        <v>42476</v>
      </c>
      <c r="C51" s="4"/>
      <c r="D51" s="4">
        <v>63.831428571428603</v>
      </c>
      <c r="E51" s="8"/>
      <c r="F51" s="11"/>
      <c r="G51" s="4"/>
    </row>
    <row r="52" spans="2:7" x14ac:dyDescent="0.15">
      <c r="B52" s="17">
        <v>42477</v>
      </c>
      <c r="C52" s="4"/>
      <c r="D52" s="4">
        <v>63.805714285714302</v>
      </c>
      <c r="E52" s="8"/>
      <c r="F52" s="5"/>
      <c r="G52" s="4"/>
    </row>
    <row r="53" spans="2:7" x14ac:dyDescent="0.15">
      <c r="B53" s="17">
        <v>42478</v>
      </c>
      <c r="C53" s="4">
        <v>65.099999999999994</v>
      </c>
      <c r="D53" s="4">
        <v>63.780000000000101</v>
      </c>
      <c r="E53" s="8">
        <f t="shared" ref="E53:E54" si="3">D53-C53</f>
        <v>-1.3199999999998937</v>
      </c>
      <c r="F53" s="5">
        <v>0.14899999999999999</v>
      </c>
      <c r="G53" s="4"/>
    </row>
    <row r="54" spans="2:7" x14ac:dyDescent="0.15">
      <c r="B54" s="17">
        <v>42479</v>
      </c>
      <c r="C54" s="4">
        <v>65.2</v>
      </c>
      <c r="D54" s="4">
        <v>63.7542857142858</v>
      </c>
      <c r="E54" s="8">
        <f t="shared" si="3"/>
        <v>-1.4457142857142031</v>
      </c>
      <c r="F54" s="5">
        <v>0.14499999999999999</v>
      </c>
      <c r="G54" s="4"/>
    </row>
    <row r="55" spans="2:7" x14ac:dyDescent="0.15">
      <c r="B55" s="17">
        <v>42480</v>
      </c>
      <c r="C55" s="4"/>
      <c r="D55" s="4">
        <v>63.728571428571499</v>
      </c>
      <c r="E55" s="8"/>
      <c r="F55" s="5"/>
      <c r="G55" s="4"/>
    </row>
    <row r="56" spans="2:7" x14ac:dyDescent="0.15">
      <c r="B56" s="17">
        <v>42481</v>
      </c>
      <c r="C56" s="4"/>
      <c r="D56" s="4">
        <v>63.702857142857198</v>
      </c>
      <c r="E56" s="8"/>
      <c r="F56" s="5"/>
      <c r="G56" s="4"/>
    </row>
    <row r="57" spans="2:7" x14ac:dyDescent="0.15">
      <c r="B57" s="17">
        <v>42482</v>
      </c>
      <c r="C57" s="4"/>
      <c r="D57" s="4">
        <v>63.677142857142897</v>
      </c>
      <c r="E57" s="8"/>
      <c r="F57" s="5"/>
      <c r="G57" s="4"/>
    </row>
    <row r="58" spans="2:7" x14ac:dyDescent="0.15">
      <c r="B58" s="17">
        <v>42483</v>
      </c>
      <c r="C58" s="4"/>
      <c r="D58" s="4">
        <v>63.651428571428603</v>
      </c>
      <c r="E58" s="8"/>
      <c r="F58" s="5"/>
      <c r="G58" s="20"/>
    </row>
    <row r="59" spans="2:7" x14ac:dyDescent="0.15">
      <c r="B59" s="17">
        <v>42484</v>
      </c>
      <c r="C59" s="4"/>
      <c r="D59" s="4">
        <v>63.625714285714302</v>
      </c>
      <c r="E59" s="8"/>
      <c r="F59" s="5"/>
      <c r="G59" s="20"/>
    </row>
    <row r="60" spans="2:7" x14ac:dyDescent="0.15">
      <c r="B60" s="17">
        <v>42485</v>
      </c>
      <c r="C60" s="4"/>
      <c r="D60" s="4">
        <v>63.600000000000101</v>
      </c>
      <c r="E60" s="8"/>
      <c r="F60" s="5"/>
      <c r="G60" s="20"/>
    </row>
    <row r="61" spans="2:7" x14ac:dyDescent="0.15">
      <c r="B61" s="17">
        <v>42486</v>
      </c>
      <c r="C61" s="4"/>
      <c r="D61" s="4">
        <v>63.5742857142858</v>
      </c>
      <c r="E61" s="8"/>
      <c r="F61" s="5"/>
      <c r="G61" s="20"/>
    </row>
    <row r="62" spans="2:7" x14ac:dyDescent="0.15">
      <c r="B62" s="17">
        <v>42487</v>
      </c>
      <c r="C62" s="4"/>
      <c r="D62" s="4">
        <v>63.548571428571499</v>
      </c>
      <c r="E62" s="8"/>
      <c r="F62" s="5"/>
      <c r="G62" s="20"/>
    </row>
    <row r="63" spans="2:7" x14ac:dyDescent="0.15">
      <c r="B63" s="17">
        <v>42488</v>
      </c>
      <c r="C63" s="4"/>
      <c r="D63" s="4">
        <v>63.522857142857198</v>
      </c>
      <c r="E63" s="8"/>
      <c r="F63" s="5"/>
      <c r="G63" s="20"/>
    </row>
    <row r="64" spans="2:7" x14ac:dyDescent="0.15">
      <c r="B64" s="17">
        <v>42489</v>
      </c>
      <c r="C64" s="4"/>
      <c r="D64" s="4">
        <v>63.497142857142897</v>
      </c>
      <c r="E64" s="8"/>
      <c r="F64" s="5"/>
      <c r="G64" s="20"/>
    </row>
    <row r="65" spans="2:7" x14ac:dyDescent="0.15">
      <c r="B65" s="17">
        <v>42490</v>
      </c>
      <c r="C65" s="4"/>
      <c r="D65" s="4">
        <v>63.471428571428604</v>
      </c>
      <c r="E65" s="8"/>
      <c r="F65" s="5"/>
      <c r="G65" s="20"/>
    </row>
    <row r="66" spans="2:7" x14ac:dyDescent="0.15">
      <c r="B66" s="17">
        <v>42491</v>
      </c>
      <c r="C66" s="4"/>
      <c r="D66" s="4">
        <v>63.445714285714402</v>
      </c>
      <c r="E66" s="8"/>
      <c r="F66" s="5"/>
      <c r="G66" s="20"/>
    </row>
    <row r="67" spans="2:7" x14ac:dyDescent="0.15">
      <c r="B67" s="17">
        <v>42492</v>
      </c>
      <c r="C67" s="4"/>
      <c r="D67" s="4">
        <v>63.420000000000101</v>
      </c>
      <c r="E67" s="8"/>
      <c r="F67" s="5"/>
      <c r="G67" s="20"/>
    </row>
    <row r="68" spans="2:7" x14ac:dyDescent="0.15">
      <c r="B68" s="17">
        <v>42493</v>
      </c>
      <c r="C68" s="4"/>
      <c r="D68" s="4">
        <v>63.3942857142858</v>
      </c>
      <c r="E68" s="8"/>
      <c r="F68" s="5"/>
      <c r="G68" s="20"/>
    </row>
    <row r="69" spans="2:7" x14ac:dyDescent="0.15">
      <c r="B69" s="17">
        <v>42494</v>
      </c>
      <c r="C69" s="4"/>
      <c r="D69" s="4">
        <v>63.368571428571499</v>
      </c>
      <c r="E69" s="8"/>
      <c r="F69" s="5"/>
      <c r="G69" s="20"/>
    </row>
    <row r="70" spans="2:7" x14ac:dyDescent="0.15">
      <c r="B70" s="17">
        <v>42495</v>
      </c>
      <c r="C70" s="4"/>
      <c r="D70" s="4">
        <v>63.342857142857198</v>
      </c>
      <c r="E70" s="8"/>
      <c r="F70" s="5"/>
      <c r="G70" s="20"/>
    </row>
    <row r="71" spans="2:7" x14ac:dyDescent="0.15">
      <c r="B71" s="17">
        <v>42496</v>
      </c>
      <c r="C71" s="4"/>
      <c r="D71" s="4">
        <v>63.317142857142898</v>
      </c>
      <c r="E71" s="8"/>
      <c r="F71" s="5"/>
      <c r="G71" s="20"/>
    </row>
    <row r="72" spans="2:7" x14ac:dyDescent="0.15">
      <c r="B72" s="17">
        <v>42497</v>
      </c>
      <c r="C72" s="4"/>
      <c r="D72" s="4">
        <v>63.291428571428703</v>
      </c>
      <c r="E72" s="8"/>
      <c r="F72" s="5"/>
      <c r="G72" s="20"/>
    </row>
    <row r="73" spans="2:7" x14ac:dyDescent="0.15">
      <c r="B73" s="17">
        <v>42498</v>
      </c>
      <c r="C73" s="4"/>
      <c r="D73" s="4">
        <v>63.265714285714402</v>
      </c>
      <c r="E73" s="8"/>
      <c r="F73" s="5"/>
      <c r="G73" s="20"/>
    </row>
    <row r="74" spans="2:7" x14ac:dyDescent="0.15">
      <c r="B74" s="17">
        <v>42499</v>
      </c>
      <c r="C74" s="4"/>
      <c r="D74" s="4">
        <v>63.240000000000101</v>
      </c>
      <c r="E74" s="8"/>
      <c r="F74" s="5"/>
      <c r="G74" s="20"/>
    </row>
    <row r="75" spans="2:7" x14ac:dyDescent="0.15">
      <c r="B75" s="17">
        <v>42500</v>
      </c>
      <c r="C75" s="4"/>
      <c r="D75" s="4">
        <v>63.214285714285801</v>
      </c>
      <c r="E75" s="8"/>
      <c r="F75" s="5"/>
      <c r="G75" s="20"/>
    </row>
    <row r="76" spans="2:7" x14ac:dyDescent="0.15">
      <c r="B76" s="17">
        <v>42501</v>
      </c>
      <c r="C76" s="4"/>
      <c r="D76" s="4">
        <v>63.1885714285715</v>
      </c>
      <c r="E76" s="8"/>
      <c r="F76" s="5"/>
      <c r="G76" s="20"/>
    </row>
    <row r="77" spans="2:7" x14ac:dyDescent="0.15">
      <c r="B77" s="17">
        <v>42502</v>
      </c>
      <c r="C77" s="4"/>
      <c r="D77" s="4">
        <v>63.162857142857199</v>
      </c>
      <c r="E77" s="8"/>
      <c r="F77" s="5"/>
      <c r="G77" s="20"/>
    </row>
    <row r="78" spans="2:7" x14ac:dyDescent="0.15">
      <c r="B78" s="17">
        <v>42503</v>
      </c>
      <c r="C78" s="4"/>
      <c r="D78" s="4">
        <v>63.137142857142898</v>
      </c>
      <c r="E78" s="8"/>
      <c r="F78" s="5"/>
      <c r="G78" s="20"/>
    </row>
    <row r="79" spans="2:7" x14ac:dyDescent="0.15">
      <c r="B79" s="17">
        <v>42504</v>
      </c>
      <c r="C79" s="4"/>
      <c r="D79" s="4">
        <v>63.111428571428704</v>
      </c>
      <c r="E79" s="8"/>
      <c r="F79" s="5"/>
      <c r="G79" s="20"/>
    </row>
    <row r="80" spans="2:7" x14ac:dyDescent="0.15">
      <c r="B80" s="17">
        <v>42505</v>
      </c>
      <c r="C80" s="4"/>
      <c r="D80" s="4">
        <v>63.085714285714403</v>
      </c>
      <c r="E80" s="8"/>
      <c r="F80" s="5"/>
      <c r="G80" s="20"/>
    </row>
    <row r="81" spans="2:7" x14ac:dyDescent="0.15">
      <c r="B81" s="17">
        <v>42506</v>
      </c>
      <c r="C81" s="4"/>
      <c r="D81" s="4">
        <v>63.060000000000102</v>
      </c>
      <c r="E81" s="8"/>
      <c r="F81" s="5"/>
      <c r="G81" s="20"/>
    </row>
    <row r="82" spans="2:7" x14ac:dyDescent="0.15">
      <c r="B82" s="17">
        <v>42507</v>
      </c>
      <c r="C82" s="4"/>
      <c r="D82" s="4">
        <v>63.034285714285801</v>
      </c>
      <c r="E82" s="8"/>
      <c r="F82" s="5"/>
      <c r="G82" s="20"/>
    </row>
    <row r="83" spans="2:7" x14ac:dyDescent="0.15">
      <c r="B83" s="17">
        <v>42508</v>
      </c>
      <c r="C83" s="4"/>
      <c r="D83" s="4">
        <v>63.0085714285715</v>
      </c>
      <c r="E83" s="8"/>
      <c r="F83" s="5"/>
      <c r="G83" s="20"/>
    </row>
    <row r="84" spans="2:7" x14ac:dyDescent="0.15">
      <c r="B84" s="17">
        <v>42509</v>
      </c>
      <c r="C84" s="4"/>
      <c r="D84" s="4">
        <v>62.982857142857199</v>
      </c>
      <c r="E84" s="8"/>
      <c r="F84" s="5"/>
      <c r="G84" s="20"/>
    </row>
    <row r="85" spans="2:7" x14ac:dyDescent="0.15">
      <c r="B85" s="17">
        <v>42510</v>
      </c>
      <c r="C85" s="4"/>
      <c r="D85" s="4">
        <v>62.957142857142898</v>
      </c>
      <c r="E85" s="8"/>
      <c r="F85" s="5"/>
      <c r="G85" s="20"/>
    </row>
    <row r="86" spans="2:7" x14ac:dyDescent="0.15">
      <c r="B86" s="17">
        <v>42511</v>
      </c>
      <c r="C86" s="4"/>
      <c r="D86" s="4">
        <v>62.931428571428697</v>
      </c>
      <c r="E86" s="8"/>
      <c r="F86" s="5"/>
      <c r="G86" s="20"/>
    </row>
    <row r="87" spans="2:7" x14ac:dyDescent="0.15">
      <c r="B87" s="17">
        <v>42512</v>
      </c>
      <c r="C87" s="4"/>
      <c r="D87" s="4">
        <v>62.905714285714403</v>
      </c>
      <c r="E87" s="8"/>
      <c r="F87" s="5"/>
      <c r="G87" s="20"/>
    </row>
    <row r="88" spans="2:7" x14ac:dyDescent="0.15">
      <c r="B88" s="17">
        <v>42513</v>
      </c>
      <c r="C88" s="4"/>
      <c r="D88" s="4">
        <v>62.880000000000102</v>
      </c>
      <c r="E88" s="8"/>
      <c r="F88" s="5"/>
      <c r="G88" s="20"/>
    </row>
    <row r="89" spans="2:7" x14ac:dyDescent="0.15">
      <c r="B89" s="17">
        <v>42514</v>
      </c>
      <c r="C89" s="4"/>
      <c r="D89" s="4">
        <v>62.854285714285801</v>
      </c>
      <c r="E89" s="8"/>
      <c r="F89" s="5"/>
      <c r="G89" s="20"/>
    </row>
    <row r="90" spans="2:7" x14ac:dyDescent="0.15">
      <c r="B90" s="17">
        <v>42515</v>
      </c>
      <c r="C90" s="4"/>
      <c r="D90" s="4">
        <v>62.8285714285715</v>
      </c>
      <c r="E90" s="8"/>
      <c r="F90" s="5"/>
      <c r="G90" s="20"/>
    </row>
    <row r="91" spans="2:7" x14ac:dyDescent="0.15">
      <c r="B91" s="17">
        <v>42516</v>
      </c>
      <c r="C91" s="4"/>
      <c r="D91" s="4">
        <v>62.802857142857199</v>
      </c>
      <c r="E91" s="8"/>
      <c r="F91" s="5"/>
      <c r="G91" s="20"/>
    </row>
    <row r="92" spans="2:7" x14ac:dyDescent="0.15">
      <c r="B92" s="17">
        <v>42517</v>
      </c>
      <c r="C92" s="4"/>
      <c r="D92" s="4">
        <v>62.777142857142998</v>
      </c>
      <c r="E92" s="8"/>
      <c r="F92" s="5"/>
      <c r="G92" s="20"/>
    </row>
    <row r="93" spans="2:7" x14ac:dyDescent="0.15">
      <c r="B93" s="17">
        <v>42518</v>
      </c>
      <c r="C93" s="4"/>
      <c r="D93" s="4">
        <v>62.751428571428697</v>
      </c>
      <c r="E93" s="8"/>
      <c r="F93" s="5"/>
      <c r="G93" s="20"/>
    </row>
    <row r="94" spans="2:7" x14ac:dyDescent="0.15">
      <c r="B94" s="17">
        <v>42519</v>
      </c>
      <c r="C94" s="4"/>
      <c r="D94" s="4">
        <v>62.725714285714403</v>
      </c>
      <c r="E94" s="8"/>
      <c r="F94" s="5"/>
      <c r="G94" s="20"/>
    </row>
    <row r="95" spans="2:7" x14ac:dyDescent="0.15">
      <c r="B95" s="17">
        <v>42520</v>
      </c>
      <c r="C95" s="4"/>
      <c r="D95" s="4">
        <v>62.700000000000102</v>
      </c>
      <c r="E95" s="8"/>
      <c r="F95" s="5"/>
      <c r="G95" s="20"/>
    </row>
    <row r="96" spans="2:7" x14ac:dyDescent="0.15">
      <c r="B96" s="17">
        <v>42521</v>
      </c>
      <c r="C96" s="4"/>
      <c r="D96" s="4">
        <v>62.674285714285801</v>
      </c>
      <c r="E96" s="8"/>
      <c r="F96" s="5"/>
      <c r="G96" s="20"/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B1:Q60"/>
  <sheetViews>
    <sheetView zoomScale="74" zoomScaleNormal="74" workbookViewId="0">
      <selection activeCell="H25" sqref="H25"/>
    </sheetView>
  </sheetViews>
  <sheetFormatPr defaultColWidth="9" defaultRowHeight="18.75" outlineLevelCol="1" x14ac:dyDescent="0.15"/>
  <cols>
    <col min="1" max="1" width="2.375" style="1" customWidth="1"/>
    <col min="2" max="2" width="6" style="1" bestFit="1" customWidth="1"/>
    <col min="3" max="4" width="6.375" style="1" customWidth="1"/>
    <col min="5" max="5" width="8.37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37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34" t="s">
        <v>1</v>
      </c>
      <c r="P1" s="34"/>
      <c r="Q1" s="34"/>
    </row>
    <row r="2" spans="2:17" ht="95.25" customHeight="1" x14ac:dyDescent="0.15">
      <c r="M2" s="35" t="s">
        <v>4</v>
      </c>
      <c r="N2" s="35"/>
      <c r="O2" s="37">
        <v>0.17899999999999999</v>
      </c>
      <c r="P2" s="37"/>
      <c r="Q2" s="37"/>
    </row>
    <row r="3" spans="2:17" ht="8.25" customHeight="1" x14ac:dyDescent="0.15"/>
    <row r="4" spans="2:17" x14ac:dyDescent="0.15">
      <c r="B4" s="7" t="s">
        <v>3</v>
      </c>
      <c r="C4" s="7" t="s">
        <v>17</v>
      </c>
      <c r="D4" s="7" t="s">
        <v>0</v>
      </c>
      <c r="E4" s="7" t="s">
        <v>1</v>
      </c>
      <c r="F4" s="7" t="s">
        <v>15</v>
      </c>
      <c r="G4" s="7" t="s">
        <v>4</v>
      </c>
      <c r="H4" s="7" t="s">
        <v>14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291</v>
      </c>
      <c r="G5" s="5">
        <v>0.19</v>
      </c>
      <c r="H5" s="9"/>
      <c r="I5" s="9" t="s">
        <v>294</v>
      </c>
      <c r="J5" s="9" t="s">
        <v>295</v>
      </c>
      <c r="K5" s="9" t="s">
        <v>296</v>
      </c>
      <c r="L5" s="9" t="s">
        <v>297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298</v>
      </c>
      <c r="G6" s="5">
        <f t="shared" ref="G6:G57" si="1">$G5-(($G$5-$O$2)/COUNT($B$5:$B$60))</f>
        <v>0.18980357142857143</v>
      </c>
      <c r="H6" s="9" t="s">
        <v>299</v>
      </c>
      <c r="I6" s="9" t="s">
        <v>16</v>
      </c>
      <c r="J6" s="6" t="s">
        <v>300</v>
      </c>
      <c r="K6" s="9" t="s">
        <v>301</v>
      </c>
      <c r="L6" s="9" t="s">
        <v>302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298</v>
      </c>
      <c r="G7" s="5">
        <f t="shared" si="1"/>
        <v>0.18960714285714286</v>
      </c>
      <c r="H7" s="6" t="s">
        <v>303</v>
      </c>
      <c r="I7" s="9" t="s">
        <v>304</v>
      </c>
      <c r="J7" s="6" t="s">
        <v>300</v>
      </c>
      <c r="K7" s="9" t="s">
        <v>305</v>
      </c>
      <c r="L7" s="9" t="s">
        <v>306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291</v>
      </c>
      <c r="G8" s="5">
        <f t="shared" si="1"/>
        <v>0.18941071428571429</v>
      </c>
      <c r="H8" s="16" t="s">
        <v>307</v>
      </c>
      <c r="I8" s="4" t="s">
        <v>16</v>
      </c>
      <c r="J8" s="16" t="s">
        <v>308</v>
      </c>
      <c r="K8" s="16" t="s">
        <v>309</v>
      </c>
      <c r="L8" s="16" t="s">
        <v>310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311</v>
      </c>
      <c r="L9" s="4" t="s">
        <v>312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291</v>
      </c>
      <c r="G10" s="5">
        <f t="shared" si="1"/>
        <v>0.18901785714285715</v>
      </c>
      <c r="H10" s="4"/>
      <c r="I10" s="4" t="s">
        <v>313</v>
      </c>
      <c r="J10" s="4" t="s">
        <v>314</v>
      </c>
      <c r="K10" s="4" t="s">
        <v>315</v>
      </c>
      <c r="L10" s="16" t="s">
        <v>316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317</v>
      </c>
      <c r="G11" s="5">
        <f t="shared" si="1"/>
        <v>0.18882142857142858</v>
      </c>
      <c r="H11" s="16" t="s">
        <v>318</v>
      </c>
      <c r="I11" s="4" t="s">
        <v>319</v>
      </c>
      <c r="J11" s="4" t="s">
        <v>228</v>
      </c>
      <c r="K11" s="16" t="s">
        <v>320</v>
      </c>
      <c r="L11" s="16" t="s">
        <v>321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298</v>
      </c>
      <c r="G12" s="5">
        <f t="shared" si="1"/>
        <v>0.18862500000000001</v>
      </c>
      <c r="H12" s="4"/>
      <c r="I12" s="4" t="s">
        <v>322</v>
      </c>
      <c r="J12" s="4" t="s">
        <v>323</v>
      </c>
      <c r="K12" s="4" t="s">
        <v>324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325</v>
      </c>
      <c r="J13" s="4" t="s">
        <v>326</v>
      </c>
      <c r="K13" s="16" t="s">
        <v>327</v>
      </c>
      <c r="L13" s="4" t="s">
        <v>328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317</v>
      </c>
      <c r="G14" s="5">
        <f t="shared" si="1"/>
        <v>0.18823214285714288</v>
      </c>
      <c r="H14" s="16" t="s">
        <v>329</v>
      </c>
      <c r="I14" s="4" t="s">
        <v>319</v>
      </c>
      <c r="J14" s="4" t="s">
        <v>300</v>
      </c>
      <c r="K14" s="16" t="s">
        <v>330</v>
      </c>
      <c r="L14" s="4" t="s">
        <v>331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332</v>
      </c>
      <c r="J15" s="16" t="s">
        <v>333</v>
      </c>
      <c r="K15" s="16" t="s">
        <v>334</v>
      </c>
      <c r="L15" s="4" t="s">
        <v>335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317</v>
      </c>
      <c r="G16" s="5">
        <f t="shared" si="1"/>
        <v>0.18783928571428574</v>
      </c>
      <c r="H16" s="16" t="s">
        <v>318</v>
      </c>
      <c r="I16" s="16"/>
      <c r="J16" s="16" t="s">
        <v>336</v>
      </c>
      <c r="K16" s="4" t="s">
        <v>337</v>
      </c>
      <c r="L16" s="16" t="s">
        <v>338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298</v>
      </c>
      <c r="G17" s="5">
        <f t="shared" si="1"/>
        <v>0.18764285714285717</v>
      </c>
      <c r="H17" s="4"/>
      <c r="I17" s="16" t="s">
        <v>339</v>
      </c>
      <c r="J17" s="16" t="s">
        <v>340</v>
      </c>
      <c r="K17" s="4" t="s">
        <v>341</v>
      </c>
      <c r="L17" s="4" t="s">
        <v>342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317</v>
      </c>
      <c r="G18" s="5">
        <f t="shared" si="1"/>
        <v>0.1874464285714286</v>
      </c>
      <c r="H18" s="4"/>
      <c r="I18" s="16" t="s">
        <v>343</v>
      </c>
      <c r="J18" s="16" t="s">
        <v>341</v>
      </c>
      <c r="K18" s="16" t="s">
        <v>344</v>
      </c>
      <c r="L18" s="4" t="s">
        <v>345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298</v>
      </c>
      <c r="G19" s="5">
        <f t="shared" si="1"/>
        <v>0.18725000000000003</v>
      </c>
      <c r="H19" s="16" t="s">
        <v>346</v>
      </c>
      <c r="I19" s="16" t="s">
        <v>347</v>
      </c>
      <c r="J19" s="16" t="s">
        <v>348</v>
      </c>
      <c r="K19" s="16" t="s">
        <v>349</v>
      </c>
      <c r="L19" s="16" t="s">
        <v>350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317</v>
      </c>
      <c r="G20" s="5">
        <f t="shared" si="1"/>
        <v>0.18705357142857146</v>
      </c>
      <c r="H20" s="4"/>
      <c r="I20" s="16" t="s">
        <v>351</v>
      </c>
      <c r="J20" s="16" t="s">
        <v>300</v>
      </c>
      <c r="K20" s="16" t="s">
        <v>352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</v>
      </c>
      <c r="J21" s="16" t="s">
        <v>353</v>
      </c>
      <c r="K21" s="4" t="s">
        <v>354</v>
      </c>
      <c r="L21" s="4" t="s">
        <v>355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356</v>
      </c>
      <c r="J22" s="16" t="s">
        <v>300</v>
      </c>
      <c r="K22" s="16" t="s">
        <v>357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317</v>
      </c>
      <c r="G23" s="5">
        <f t="shared" si="1"/>
        <v>0.18646428571428575</v>
      </c>
      <c r="H23" s="4"/>
      <c r="I23" s="16" t="s">
        <v>343</v>
      </c>
      <c r="J23" s="16" t="s">
        <v>358</v>
      </c>
      <c r="K23" s="4" t="s">
        <v>359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360</v>
      </c>
      <c r="I24" s="16" t="s">
        <v>361</v>
      </c>
      <c r="J24" s="16" t="s">
        <v>120</v>
      </c>
      <c r="K24" s="16" t="s">
        <v>362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363</v>
      </c>
      <c r="G25" s="5">
        <f t="shared" si="1"/>
        <v>0.18607142857142861</v>
      </c>
      <c r="H25" s="16" t="s">
        <v>364</v>
      </c>
      <c r="I25" s="16" t="s">
        <v>322</v>
      </c>
      <c r="J25" s="16" t="s">
        <v>300</v>
      </c>
      <c r="K25" s="16" t="s">
        <v>365</v>
      </c>
      <c r="L25" s="4" t="s">
        <v>366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367</v>
      </c>
      <c r="G26" s="5">
        <f t="shared" si="1"/>
        <v>0.18587500000000004</v>
      </c>
      <c r="H26" s="4" t="s">
        <v>368</v>
      </c>
      <c r="I26" s="16" t="s">
        <v>339</v>
      </c>
      <c r="J26" s="16" t="s">
        <v>369</v>
      </c>
      <c r="K26" s="16" t="s">
        <v>370</v>
      </c>
      <c r="L26" s="16" t="s">
        <v>371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367</v>
      </c>
      <c r="G27" s="5">
        <f t="shared" si="1"/>
        <v>0.18567857142857147</v>
      </c>
      <c r="H27" s="16" t="s">
        <v>372</v>
      </c>
      <c r="I27" s="16" t="s">
        <v>48</v>
      </c>
      <c r="J27" s="16" t="s">
        <v>300</v>
      </c>
      <c r="K27" s="19" t="s">
        <v>373</v>
      </c>
      <c r="L27" s="16" t="s">
        <v>374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375</v>
      </c>
      <c r="J28" s="16" t="s">
        <v>300</v>
      </c>
      <c r="K28" s="4" t="s">
        <v>376</v>
      </c>
      <c r="L28" s="4" t="s">
        <v>377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317</v>
      </c>
      <c r="G29" s="5">
        <f t="shared" si="1"/>
        <v>0.18528571428571433</v>
      </c>
      <c r="H29" s="4"/>
      <c r="I29" s="16" t="s">
        <v>378</v>
      </c>
      <c r="J29" s="16" t="s">
        <v>379</v>
      </c>
      <c r="K29" s="4" t="s">
        <v>380</v>
      </c>
      <c r="L29" s="4" t="s">
        <v>381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382</v>
      </c>
      <c r="J30" s="16" t="s">
        <v>383</v>
      </c>
      <c r="K30" s="16" t="s">
        <v>384</v>
      </c>
      <c r="L30" s="4" t="s">
        <v>385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386</v>
      </c>
      <c r="I31" s="16" t="s">
        <v>313</v>
      </c>
      <c r="J31" s="16" t="s">
        <v>120</v>
      </c>
      <c r="K31" s="4" t="s">
        <v>387</v>
      </c>
      <c r="L31" s="4" t="s">
        <v>388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363</v>
      </c>
      <c r="G32" s="5">
        <f t="shared" si="1"/>
        <v>0.18469642857142862</v>
      </c>
      <c r="H32" s="4" t="s">
        <v>389</v>
      </c>
      <c r="I32" s="16" t="s">
        <v>390</v>
      </c>
      <c r="J32" s="16" t="s">
        <v>391</v>
      </c>
      <c r="K32" s="16" t="s">
        <v>392</v>
      </c>
      <c r="L32" s="4" t="s">
        <v>393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390</v>
      </c>
      <c r="J33" s="16"/>
      <c r="K33" s="4"/>
      <c r="L33" s="31" t="s">
        <v>394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32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32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32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32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si="1"/>
        <v>0.1835178571428572</v>
      </c>
      <c r="H38" s="4"/>
      <c r="I38" s="16"/>
      <c r="J38" s="16"/>
      <c r="K38" s="4"/>
      <c r="L38" s="33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395</v>
      </c>
      <c r="G39" s="5">
        <f t="shared" si="1"/>
        <v>0.18332142857142864</v>
      </c>
      <c r="H39" s="4" t="s">
        <v>396</v>
      </c>
      <c r="I39" s="16" t="s">
        <v>397</v>
      </c>
      <c r="J39" s="16" t="s">
        <v>398</v>
      </c>
      <c r="K39" s="4" t="s">
        <v>399</v>
      </c>
      <c r="L39" s="4" t="s">
        <v>400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1"/>
        <v>0.18312500000000007</v>
      </c>
      <c r="H40" s="4"/>
      <c r="I40" s="16" t="s">
        <v>401</v>
      </c>
      <c r="J40" s="16" t="s">
        <v>402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1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1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1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1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1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403</v>
      </c>
      <c r="G46" s="5">
        <f t="shared" si="1"/>
        <v>0.18194642857142865</v>
      </c>
      <c r="H46" s="4" t="s">
        <v>389</v>
      </c>
      <c r="I46" s="16" t="s">
        <v>404</v>
      </c>
      <c r="J46" s="16" t="s">
        <v>405</v>
      </c>
      <c r="K46" s="4" t="s">
        <v>406</v>
      </c>
      <c r="L46" s="16" t="s">
        <v>407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395</v>
      </c>
      <c r="G47" s="5">
        <f t="shared" si="1"/>
        <v>0.18175000000000008</v>
      </c>
      <c r="H47" s="4"/>
      <c r="I47" s="4" t="s">
        <v>408</v>
      </c>
      <c r="J47" s="4" t="s">
        <v>409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1"/>
        <v>0.18155357142857151</v>
      </c>
      <c r="H48" s="4"/>
      <c r="I48" s="4" t="s">
        <v>408</v>
      </c>
      <c r="J48" s="4" t="s">
        <v>300</v>
      </c>
      <c r="K48" s="4" t="s">
        <v>410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411</v>
      </c>
      <c r="G49" s="5">
        <f t="shared" si="1"/>
        <v>0.18135714285714294</v>
      </c>
      <c r="H49" s="4" t="s">
        <v>389</v>
      </c>
      <c r="I49" s="4" t="s">
        <v>408</v>
      </c>
      <c r="J49" s="4" t="s">
        <v>300</v>
      </c>
      <c r="K49" s="4" t="s">
        <v>412</v>
      </c>
      <c r="L49" s="4" t="s">
        <v>413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1"/>
        <v>0.18116071428571437</v>
      </c>
      <c r="H50" s="4"/>
      <c r="I50" s="4" t="s">
        <v>408</v>
      </c>
      <c r="J50" s="4" t="s">
        <v>414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1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1"/>
        <v>0.18076785714285723</v>
      </c>
      <c r="H52" s="4" t="s">
        <v>415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1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1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403</v>
      </c>
      <c r="G55" s="5">
        <f t="shared" si="1"/>
        <v>0.18017857142857152</v>
      </c>
      <c r="H55" s="16" t="s">
        <v>416</v>
      </c>
      <c r="I55" s="4" t="s">
        <v>408</v>
      </c>
      <c r="J55" s="4" t="s">
        <v>228</v>
      </c>
      <c r="K55" s="16" t="s">
        <v>417</v>
      </c>
      <c r="L55" s="4" t="s">
        <v>418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1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1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419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O1:Q1"/>
    <mergeCell ref="M2:N2"/>
    <mergeCell ref="O2:Q2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SHIMAMAZAP</vt:lpstr>
      <vt:lpstr>YAMAZAP</vt:lpstr>
      <vt:lpstr>SHIGEZAP</vt:lpstr>
      <vt:lpstr>MATSUZAP</vt:lpstr>
      <vt:lpstr>【前回】HORIZAP</vt:lpstr>
      <vt:lpstr>【前回】MATSUZAP</vt:lpstr>
      <vt:lpstr>【前回】MATSUZAP2</vt:lpstr>
      <vt:lpstr>【前回】SHIGEZAP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2019-08-13T02:43:37Z</dcterms:modified>
</cp:coreProperties>
</file>