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360" yWindow="45" windowWidth="21555" windowHeight="9855" activeTab="2"/>
  </bookViews>
  <sheets>
    <sheet name="HORIZAP" sheetId="4" r:id="rId1"/>
    <sheet name="MATSUZAP" sheetId="5" r:id="rId2"/>
    <sheet name="SHIGEZAP" sheetId="1" r:id="rId3"/>
  </sheets>
  <calcPr calcId="125725" concurrentCalc="0"/>
</workbook>
</file>

<file path=xl/calcChain.xml><?xml version="1.0" encoding="utf-8"?>
<calcChain xmlns="http://schemas.openxmlformats.org/spreadsheetml/2006/main">
  <c r="E45" i="5"/>
  <c r="E44"/>
  <c r="E43"/>
  <c r="E42"/>
  <c r="E41"/>
  <c r="E40"/>
  <c r="E39"/>
  <c r="E38"/>
  <c r="E37"/>
  <c r="E36"/>
  <c r="E35"/>
  <c r="E34"/>
  <c r="E33"/>
  <c r="E32"/>
  <c r="E29"/>
  <c r="E30"/>
  <c r="E31"/>
  <c r="E28"/>
  <c r="E27"/>
  <c r="E26"/>
  <c r="E25"/>
  <c r="E24"/>
  <c r="E23"/>
  <c r="E22"/>
  <c r="E21"/>
  <c r="E20"/>
  <c r="E19"/>
  <c r="F19" i="4"/>
  <c r="F18"/>
  <c r="F17"/>
  <c r="E18" i="5"/>
  <c r="E17"/>
  <c r="E16"/>
  <c r="E15"/>
  <c r="E14"/>
  <c r="E13"/>
  <c r="E12"/>
  <c r="E11"/>
  <c r="E10"/>
  <c r="E9"/>
  <c r="E8"/>
  <c r="E7"/>
  <c r="E5" i="4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F7"/>
  <c r="F8"/>
  <c r="F9"/>
  <c r="F10"/>
  <c r="F11"/>
  <c r="F12"/>
  <c r="F13"/>
  <c r="F14"/>
  <c r="F15"/>
  <c r="F16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"/>
  <c r="F6"/>
  <c r="E6" i="5"/>
  <c r="E5"/>
  <c r="C58" i="1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9"/>
  <c r="C60"/>
  <c r="C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8"/>
  <c r="G57"/>
  <c r="G59"/>
  <c r="G60"/>
</calcChain>
</file>

<file path=xl/sharedStrings.xml><?xml version="1.0" encoding="utf-8"?>
<sst xmlns="http://schemas.openxmlformats.org/spreadsheetml/2006/main" count="424" uniqueCount="326">
  <si>
    <t>体重</t>
    <rPh sb="0" eb="2">
      <t>タイジュウ</t>
    </rPh>
    <phoneticPr fontId="2"/>
  </si>
  <si>
    <t>体脂肪率</t>
    <rPh sb="0" eb="4">
      <t>タイシボウリツ</t>
    </rPh>
    <phoneticPr fontId="2"/>
  </si>
  <si>
    <t>備考</t>
    <rPh sb="0" eb="2">
      <t>ビコウ</t>
    </rPh>
    <phoneticPr fontId="2"/>
  </si>
  <si>
    <t>日時</t>
    <rPh sb="0" eb="2">
      <t>ニチジ</t>
    </rPh>
    <phoneticPr fontId="2"/>
  </si>
  <si>
    <t>目標</t>
    <rPh sb="0" eb="2">
      <t>モクヒョウ</t>
    </rPh>
    <phoneticPr fontId="2"/>
  </si>
  <si>
    <t>現状</t>
    <rPh sb="0" eb="2">
      <t>ゲンジョウ</t>
    </rPh>
    <phoneticPr fontId="2"/>
  </si>
  <si>
    <t>目標</t>
    <rPh sb="0" eb="2">
      <t>モクヒョウ</t>
    </rPh>
    <phoneticPr fontId="2"/>
  </si>
  <si>
    <t>差分</t>
    <rPh sb="0" eb="2">
      <t>サブン</t>
    </rPh>
    <phoneticPr fontId="2"/>
  </si>
  <si>
    <t>昼：カレー　夜：むね肉とスープ</t>
    <rPh sb="0" eb="1">
      <t>ヒル</t>
    </rPh>
    <rPh sb="6" eb="7">
      <t>ヨル</t>
    </rPh>
    <rPh sb="10" eb="11">
      <t>ニク</t>
    </rPh>
    <phoneticPr fontId="2"/>
  </si>
  <si>
    <t>食事備考</t>
    <rPh sb="0" eb="2">
      <t>ショクジ</t>
    </rPh>
    <rPh sb="2" eb="4">
      <t>ビコウ</t>
    </rPh>
    <phoneticPr fontId="2"/>
  </si>
  <si>
    <t>運動備考</t>
    <rPh sb="0" eb="2">
      <t>ウンドウ</t>
    </rPh>
    <rPh sb="2" eb="4">
      <t>ビコウ</t>
    </rPh>
    <phoneticPr fontId="2"/>
  </si>
  <si>
    <t>朝食</t>
    <rPh sb="0" eb="2">
      <t>チョウショク</t>
    </rPh>
    <phoneticPr fontId="2"/>
  </si>
  <si>
    <t>昼食</t>
    <rPh sb="0" eb="2">
      <t>チュウショク</t>
    </rPh>
    <phoneticPr fontId="2"/>
  </si>
  <si>
    <t>夕食</t>
    <rPh sb="0" eb="2">
      <t>ユウショク</t>
    </rPh>
    <phoneticPr fontId="2"/>
  </si>
  <si>
    <t>弁当</t>
    <rPh sb="0" eb="2">
      <t>ベントウ</t>
    </rPh>
    <phoneticPr fontId="2"/>
  </si>
  <si>
    <t>運動</t>
    <rPh sb="0" eb="2">
      <t>ウンドウ</t>
    </rPh>
    <phoneticPr fontId="2"/>
  </si>
  <si>
    <t>親子丼、もやしサラダ、
ウインナーと白菜のスープ</t>
    <rPh sb="0" eb="3">
      <t>オヤコドン</t>
    </rPh>
    <rPh sb="18" eb="20">
      <t>ハクサイ</t>
    </rPh>
    <phoneticPr fontId="2"/>
  </si>
  <si>
    <t>肉まん２個、
ピザまん１個</t>
    <rPh sb="0" eb="1">
      <t>ニク</t>
    </rPh>
    <rPh sb="4" eb="5">
      <t>コ</t>
    </rPh>
    <rPh sb="12" eb="13">
      <t>コ</t>
    </rPh>
    <phoneticPr fontId="2"/>
  </si>
  <si>
    <t>トースト
（巨峰ジャム）</t>
    <rPh sb="6" eb="8">
      <t>キョホウ</t>
    </rPh>
    <phoneticPr fontId="2"/>
  </si>
  <si>
    <t>ご飯、チキン南蛮、サラダ、
玉ねぎとわかめの味噌汁</t>
    <rPh sb="1" eb="2">
      <t>ハン</t>
    </rPh>
    <rPh sb="6" eb="8">
      <t>ナンバン</t>
    </rPh>
    <rPh sb="14" eb="15">
      <t>タマ</t>
    </rPh>
    <rPh sb="22" eb="25">
      <t>ミソシル</t>
    </rPh>
    <phoneticPr fontId="2"/>
  </si>
  <si>
    <t>腕立て・腹筋・背筋・
スクワット10回×1セット
ジョギング3.2キロ</t>
    <rPh sb="0" eb="2">
      <t>ウデタ</t>
    </rPh>
    <rPh sb="4" eb="6">
      <t>フッキン</t>
    </rPh>
    <rPh sb="7" eb="9">
      <t>ハイキン</t>
    </rPh>
    <rPh sb="18" eb="19">
      <t>カイ</t>
    </rPh>
    <phoneticPr fontId="2"/>
  </si>
  <si>
    <t>体年齢</t>
    <rPh sb="0" eb="3">
      <t>カラダネンレイ</t>
    </rPh>
    <phoneticPr fontId="2"/>
  </si>
  <si>
    <t>30才</t>
    <rPh sb="2" eb="3">
      <t>サイ</t>
    </rPh>
    <phoneticPr fontId="2"/>
  </si>
  <si>
    <t>28才</t>
    <rPh sb="2" eb="3">
      <t>サイ</t>
    </rPh>
    <phoneticPr fontId="2"/>
  </si>
  <si>
    <t>チーズトースト</t>
    <phoneticPr fontId="2"/>
  </si>
  <si>
    <t>ピザ
パスタ</t>
    <phoneticPr fontId="2"/>
  </si>
  <si>
    <t>朝計測
アイスを我慢した</t>
    <rPh sb="0" eb="1">
      <t>アサ</t>
    </rPh>
    <rPh sb="1" eb="3">
      <t>ケイソク</t>
    </rPh>
    <rPh sb="8" eb="10">
      <t>ガマン</t>
    </rPh>
    <phoneticPr fontId="2"/>
  </si>
  <si>
    <t>夜計測
アイスを嫁に食べられた</t>
    <rPh sb="0" eb="1">
      <t>ヨル</t>
    </rPh>
    <rPh sb="1" eb="3">
      <t>ケイソク</t>
    </rPh>
    <rPh sb="8" eb="9">
      <t>ヨメ</t>
    </rPh>
    <rPh sb="10" eb="11">
      <t>タ</t>
    </rPh>
    <phoneticPr fontId="2"/>
  </si>
  <si>
    <t>曜日</t>
    <rPh sb="0" eb="2">
      <t>ヨウビ</t>
    </rPh>
    <phoneticPr fontId="2"/>
  </si>
  <si>
    <t>昼：から揚げ定食　夜：むね肉とスープ</t>
    <rPh sb="0" eb="1">
      <t>ヒル</t>
    </rPh>
    <rPh sb="4" eb="5">
      <t>ア</t>
    </rPh>
    <rPh sb="6" eb="8">
      <t>テイショク</t>
    </rPh>
    <rPh sb="9" eb="10">
      <t>ヨル</t>
    </rPh>
    <rPh sb="13" eb="14">
      <t>ニク</t>
    </rPh>
    <phoneticPr fontId="2"/>
  </si>
  <si>
    <t>Run：5.0km</t>
    <phoneticPr fontId="2"/>
  </si>
  <si>
    <t>Run：3.2km　筋トレ</t>
    <rPh sb="10" eb="11">
      <t>キン</t>
    </rPh>
    <phoneticPr fontId="2"/>
  </si>
  <si>
    <t>BMI</t>
    <phoneticPr fontId="2"/>
  </si>
  <si>
    <t>身長</t>
    <rPh sb="0" eb="2">
      <t>シンチョウ</t>
    </rPh>
    <phoneticPr fontId="2"/>
  </si>
  <si>
    <t>3.2km</t>
    <phoneticPr fontId="2"/>
  </si>
  <si>
    <t>3.2km</t>
    <phoneticPr fontId="2"/>
  </si>
  <si>
    <t>朝</t>
    <rPh sb="0" eb="1">
      <t>アサ</t>
    </rPh>
    <phoneticPr fontId="2"/>
  </si>
  <si>
    <t>昼</t>
    <rPh sb="0" eb="1">
      <t>ヒル</t>
    </rPh>
    <phoneticPr fontId="2"/>
  </si>
  <si>
    <t>夜</t>
    <rPh sb="0" eb="1">
      <t>ヨル</t>
    </rPh>
    <phoneticPr fontId="2"/>
  </si>
  <si>
    <t>そば</t>
    <phoneticPr fontId="2"/>
  </si>
  <si>
    <t>おにぎり一個</t>
  </si>
  <si>
    <t>お吸い物</t>
    <rPh sb="1" eb="2">
      <t>ス</t>
    </rPh>
    <rPh sb="3" eb="4">
      <t>モノ</t>
    </rPh>
    <phoneticPr fontId="2"/>
  </si>
  <si>
    <t>木綿豆腐、魚肉ソーセージ</t>
    <rPh sb="0" eb="2">
      <t>モメン</t>
    </rPh>
    <rPh sb="2" eb="4">
      <t>ドウフ</t>
    </rPh>
    <rPh sb="5" eb="7">
      <t>ギョニク</t>
    </rPh>
    <phoneticPr fontId="2"/>
  </si>
  <si>
    <t>そば</t>
    <phoneticPr fontId="2"/>
  </si>
  <si>
    <t>カレー</t>
    <phoneticPr fontId="2"/>
  </si>
  <si>
    <t>無し</t>
    <rPh sb="0" eb="1">
      <t>ナ</t>
    </rPh>
    <phoneticPr fontId="2"/>
  </si>
  <si>
    <t>豚肉バラボイル、卵焼き</t>
    <rPh sb="0" eb="2">
      <t>ブタニク</t>
    </rPh>
    <rPh sb="8" eb="9">
      <t>タマゴ</t>
    </rPh>
    <rPh sb="9" eb="10">
      <t>ヤ</t>
    </rPh>
    <phoneticPr fontId="2"/>
  </si>
  <si>
    <t>さんまのみりん干し、ポテトグラタン、トマトときゅうりの和物、少なめご飯</t>
    <rPh sb="7" eb="8">
      <t>ボ</t>
    </rPh>
    <rPh sb="27" eb="29">
      <t>アエモノ</t>
    </rPh>
    <rPh sb="30" eb="31">
      <t>スク</t>
    </rPh>
    <rPh sb="34" eb="35">
      <t>ハン</t>
    </rPh>
    <phoneticPr fontId="2"/>
  </si>
  <si>
    <t>チーズトースト</t>
    <phoneticPr fontId="2"/>
  </si>
  <si>
    <t>豚汁、おにぎり1個、スモークチキン</t>
    <rPh sb="0" eb="2">
      <t>トンジル</t>
    </rPh>
    <rPh sb="8" eb="9">
      <t>コ</t>
    </rPh>
    <phoneticPr fontId="2"/>
  </si>
  <si>
    <t>夜計測
木屋町2週目しんどかった。</t>
    <rPh sb="0" eb="1">
      <t>ヨル</t>
    </rPh>
    <rPh sb="1" eb="3">
      <t>ケイソク</t>
    </rPh>
    <rPh sb="4" eb="7">
      <t>キヤマチ</t>
    </rPh>
    <rPh sb="8" eb="10">
      <t>シュウメ</t>
    </rPh>
    <phoneticPr fontId="2"/>
  </si>
  <si>
    <t>白菜とエリンギの炒め物、ポテトグラタン、冷奴、豆腐とわかめの味噌汁、少なめごはん</t>
    <rPh sb="0" eb="2">
      <t>ハクサイ</t>
    </rPh>
    <rPh sb="8" eb="9">
      <t>イタ</t>
    </rPh>
    <rPh sb="10" eb="11">
      <t>モノ</t>
    </rPh>
    <rPh sb="20" eb="22">
      <t>ヒヤヤッコ</t>
    </rPh>
    <rPh sb="23" eb="25">
      <t>トウフ</t>
    </rPh>
    <rPh sb="30" eb="33">
      <t>ミソシル</t>
    </rPh>
    <rPh sb="34" eb="35">
      <t>スク</t>
    </rPh>
    <phoneticPr fontId="2"/>
  </si>
  <si>
    <t>昼：無し　夜：サラダチキンとスープ</t>
    <rPh sb="0" eb="1">
      <t>ヒル</t>
    </rPh>
    <rPh sb="2" eb="3">
      <t>ナ</t>
    </rPh>
    <rPh sb="5" eb="6">
      <t>ヨル</t>
    </rPh>
    <phoneticPr fontId="2"/>
  </si>
  <si>
    <t>昼：おにぎり×2＆野菜ジュース　夜：ラーメン</t>
    <rPh sb="0" eb="1">
      <t>ヒル</t>
    </rPh>
    <rPh sb="9" eb="11">
      <t>ヤサイ</t>
    </rPh>
    <rPh sb="16" eb="17">
      <t>ヨル</t>
    </rPh>
    <phoneticPr fontId="2"/>
  </si>
  <si>
    <t>Run：5.0km　筋トレ</t>
    <rPh sb="10" eb="11">
      <t>キン</t>
    </rPh>
    <phoneticPr fontId="2"/>
  </si>
  <si>
    <t>体脂肪率</t>
    <rPh sb="0" eb="1">
      <t>タイ</t>
    </rPh>
    <rPh sb="1" eb="3">
      <t>シボウ</t>
    </rPh>
    <rPh sb="3" eb="4">
      <t>リツ</t>
    </rPh>
    <phoneticPr fontId="2"/>
  </si>
  <si>
    <t>3時間テニス</t>
    <rPh sb="1" eb="3">
      <t>ジカン</t>
    </rPh>
    <phoneticPr fontId="2"/>
  </si>
  <si>
    <t>昼：無し　夜：スープカレー</t>
    <rPh sb="0" eb="1">
      <t>ヒル</t>
    </rPh>
    <rPh sb="2" eb="3">
      <t>ナ</t>
    </rPh>
    <rPh sb="5" eb="6">
      <t>ヨル</t>
    </rPh>
    <phoneticPr fontId="2"/>
  </si>
  <si>
    <t>昼：おにぎり　夜：呑み会</t>
    <rPh sb="0" eb="1">
      <t>ヒル</t>
    </rPh>
    <rPh sb="7" eb="8">
      <t>ヨル</t>
    </rPh>
    <rPh sb="9" eb="10">
      <t>ノ</t>
    </rPh>
    <rPh sb="11" eb="12">
      <t>カイ</t>
    </rPh>
    <phoneticPr fontId="2"/>
  </si>
  <si>
    <t>筋トレ</t>
    <rPh sb="0" eb="1">
      <t>キン</t>
    </rPh>
    <phoneticPr fontId="2"/>
  </si>
  <si>
    <t>27才</t>
    <rPh sb="2" eb="3">
      <t>サイ</t>
    </rPh>
    <phoneticPr fontId="2"/>
  </si>
  <si>
    <t>30才</t>
    <rPh sb="2" eb="3">
      <t>サイ</t>
    </rPh>
    <phoneticPr fontId="2"/>
  </si>
  <si>
    <t>腕立て・腹筋・背筋・
スクワット10回×1セット</t>
    <phoneticPr fontId="2"/>
  </si>
  <si>
    <t>ジョギング5.1キロ</t>
    <phoneticPr fontId="2"/>
  </si>
  <si>
    <t>腕立て・腹筋・背筋・
スクワット10回×3セット
ジョギング5.1キロ</t>
    <phoneticPr fontId="2"/>
  </si>
  <si>
    <t>実家宿泊で計測できず。</t>
    <rPh sb="0" eb="2">
      <t>ジッカ</t>
    </rPh>
    <rPh sb="2" eb="4">
      <t>シュクハク</t>
    </rPh>
    <rPh sb="5" eb="7">
      <t>ケイソク</t>
    </rPh>
    <phoneticPr fontId="2"/>
  </si>
  <si>
    <t>ラーメン</t>
    <phoneticPr fontId="2"/>
  </si>
  <si>
    <t>バターブレッド</t>
    <phoneticPr fontId="2"/>
  </si>
  <si>
    <t>タマゴトースト</t>
    <phoneticPr fontId="2"/>
  </si>
  <si>
    <t>山菜そば</t>
    <rPh sb="0" eb="2">
      <t>サンサイ</t>
    </rPh>
    <phoneticPr fontId="2"/>
  </si>
  <si>
    <t>棒々鶏サラダ、じゃこと高菜のチャーハン（半分）、ウイスキー</t>
    <rPh sb="0" eb="3">
      <t>バンバンジー</t>
    </rPh>
    <rPh sb="11" eb="13">
      <t>タカナ</t>
    </rPh>
    <rPh sb="20" eb="22">
      <t>ハンブン</t>
    </rPh>
    <phoneticPr fontId="2"/>
  </si>
  <si>
    <t>焼き肉・・・</t>
    <rPh sb="0" eb="1">
      <t>ヤ</t>
    </rPh>
    <rPh sb="2" eb="3">
      <t>ニク</t>
    </rPh>
    <phoneticPr fontId="2"/>
  </si>
  <si>
    <t>ヘルシーなお弁当</t>
    <rPh sb="6" eb="8">
      <t>ベントウ</t>
    </rPh>
    <phoneticPr fontId="2"/>
  </si>
  <si>
    <t>ツナサンド</t>
    <phoneticPr fontId="2"/>
  </si>
  <si>
    <t>朝計測
実家効果で太るｗ</t>
    <rPh sb="0" eb="1">
      <t>アサ</t>
    </rPh>
    <rPh sb="1" eb="3">
      <t>ケイソク</t>
    </rPh>
    <rPh sb="4" eb="6">
      <t>ジッカ</t>
    </rPh>
    <rPh sb="6" eb="8">
      <t>コウカ</t>
    </rPh>
    <rPh sb="9" eb="10">
      <t>フト</t>
    </rPh>
    <phoneticPr fontId="2"/>
  </si>
  <si>
    <t>夕食後計測
プロテイン買って飲んだ。</t>
    <rPh sb="0" eb="3">
      <t>ユウショクゴ</t>
    </rPh>
    <rPh sb="3" eb="5">
      <t>ケイソク</t>
    </rPh>
    <rPh sb="11" eb="12">
      <t>カ</t>
    </rPh>
    <rPh sb="14" eb="15">
      <t>ノ</t>
    </rPh>
    <phoneticPr fontId="2"/>
  </si>
  <si>
    <t>夜計測
目標達成してしもた・・・
体脂肪率当てにならん気がしてきたが、筋トレは楽になった</t>
    <rPh sb="0" eb="1">
      <t>ヨル</t>
    </rPh>
    <rPh sb="1" eb="3">
      <t>ケイソク</t>
    </rPh>
    <rPh sb="4" eb="6">
      <t>モクヒョウ</t>
    </rPh>
    <rPh sb="6" eb="8">
      <t>タッセイ</t>
    </rPh>
    <rPh sb="17" eb="21">
      <t>タイシボウリツ</t>
    </rPh>
    <rPh sb="21" eb="22">
      <t>ア</t>
    </rPh>
    <rPh sb="27" eb="28">
      <t>キ</t>
    </rPh>
    <rPh sb="35" eb="36">
      <t>キン</t>
    </rPh>
    <rPh sb="39" eb="40">
      <t>ラク</t>
    </rPh>
    <phoneticPr fontId="2"/>
  </si>
  <si>
    <t>魚肉ソーセージ</t>
    <rPh sb="0" eb="2">
      <t>ギョニク</t>
    </rPh>
    <phoneticPr fontId="2"/>
  </si>
  <si>
    <t>野菜バイキング</t>
    <rPh sb="0" eb="2">
      <t>ヤサイ</t>
    </rPh>
    <phoneticPr fontId="2"/>
  </si>
  <si>
    <t>木綿豆腐</t>
    <rPh sb="0" eb="2">
      <t>モメン</t>
    </rPh>
    <rPh sb="2" eb="4">
      <t>ドウフ</t>
    </rPh>
    <phoneticPr fontId="2"/>
  </si>
  <si>
    <t>豚バラボイル</t>
    <rPh sb="0" eb="1">
      <t>ブタ</t>
    </rPh>
    <phoneticPr fontId="2"/>
  </si>
  <si>
    <t>サンドイッチ</t>
    <phoneticPr fontId="2"/>
  </si>
  <si>
    <t>焼肉(肉とチシャ菜のみ)</t>
    <rPh sb="0" eb="2">
      <t>ヤキニク</t>
    </rPh>
    <rPh sb="3" eb="4">
      <t>ニク</t>
    </rPh>
    <rPh sb="8" eb="9">
      <t>ナ</t>
    </rPh>
    <phoneticPr fontId="2"/>
  </si>
  <si>
    <t>無し</t>
    <rPh sb="0" eb="1">
      <t>ナ</t>
    </rPh>
    <phoneticPr fontId="2"/>
  </si>
  <si>
    <t>オムハヤシ</t>
    <phoneticPr fontId="2"/>
  </si>
  <si>
    <t>豆腐お吸い物</t>
    <rPh sb="0" eb="2">
      <t>トウフ</t>
    </rPh>
    <rPh sb="3" eb="4">
      <t>ス</t>
    </rPh>
    <rPh sb="5" eb="6">
      <t>モノ</t>
    </rPh>
    <phoneticPr fontId="2"/>
  </si>
  <si>
    <t>豆腐お吸い物、魚肉ソーセージ　</t>
    <rPh sb="0" eb="2">
      <t>トウフ</t>
    </rPh>
    <rPh sb="3" eb="4">
      <t>ス</t>
    </rPh>
    <rPh sb="5" eb="6">
      <t>モノ</t>
    </rPh>
    <rPh sb="7" eb="9">
      <t>ギョニク</t>
    </rPh>
    <phoneticPr fontId="2"/>
  </si>
  <si>
    <t>酢豚、ハンバーグ</t>
    <rPh sb="0" eb="2">
      <t>スブタ</t>
    </rPh>
    <phoneticPr fontId="2"/>
  </si>
  <si>
    <t>昼：うどん　夜：おにぎりと野菜スープ</t>
    <rPh sb="0" eb="1">
      <t>ヒル</t>
    </rPh>
    <rPh sb="6" eb="7">
      <t>ヨル</t>
    </rPh>
    <rPh sb="13" eb="15">
      <t>ヤサイ</t>
    </rPh>
    <phoneticPr fontId="2"/>
  </si>
  <si>
    <t>筋トレ</t>
    <rPh sb="0" eb="1">
      <t>キン</t>
    </rPh>
    <phoneticPr fontId="2"/>
  </si>
  <si>
    <t>昼：お好み焼き　夜：呑み会</t>
    <rPh sb="0" eb="1">
      <t>ヒル</t>
    </rPh>
    <rPh sb="3" eb="4">
      <t>コノ</t>
    </rPh>
    <rPh sb="5" eb="6">
      <t>ヤ</t>
    </rPh>
    <rPh sb="8" eb="9">
      <t>ヨル</t>
    </rPh>
    <rPh sb="10" eb="11">
      <t>ノ</t>
    </rPh>
    <rPh sb="12" eb="13">
      <t>カイ</t>
    </rPh>
    <phoneticPr fontId="2"/>
  </si>
  <si>
    <t>Run：5.0km　筋トレ</t>
    <rPh sb="10" eb="11">
      <t>キン</t>
    </rPh>
    <phoneticPr fontId="2"/>
  </si>
  <si>
    <t>おにぎり一個、餃子</t>
    <rPh sb="7" eb="9">
      <t>ギョウザ</t>
    </rPh>
    <phoneticPr fontId="2"/>
  </si>
  <si>
    <t>ホワイトモカ</t>
    <phoneticPr fontId="2"/>
  </si>
  <si>
    <t>プロテイン</t>
    <phoneticPr fontId="2"/>
  </si>
  <si>
    <t>牛バラボイル　豆腐　
魚肉ソーセージ</t>
    <rPh sb="0" eb="1">
      <t>ウシ</t>
    </rPh>
    <rPh sb="7" eb="9">
      <t>トウフ</t>
    </rPh>
    <rPh sb="11" eb="13">
      <t>ギョニク</t>
    </rPh>
    <phoneticPr fontId="2"/>
  </si>
  <si>
    <t>4.5km　
ワンダーコア30回</t>
    <rPh sb="15" eb="16">
      <t>カイ</t>
    </rPh>
    <phoneticPr fontId="2"/>
  </si>
  <si>
    <t>昼：焼肉定食　夜：サラダチキンとスープ</t>
    <rPh sb="0" eb="1">
      <t>ヒル</t>
    </rPh>
    <rPh sb="2" eb="4">
      <t>ヤキニク</t>
    </rPh>
    <rPh sb="4" eb="6">
      <t>テイショク</t>
    </rPh>
    <rPh sb="7" eb="8">
      <t>ヨル</t>
    </rPh>
    <phoneticPr fontId="2"/>
  </si>
  <si>
    <t>Run：5.0km</t>
    <phoneticPr fontId="2"/>
  </si>
  <si>
    <t>おでん(大根
こんにゃく
ウインナー巻き)</t>
    <rPh sb="4" eb="6">
      <t>ダイコン</t>
    </rPh>
    <rPh sb="18" eb="19">
      <t>マ</t>
    </rPh>
    <phoneticPr fontId="2"/>
  </si>
  <si>
    <t>豚バラボイル　豆腐</t>
    <rPh sb="0" eb="1">
      <t>ブタ</t>
    </rPh>
    <rPh sb="7" eb="9">
      <t>トウフ</t>
    </rPh>
    <phoneticPr fontId="2"/>
  </si>
  <si>
    <t>無し</t>
    <rPh sb="0" eb="1">
      <t>ナ</t>
    </rPh>
    <phoneticPr fontId="2"/>
  </si>
  <si>
    <t>そば</t>
    <phoneticPr fontId="2"/>
  </si>
  <si>
    <t>4.0km
ワンダーコア30回
ヒンズースクワット50回２セット</t>
    <rPh sb="14" eb="15">
      <t>カイ</t>
    </rPh>
    <rPh sb="27" eb="28">
      <t>カイ</t>
    </rPh>
    <phoneticPr fontId="2"/>
  </si>
  <si>
    <t>腕立て・腹筋・背筋・
スクワット10回×2セット
ジョギング5.2キロ</t>
    <phoneticPr fontId="2"/>
  </si>
  <si>
    <t>焼きそばパン、ピザパン、バターブレッド（1/3ずつ）</t>
    <rPh sb="0" eb="1">
      <t>ヤ</t>
    </rPh>
    <phoneticPr fontId="2"/>
  </si>
  <si>
    <t>弁当
（ご飯半量）</t>
    <rPh sb="0" eb="2">
      <t>ベントウ</t>
    </rPh>
    <rPh sb="5" eb="6">
      <t>ハン</t>
    </rPh>
    <rPh sb="6" eb="8">
      <t>ハンリョウ</t>
    </rPh>
    <phoneticPr fontId="2"/>
  </si>
  <si>
    <t>おでん、きゅうりとトマトのサラダ、味噌汁</t>
    <rPh sb="17" eb="20">
      <t>ミソシル</t>
    </rPh>
    <phoneticPr fontId="2"/>
  </si>
  <si>
    <t>トマトお好み焼き</t>
    <rPh sb="4" eb="5">
      <t>コノ</t>
    </rPh>
    <rPh sb="6" eb="7">
      <t>ヤ</t>
    </rPh>
    <phoneticPr fontId="2"/>
  </si>
  <si>
    <t>ハイボール、焼鳥2本、サラダ、焼きれんこん、クリームチーズの酒盗和え、つけもの盛り合わせ</t>
    <rPh sb="6" eb="8">
      <t>ヤキトリ</t>
    </rPh>
    <rPh sb="9" eb="10">
      <t>ホン</t>
    </rPh>
    <rPh sb="15" eb="16">
      <t>ヤ</t>
    </rPh>
    <rPh sb="30" eb="33">
      <t>シュトウア</t>
    </rPh>
    <rPh sb="39" eb="40">
      <t>モ</t>
    </rPh>
    <rPh sb="41" eb="42">
      <t>ア</t>
    </rPh>
    <phoneticPr fontId="2"/>
  </si>
  <si>
    <t>ホットドッグ</t>
    <phoneticPr fontId="2"/>
  </si>
  <si>
    <t>まさかのコミット漏れ・・・</t>
    <rPh sb="8" eb="9">
      <t>モ</t>
    </rPh>
    <phoneticPr fontId="2"/>
  </si>
  <si>
    <t>サラダバイキング</t>
    <phoneticPr fontId="2"/>
  </si>
  <si>
    <t>弁当</t>
    <rPh sb="0" eb="2">
      <t>ベントウ</t>
    </rPh>
    <phoneticPr fontId="2"/>
  </si>
  <si>
    <t>胸肉のカレー炒め、中華スープ、もやしとレタスのサラダ、少なめご飯）</t>
    <rPh sb="0" eb="2">
      <t>ムネニク</t>
    </rPh>
    <rPh sb="6" eb="7">
      <t>イタ</t>
    </rPh>
    <rPh sb="9" eb="11">
      <t>チュウカ</t>
    </rPh>
    <rPh sb="27" eb="28">
      <t>スク</t>
    </rPh>
    <rPh sb="31" eb="32">
      <t>ハン</t>
    </rPh>
    <phoneticPr fontId="2"/>
  </si>
  <si>
    <t>体重が落ちてきた！</t>
    <rPh sb="0" eb="2">
      <t>タイジュウ</t>
    </rPh>
    <rPh sb="3" eb="4">
      <t>オ</t>
    </rPh>
    <phoneticPr fontId="2"/>
  </si>
  <si>
    <t>-</t>
    <phoneticPr fontId="2"/>
  </si>
  <si>
    <t>昼：鰻　夜：シチュー</t>
    <rPh sb="0" eb="1">
      <t>ヒル</t>
    </rPh>
    <rPh sb="2" eb="3">
      <t>ウナギ</t>
    </rPh>
    <rPh sb="4" eb="5">
      <t>ヨル</t>
    </rPh>
    <phoneticPr fontId="2"/>
  </si>
  <si>
    <t>筋トレ</t>
    <rPh sb="0" eb="1">
      <t>キン</t>
    </rPh>
    <phoneticPr fontId="2"/>
  </si>
  <si>
    <t>昼：そば　夜：呑み会</t>
    <rPh sb="0" eb="1">
      <t>ヒル</t>
    </rPh>
    <rPh sb="5" eb="6">
      <t>ヨル</t>
    </rPh>
    <rPh sb="7" eb="8">
      <t>ノ</t>
    </rPh>
    <rPh sb="9" eb="10">
      <t>カイ</t>
    </rPh>
    <phoneticPr fontId="2"/>
  </si>
  <si>
    <t>昼：なし　夜：おにぎり×2</t>
    <rPh sb="0" eb="1">
      <t>ヒル</t>
    </rPh>
    <rPh sb="5" eb="6">
      <t>ヨル</t>
    </rPh>
    <phoneticPr fontId="2"/>
  </si>
  <si>
    <t>腕立て・腹筋・背筋・
スクワット10回×3セット
ジョギング5.1キロ</t>
    <phoneticPr fontId="2"/>
  </si>
  <si>
    <t>ラーメン大</t>
    <rPh sb="4" eb="5">
      <t>ダイ</t>
    </rPh>
    <phoneticPr fontId="2"/>
  </si>
  <si>
    <t>誘惑にまけてラーメン大盛りしちゃったわ・・・</t>
    <rPh sb="0" eb="2">
      <t>ユウワク</t>
    </rPh>
    <rPh sb="10" eb="12">
      <t>オオモ</t>
    </rPh>
    <phoneticPr fontId="2"/>
  </si>
  <si>
    <t>塩ちゃんこ鍋</t>
    <rPh sb="0" eb="1">
      <t>シオ</t>
    </rPh>
    <rPh sb="5" eb="6">
      <t>ナベ</t>
    </rPh>
    <phoneticPr fontId="2"/>
  </si>
  <si>
    <t>計測忘れ・・・</t>
    <rPh sb="0" eb="2">
      <t>ケイソク</t>
    </rPh>
    <rPh sb="2" eb="3">
      <t>ワス</t>
    </rPh>
    <phoneticPr fontId="2"/>
  </si>
  <si>
    <t>シナモントースト</t>
    <phoneticPr fontId="2"/>
  </si>
  <si>
    <t>ハムトースト</t>
    <phoneticPr fontId="2"/>
  </si>
  <si>
    <t>塩ちゃんこ雑炊</t>
    <rPh sb="0" eb="1">
      <t>シオ</t>
    </rPh>
    <rPh sb="5" eb="7">
      <t>ゾウスイ</t>
    </rPh>
    <phoneticPr fontId="2"/>
  </si>
  <si>
    <t>カレーライス、コブサラダ</t>
    <phoneticPr fontId="2"/>
  </si>
  <si>
    <t>かぼちゃサラダ、山芋ソテー、ワンタンスープ、チキンソテー、少なめご飯</t>
    <rPh sb="8" eb="10">
      <t>ヤマイモ</t>
    </rPh>
    <rPh sb="29" eb="30">
      <t>スク</t>
    </rPh>
    <rPh sb="33" eb="34">
      <t>ハン</t>
    </rPh>
    <phoneticPr fontId="2"/>
  </si>
  <si>
    <t>そしてやっぱり増えたわ・・・</t>
    <rPh sb="7" eb="8">
      <t>フ</t>
    </rPh>
    <phoneticPr fontId="2"/>
  </si>
  <si>
    <t>キャベツ千切り　ウィンナー</t>
    <rPh sb="4" eb="6">
      <t>センギ</t>
    </rPh>
    <phoneticPr fontId="2"/>
  </si>
  <si>
    <t>無し</t>
    <rPh sb="0" eb="1">
      <t>ナ</t>
    </rPh>
    <phoneticPr fontId="2"/>
  </si>
  <si>
    <t>豚バラボイル、お吸い物</t>
    <rPh sb="0" eb="1">
      <t>ブタ</t>
    </rPh>
    <rPh sb="8" eb="9">
      <t>ス</t>
    </rPh>
    <rPh sb="10" eb="11">
      <t>モノ</t>
    </rPh>
    <phoneticPr fontId="2"/>
  </si>
  <si>
    <t>サラダ</t>
    <phoneticPr fontId="2"/>
  </si>
  <si>
    <t>お吸い物、シチュｰ</t>
    <rPh sb="1" eb="2">
      <t>ス</t>
    </rPh>
    <rPh sb="3" eb="4">
      <t>モノ</t>
    </rPh>
    <phoneticPr fontId="2"/>
  </si>
  <si>
    <t>シチュー</t>
    <phoneticPr fontId="2"/>
  </si>
  <si>
    <t>シチュー</t>
    <phoneticPr fontId="2"/>
  </si>
  <si>
    <t>計測忘れ</t>
    <rPh sb="0" eb="2">
      <t>ケイソク</t>
    </rPh>
    <rPh sb="2" eb="3">
      <t>ワス</t>
    </rPh>
    <phoneticPr fontId="2"/>
  </si>
  <si>
    <t>昼：チキン定食　夜：野菜スープ</t>
    <rPh sb="0" eb="1">
      <t>ヒル</t>
    </rPh>
    <rPh sb="5" eb="7">
      <t>テイショク</t>
    </rPh>
    <rPh sb="8" eb="9">
      <t>ヨル</t>
    </rPh>
    <rPh sb="10" eb="12">
      <t>ヤサイ</t>
    </rPh>
    <phoneticPr fontId="2"/>
  </si>
  <si>
    <t>Run:5.0km</t>
    <phoneticPr fontId="2"/>
  </si>
  <si>
    <t>生姜焼き、少なめご飯、大根サラダ、もやしとキャベツのスープ</t>
    <rPh sb="0" eb="3">
      <t>ショウガヤ</t>
    </rPh>
    <rPh sb="5" eb="6">
      <t>スク</t>
    </rPh>
    <rPh sb="9" eb="10">
      <t>ハン</t>
    </rPh>
    <rPh sb="11" eb="13">
      <t>ダイコン</t>
    </rPh>
    <phoneticPr fontId="2"/>
  </si>
  <si>
    <t>カレートースト</t>
    <phoneticPr fontId="2"/>
  </si>
  <si>
    <t>コラーゲン鍋、おにぎらず1個</t>
    <rPh sb="5" eb="6">
      <t>ナベ</t>
    </rPh>
    <rPh sb="13" eb="14">
      <t>コ</t>
    </rPh>
    <phoneticPr fontId="2"/>
  </si>
  <si>
    <t>走るのさぼっちゃった</t>
    <rPh sb="0" eb="1">
      <t>ハシ</t>
    </rPh>
    <phoneticPr fontId="2"/>
  </si>
  <si>
    <t>おにぎり</t>
    <phoneticPr fontId="2"/>
  </si>
  <si>
    <t>ポトフ、ご飯</t>
    <rPh sb="5" eb="6">
      <t>ハン</t>
    </rPh>
    <phoneticPr fontId="2"/>
  </si>
  <si>
    <t>野菜スープ</t>
    <rPh sb="0" eb="2">
      <t>ヤサイ</t>
    </rPh>
    <phoneticPr fontId="2"/>
  </si>
  <si>
    <t>ご飯、味噌汁</t>
    <rPh sb="1" eb="2">
      <t>ハン</t>
    </rPh>
    <rPh sb="3" eb="6">
      <t>ミソシル</t>
    </rPh>
    <phoneticPr fontId="2"/>
  </si>
  <si>
    <t>豚肉ボイル、キャベツ</t>
    <rPh sb="0" eb="2">
      <t>ブタニク</t>
    </rPh>
    <phoneticPr fontId="2"/>
  </si>
  <si>
    <t>カレーそば、豆苗とワカメのサラダ、ローストポーク</t>
    <rPh sb="6" eb="8">
      <t>トウミョウ</t>
    </rPh>
    <phoneticPr fontId="2"/>
  </si>
  <si>
    <t>腕立て・腹筋・背筋・
スクワット10回×3セット
ダンベル</t>
    <phoneticPr fontId="2"/>
  </si>
  <si>
    <t>朝・朝食後計測。
夜に測らないとブレる</t>
    <rPh sb="0" eb="1">
      <t>アサ</t>
    </rPh>
    <rPh sb="2" eb="5">
      <t>チョウショクゴ</t>
    </rPh>
    <rPh sb="5" eb="7">
      <t>ケイソク</t>
    </rPh>
    <rPh sb="9" eb="10">
      <t>ヨル</t>
    </rPh>
    <rPh sb="11" eb="12">
      <t>ハカ</t>
    </rPh>
    <phoneticPr fontId="2"/>
  </si>
  <si>
    <t>納豆、ご飯、味噌汁</t>
    <rPh sb="0" eb="2">
      <t>ナットウ</t>
    </rPh>
    <rPh sb="4" eb="5">
      <t>ハン</t>
    </rPh>
    <rPh sb="6" eb="9">
      <t>ミソシル</t>
    </rPh>
    <phoneticPr fontId="2"/>
  </si>
  <si>
    <t>弁当</t>
    <rPh sb="0" eb="2">
      <t>ベントウ</t>
    </rPh>
    <phoneticPr fontId="2"/>
  </si>
  <si>
    <t>3.5km</t>
    <phoneticPr fontId="2"/>
  </si>
  <si>
    <t>3.5km</t>
    <phoneticPr fontId="2"/>
  </si>
  <si>
    <t>キャベツ、ウィンナー、うどん</t>
    <phoneticPr fontId="2"/>
  </si>
  <si>
    <t>昼：モツカレーラーメン　夜：おでん（大根と卵）</t>
    <rPh sb="0" eb="1">
      <t>ヒル</t>
    </rPh>
    <rPh sb="12" eb="13">
      <t>ヨル</t>
    </rPh>
    <rPh sb="18" eb="20">
      <t>ダイコン</t>
    </rPh>
    <rPh sb="21" eb="22">
      <t>タマゴ</t>
    </rPh>
    <phoneticPr fontId="2"/>
  </si>
  <si>
    <t>茹でサラダ、ご飯</t>
    <rPh sb="0" eb="1">
      <t>ユ</t>
    </rPh>
    <rPh sb="7" eb="8">
      <t>ハン</t>
    </rPh>
    <phoneticPr fontId="2"/>
  </si>
  <si>
    <t>野菜スープ</t>
    <rPh sb="0" eb="2">
      <t>ヤサイ</t>
    </rPh>
    <phoneticPr fontId="2"/>
  </si>
  <si>
    <t>昼：塩ラーメン　夜：呑み会（おでん）</t>
    <rPh sb="0" eb="1">
      <t>ヒル</t>
    </rPh>
    <rPh sb="2" eb="3">
      <t>シオ</t>
    </rPh>
    <rPh sb="8" eb="9">
      <t>ヨル</t>
    </rPh>
    <rPh sb="10" eb="11">
      <t>ノ</t>
    </rPh>
    <rPh sb="12" eb="13">
      <t>カイ</t>
    </rPh>
    <phoneticPr fontId="2"/>
  </si>
  <si>
    <t>昼：ハムレタスサンド　夜：呑み会（焼き鳥）</t>
    <rPh sb="0" eb="1">
      <t>ヒル</t>
    </rPh>
    <rPh sb="11" eb="12">
      <t>ヨル</t>
    </rPh>
    <rPh sb="13" eb="14">
      <t>ノ</t>
    </rPh>
    <rPh sb="15" eb="16">
      <t>カイ</t>
    </rPh>
    <rPh sb="17" eb="18">
      <t>ヤ</t>
    </rPh>
    <rPh sb="19" eb="20">
      <t>トリ</t>
    </rPh>
    <phoneticPr fontId="2"/>
  </si>
  <si>
    <t>昼：和風パスタ　夜：呑み会（焼き鳥）</t>
    <rPh sb="0" eb="1">
      <t>ヒル</t>
    </rPh>
    <rPh sb="2" eb="4">
      <t>ワフウ</t>
    </rPh>
    <rPh sb="8" eb="9">
      <t>ヨル</t>
    </rPh>
    <rPh sb="10" eb="11">
      <t>ノ</t>
    </rPh>
    <rPh sb="12" eb="13">
      <t>カイ</t>
    </rPh>
    <rPh sb="14" eb="15">
      <t>ヤ</t>
    </rPh>
    <rPh sb="16" eb="17">
      <t>トリ</t>
    </rPh>
    <phoneticPr fontId="2"/>
  </si>
  <si>
    <t>ストレッチ</t>
    <phoneticPr fontId="2"/>
  </si>
  <si>
    <t>やきいも、うどん</t>
    <phoneticPr fontId="2"/>
  </si>
  <si>
    <t>野菜スープ</t>
    <rPh sb="0" eb="2">
      <t>ヤサイ</t>
    </rPh>
    <phoneticPr fontId="2"/>
  </si>
  <si>
    <t>チーズトースト</t>
    <phoneticPr fontId="2"/>
  </si>
  <si>
    <t>アフリの塩ラーメン</t>
    <rPh sb="4" eb="5">
      <t>シオ</t>
    </rPh>
    <phoneticPr fontId="2"/>
  </si>
  <si>
    <t>おでん、日本酒、ホタルイカの沖漬け</t>
    <rPh sb="4" eb="7">
      <t>ニホンシュ</t>
    </rPh>
    <rPh sb="14" eb="16">
      <t>オキヅ</t>
    </rPh>
    <phoneticPr fontId="2"/>
  </si>
  <si>
    <t>弁当</t>
    <rPh sb="0" eb="2">
      <t>ベントウ</t>
    </rPh>
    <phoneticPr fontId="2"/>
  </si>
  <si>
    <t>キャベツサラダ、カレイの煮付け、ほうれん草の胡麻和え、少なめご飯、冷奴、味噌汁</t>
    <rPh sb="12" eb="14">
      <t>ニツ</t>
    </rPh>
    <rPh sb="20" eb="21">
      <t>ソウ</t>
    </rPh>
    <rPh sb="22" eb="25">
      <t>ゴマア</t>
    </rPh>
    <rPh sb="27" eb="28">
      <t>スク</t>
    </rPh>
    <rPh sb="31" eb="32">
      <t>ハン</t>
    </rPh>
    <rPh sb="33" eb="35">
      <t>ヒヤヤッコ</t>
    </rPh>
    <rPh sb="36" eb="39">
      <t>ミソシル</t>
    </rPh>
    <phoneticPr fontId="2"/>
  </si>
  <si>
    <t>ハムチーズトースト、ワカメのスープ</t>
    <phoneticPr fontId="2"/>
  </si>
  <si>
    <t>測定忘れた</t>
    <rPh sb="0" eb="2">
      <t>ソクテイ</t>
    </rPh>
    <rPh sb="2" eb="3">
      <t>ワス</t>
    </rPh>
    <phoneticPr fontId="2"/>
  </si>
  <si>
    <t>焼肉</t>
    <rPh sb="0" eb="2">
      <t>ヤキニク</t>
    </rPh>
    <phoneticPr fontId="2"/>
  </si>
  <si>
    <t>野菜スープ</t>
    <rPh sb="0" eb="2">
      <t>ヤサイ</t>
    </rPh>
    <phoneticPr fontId="2"/>
  </si>
  <si>
    <t>スープ残り</t>
    <rPh sb="3" eb="4">
      <t>ノコ</t>
    </rPh>
    <phoneticPr fontId="2"/>
  </si>
  <si>
    <t>無し</t>
    <rPh sb="0" eb="1">
      <t>ナ</t>
    </rPh>
    <phoneticPr fontId="2"/>
  </si>
  <si>
    <t>ご飯、ウィンナー</t>
    <rPh sb="1" eb="2">
      <t>ハン</t>
    </rPh>
    <phoneticPr fontId="2"/>
  </si>
  <si>
    <t>キャベツ、ご飯</t>
    <rPh sb="6" eb="7">
      <t>ハン</t>
    </rPh>
    <phoneticPr fontId="2"/>
  </si>
  <si>
    <t>ご飯、お吸い物</t>
    <rPh sb="1" eb="2">
      <t>ハン</t>
    </rPh>
    <rPh sb="4" eb="5">
      <t>ス</t>
    </rPh>
    <rPh sb="6" eb="7">
      <t>モノ</t>
    </rPh>
    <phoneticPr fontId="2"/>
  </si>
  <si>
    <t>昼：野菜スープ　夜：豆乳キムチ鍋</t>
    <rPh sb="0" eb="1">
      <t>ヒル</t>
    </rPh>
    <rPh sb="2" eb="4">
      <t>ヤサイ</t>
    </rPh>
    <rPh sb="8" eb="9">
      <t>ヨル</t>
    </rPh>
    <rPh sb="10" eb="12">
      <t>トウニュウ</t>
    </rPh>
    <rPh sb="15" eb="16">
      <t>ナベ</t>
    </rPh>
    <phoneticPr fontId="2"/>
  </si>
  <si>
    <t>Walk:6.0km 筋トレ</t>
    <rPh sb="11" eb="12">
      <t>キン</t>
    </rPh>
    <phoneticPr fontId="2"/>
  </si>
  <si>
    <t>Walk:5.0km</t>
    <phoneticPr fontId="2"/>
  </si>
  <si>
    <t>昼：焼肉　夜：野菜スープ</t>
    <rPh sb="0" eb="1">
      <t>ヒル</t>
    </rPh>
    <rPh sb="2" eb="4">
      <t>ヤキニク</t>
    </rPh>
    <rPh sb="5" eb="6">
      <t>ヨル</t>
    </rPh>
    <rPh sb="7" eb="9">
      <t>ヤサイ</t>
    </rPh>
    <phoneticPr fontId="2"/>
  </si>
  <si>
    <t>筋トレ</t>
    <rPh sb="0" eb="1">
      <t>キン</t>
    </rPh>
    <phoneticPr fontId="2"/>
  </si>
  <si>
    <t>昼：味噌ラーメン　夜：ミネストローネ＆おにぎり</t>
    <rPh sb="0" eb="1">
      <t>ヒル</t>
    </rPh>
    <rPh sb="2" eb="4">
      <t>ミソ</t>
    </rPh>
    <rPh sb="9" eb="10">
      <t>ヨル</t>
    </rPh>
    <phoneticPr fontId="2"/>
  </si>
  <si>
    <t>そば</t>
    <phoneticPr fontId="2"/>
  </si>
  <si>
    <t>お吸い物、ご飯</t>
    <rPh sb="1" eb="2">
      <t>ス</t>
    </rPh>
    <rPh sb="3" eb="4">
      <t>モノ</t>
    </rPh>
    <rPh sb="6" eb="7">
      <t>ハン</t>
    </rPh>
    <phoneticPr fontId="2"/>
  </si>
  <si>
    <t>お吸い物、おにぎり</t>
    <rPh sb="1" eb="2">
      <t>ス</t>
    </rPh>
    <rPh sb="3" eb="4">
      <t>モノ</t>
    </rPh>
    <phoneticPr fontId="2"/>
  </si>
  <si>
    <t>野菜スープ</t>
    <rPh sb="0" eb="2">
      <t>ヤサイ</t>
    </rPh>
    <phoneticPr fontId="2"/>
  </si>
  <si>
    <t>25才</t>
    <rPh sb="2" eb="3">
      <t>サイ</t>
    </rPh>
    <phoneticPr fontId="2"/>
  </si>
  <si>
    <t>フットサル、腹筋</t>
    <rPh sb="6" eb="8">
      <t>フッキン</t>
    </rPh>
    <phoneticPr fontId="2"/>
  </si>
  <si>
    <t>ベーコンとえのきのパスタ</t>
    <phoneticPr fontId="2"/>
  </si>
  <si>
    <t>豆乳キムチ鍋</t>
    <rPh sb="0" eb="2">
      <t>トウニュウ</t>
    </rPh>
    <rPh sb="5" eb="6">
      <t>ナベ</t>
    </rPh>
    <phoneticPr fontId="2"/>
  </si>
  <si>
    <t>シナモントースト</t>
    <phoneticPr fontId="2"/>
  </si>
  <si>
    <t>タマゴトースト</t>
    <phoneticPr fontId="2"/>
  </si>
  <si>
    <t>弁当</t>
    <rPh sb="0" eb="2">
      <t>ベントウ</t>
    </rPh>
    <phoneticPr fontId="2"/>
  </si>
  <si>
    <t>ささみのねぎソース、味噌汁、少なめご飯、人参ともやしの和物</t>
    <rPh sb="10" eb="13">
      <t>ミソシル</t>
    </rPh>
    <rPh sb="14" eb="15">
      <t>スク</t>
    </rPh>
    <rPh sb="18" eb="19">
      <t>ハン</t>
    </rPh>
    <rPh sb="20" eb="22">
      <t>ニンジン</t>
    </rPh>
    <rPh sb="27" eb="29">
      <t>アエモノ</t>
    </rPh>
    <phoneticPr fontId="2"/>
  </si>
  <si>
    <t>ちりめんご飯</t>
    <rPh sb="5" eb="6">
      <t>ハン</t>
    </rPh>
    <phoneticPr fontId="2"/>
  </si>
  <si>
    <t>うどん</t>
    <phoneticPr fontId="2"/>
  </si>
  <si>
    <t>手羽元のみぞれ煮、あおさの味噌汁、ロマネスコのガーリック炒め、少なめご飯</t>
    <rPh sb="0" eb="3">
      <t>テバモト</t>
    </rPh>
    <rPh sb="7" eb="8">
      <t>ニ</t>
    </rPh>
    <rPh sb="13" eb="16">
      <t>ミソシル</t>
    </rPh>
    <rPh sb="28" eb="29">
      <t>イタ</t>
    </rPh>
    <phoneticPr fontId="2"/>
  </si>
  <si>
    <t>ナポリタン</t>
    <phoneticPr fontId="2"/>
  </si>
  <si>
    <t>ハムトースト</t>
    <phoneticPr fontId="2"/>
  </si>
  <si>
    <t>なんか一気に落ちた！</t>
    <rPh sb="3" eb="5">
      <t>イッキ</t>
    </rPh>
    <rPh sb="6" eb="7">
      <t>オ</t>
    </rPh>
    <phoneticPr fontId="2"/>
  </si>
  <si>
    <t>煮込みハンバーグ、シーザーサラダ、人参のグラッセ、少なめご飯、赤ワイン</t>
    <rPh sb="0" eb="2">
      <t>ニコ</t>
    </rPh>
    <rPh sb="17" eb="19">
      <t>ニンジン</t>
    </rPh>
    <rPh sb="25" eb="26">
      <t>スク</t>
    </rPh>
    <rPh sb="29" eb="30">
      <t>ハン</t>
    </rPh>
    <rPh sb="31" eb="32">
      <t>アカ</t>
    </rPh>
    <phoneticPr fontId="2"/>
  </si>
  <si>
    <t>昼：ハンバーグ定食　夜：春雨スープ＆チキンサラダ</t>
    <rPh sb="0" eb="1">
      <t>ヒル</t>
    </rPh>
    <rPh sb="7" eb="9">
      <t>テイショク</t>
    </rPh>
    <rPh sb="10" eb="11">
      <t>ヨル</t>
    </rPh>
    <rPh sb="12" eb="14">
      <t>ハルサメ</t>
    </rPh>
    <phoneticPr fontId="2"/>
  </si>
  <si>
    <t>26才</t>
    <rPh sb="2" eb="3">
      <t>サイ</t>
    </rPh>
    <phoneticPr fontId="2"/>
  </si>
  <si>
    <t>ダンベル</t>
    <phoneticPr fontId="2"/>
  </si>
  <si>
    <t>鶏胸肉の梅しそ炒め、ワンタンスープ、少なめご飯、白菜とツナの煮物</t>
    <rPh sb="0" eb="3">
      <t>トリムネニク</t>
    </rPh>
    <rPh sb="4" eb="5">
      <t>ウメ</t>
    </rPh>
    <rPh sb="7" eb="8">
      <t>イタ</t>
    </rPh>
    <rPh sb="18" eb="19">
      <t>スク</t>
    </rPh>
    <rPh sb="22" eb="23">
      <t>ハン</t>
    </rPh>
    <rPh sb="24" eb="26">
      <t>ハクサイ</t>
    </rPh>
    <rPh sb="30" eb="32">
      <t>ニモノ</t>
    </rPh>
    <phoneticPr fontId="2"/>
  </si>
  <si>
    <t>25日の体脂肪は計測不良だなｗ</t>
    <rPh sb="2" eb="3">
      <t>ニチ</t>
    </rPh>
    <rPh sb="4" eb="7">
      <t>タイシボウ</t>
    </rPh>
    <rPh sb="8" eb="10">
      <t>ケイソク</t>
    </rPh>
    <rPh sb="10" eb="12">
      <t>フリョウ</t>
    </rPh>
    <phoneticPr fontId="2"/>
  </si>
  <si>
    <t>サンドイッチ</t>
    <phoneticPr fontId="2"/>
  </si>
  <si>
    <t>弁当</t>
    <rPh sb="0" eb="2">
      <t>ベントウ</t>
    </rPh>
    <phoneticPr fontId="2"/>
  </si>
  <si>
    <t>腕立て・腹筋・背筋・
スクワット10回×3セット
ジョギング5.5キロ</t>
    <phoneticPr fontId="2"/>
  </si>
  <si>
    <t>体重67キロ台、体脂肪率17%台が安定してきた。</t>
    <rPh sb="0" eb="2">
      <t>タイジュウ</t>
    </rPh>
    <rPh sb="6" eb="7">
      <t>ダイ</t>
    </rPh>
    <rPh sb="8" eb="11">
      <t>タイシボウ</t>
    </rPh>
    <rPh sb="11" eb="12">
      <t>リツ</t>
    </rPh>
    <rPh sb="15" eb="16">
      <t>ダイ</t>
    </rPh>
    <rPh sb="17" eb="19">
      <t>アンテイ</t>
    </rPh>
    <phoneticPr fontId="2"/>
  </si>
  <si>
    <t>腕立て・腹筋・背筋10回×3セット
ジョギング5.1キロ</t>
    <phoneticPr fontId="2"/>
  </si>
  <si>
    <t>粕汁、鯖の西京焼き、お揚げ納豆、お揚げチーズ、少なめご飯</t>
    <rPh sb="0" eb="2">
      <t>カスジル</t>
    </rPh>
    <rPh sb="3" eb="4">
      <t>サバ</t>
    </rPh>
    <rPh sb="5" eb="8">
      <t>サイキョウヤ</t>
    </rPh>
    <rPh sb="11" eb="12">
      <t>ア</t>
    </rPh>
    <rPh sb="13" eb="15">
      <t>ナットウ</t>
    </rPh>
    <rPh sb="17" eb="18">
      <t>ア</t>
    </rPh>
    <rPh sb="23" eb="24">
      <t>スク</t>
    </rPh>
    <rPh sb="27" eb="28">
      <t>ハン</t>
    </rPh>
    <phoneticPr fontId="2"/>
  </si>
  <si>
    <t>トースト、コーンスープ</t>
    <phoneticPr fontId="2"/>
  </si>
  <si>
    <t>弁当</t>
    <rPh sb="0" eb="2">
      <t>ベントウ</t>
    </rPh>
    <phoneticPr fontId="2"/>
  </si>
  <si>
    <t>シチュー</t>
    <phoneticPr fontId="2"/>
  </si>
  <si>
    <t>野菜スープ</t>
    <rPh sb="0" eb="2">
      <t>ヤサイ</t>
    </rPh>
    <phoneticPr fontId="2"/>
  </si>
  <si>
    <t>水のみまくり</t>
    <rPh sb="0" eb="1">
      <t>ミズ</t>
    </rPh>
    <phoneticPr fontId="2"/>
  </si>
  <si>
    <t>無し</t>
    <rPh sb="0" eb="1">
      <t>ナ</t>
    </rPh>
    <phoneticPr fontId="2"/>
  </si>
  <si>
    <t>わかめとかのりとか
野菜入れたスープ</t>
    <rPh sb="10" eb="12">
      <t>ヤサイ</t>
    </rPh>
    <rPh sb="12" eb="13">
      <t>イ</t>
    </rPh>
    <phoneticPr fontId="2"/>
  </si>
  <si>
    <t>サンドイッチ
コーンスープ</t>
    <phoneticPr fontId="2"/>
  </si>
  <si>
    <t>納豆、ご飯、粕汁</t>
    <rPh sb="0" eb="2">
      <t>ナットウ</t>
    </rPh>
    <rPh sb="4" eb="5">
      <t>ハン</t>
    </rPh>
    <rPh sb="6" eb="8">
      <t>カスジル</t>
    </rPh>
    <phoneticPr fontId="2"/>
  </si>
  <si>
    <t>親子丼、味噌汁、酒粕せんべぇ</t>
    <rPh sb="0" eb="3">
      <t>オヤコドン</t>
    </rPh>
    <rPh sb="4" eb="7">
      <t>ミソシル</t>
    </rPh>
    <rPh sb="8" eb="10">
      <t>サケカス</t>
    </rPh>
    <phoneticPr fontId="2"/>
  </si>
  <si>
    <t>計測忘れた！</t>
    <rPh sb="0" eb="2">
      <t>ケイソク</t>
    </rPh>
    <rPh sb="2" eb="3">
      <t>ワス</t>
    </rPh>
    <phoneticPr fontId="2"/>
  </si>
  <si>
    <t>野菜スープ、おにぎり</t>
    <rPh sb="0" eb="2">
      <t>ヤサイ</t>
    </rPh>
    <phoneticPr fontId="2"/>
  </si>
  <si>
    <t>Run:5.0km</t>
    <phoneticPr fontId="2"/>
  </si>
  <si>
    <t>昼：他人丼＆そば　夜：おでん</t>
    <rPh sb="0" eb="1">
      <t>ヒル</t>
    </rPh>
    <rPh sb="2" eb="4">
      <t>タニン</t>
    </rPh>
    <rPh sb="4" eb="5">
      <t>ドン</t>
    </rPh>
    <rPh sb="9" eb="10">
      <t>ヨル</t>
    </rPh>
    <phoneticPr fontId="2"/>
  </si>
  <si>
    <t>昼：野菜ジュースとおにぎり　夜：呑み会</t>
    <rPh sb="0" eb="1">
      <t>ヒル</t>
    </rPh>
    <rPh sb="2" eb="4">
      <t>ヤサイ</t>
    </rPh>
    <rPh sb="14" eb="15">
      <t>ヨル</t>
    </rPh>
    <rPh sb="16" eb="17">
      <t>ノ</t>
    </rPh>
    <rPh sb="18" eb="19">
      <t>カイ</t>
    </rPh>
    <phoneticPr fontId="2"/>
  </si>
  <si>
    <t>筋トレ</t>
    <rPh sb="0" eb="1">
      <t>キン</t>
    </rPh>
    <phoneticPr fontId="2"/>
  </si>
  <si>
    <t>昼：なし　夜：鶏肉しょうが鍋</t>
    <rPh sb="0" eb="1">
      <t>ヒル</t>
    </rPh>
    <rPh sb="5" eb="6">
      <t>ヨル</t>
    </rPh>
    <rPh sb="7" eb="9">
      <t>トリニク</t>
    </rPh>
    <rPh sb="13" eb="14">
      <t>ナベ</t>
    </rPh>
    <phoneticPr fontId="2"/>
  </si>
  <si>
    <t>Run:5.0km</t>
    <phoneticPr fontId="2"/>
  </si>
  <si>
    <t>昼：キムチチャーハン　夜：つくね野菜春雨スープ</t>
    <rPh sb="0" eb="1">
      <t>ヒル</t>
    </rPh>
    <rPh sb="11" eb="12">
      <t>ヨル</t>
    </rPh>
    <rPh sb="16" eb="18">
      <t>ヤサイ</t>
    </rPh>
    <rPh sb="18" eb="20">
      <t>ハルサメ</t>
    </rPh>
    <phoneticPr fontId="2"/>
  </si>
  <si>
    <t>昼：カジュアルフレンチ　夜：コロッケ弁当</t>
    <rPh sb="0" eb="1">
      <t>ヒル</t>
    </rPh>
    <rPh sb="12" eb="13">
      <t>ヨル</t>
    </rPh>
    <rPh sb="18" eb="20">
      <t>ベントウ</t>
    </rPh>
    <phoneticPr fontId="2"/>
  </si>
  <si>
    <t>ビーフシチュー</t>
    <phoneticPr fontId="2"/>
  </si>
  <si>
    <t>ビーフシチュー
サンドイッチ</t>
    <phoneticPr fontId="2"/>
  </si>
  <si>
    <t>サンドイッチ</t>
    <phoneticPr fontId="2"/>
  </si>
  <si>
    <t>無し</t>
    <rPh sb="0" eb="1">
      <t>ナ</t>
    </rPh>
    <phoneticPr fontId="2"/>
  </si>
  <si>
    <t>サラダ、ビーフシチュー</t>
    <phoneticPr fontId="2"/>
  </si>
  <si>
    <t>巻き寿司
味噌汁</t>
    <rPh sb="0" eb="1">
      <t>マ</t>
    </rPh>
    <rPh sb="2" eb="4">
      <t>ズシ</t>
    </rPh>
    <rPh sb="5" eb="8">
      <t>ミソシル</t>
    </rPh>
    <phoneticPr fontId="2"/>
  </si>
  <si>
    <t>コロッケ、サラダ、巻き寿司</t>
    <rPh sb="9" eb="10">
      <t>マ</t>
    </rPh>
    <rPh sb="11" eb="13">
      <t>ズシ</t>
    </rPh>
    <phoneticPr fontId="2"/>
  </si>
  <si>
    <t>ナスとトマトのスパゲティ</t>
    <phoneticPr fontId="2"/>
  </si>
  <si>
    <t>うどん</t>
    <phoneticPr fontId="2"/>
  </si>
  <si>
    <t>焼き肉（ごはんなし、シメなし、スイーツなし、ビール無し！）</t>
    <rPh sb="0" eb="1">
      <t>ヤ</t>
    </rPh>
    <rPh sb="2" eb="3">
      <t>ニク</t>
    </rPh>
    <rPh sb="25" eb="26">
      <t>ナ</t>
    </rPh>
    <phoneticPr fontId="2"/>
  </si>
  <si>
    <t>植木きり</t>
    <rPh sb="0" eb="2">
      <t>ウエキ</t>
    </rPh>
    <phoneticPr fontId="2"/>
  </si>
  <si>
    <t>植木切りで、腕がパンパン</t>
    <rPh sb="0" eb="2">
      <t>ウエキ</t>
    </rPh>
    <rPh sb="2" eb="3">
      <t>キ</t>
    </rPh>
    <rPh sb="6" eb="7">
      <t>ウデ</t>
    </rPh>
    <phoneticPr fontId="2"/>
  </si>
  <si>
    <t>キムチチゲ、少量ご飯</t>
    <rPh sb="6" eb="8">
      <t>ショウリョウ</t>
    </rPh>
    <rPh sb="9" eb="10">
      <t>ハン</t>
    </rPh>
    <phoneticPr fontId="2"/>
  </si>
  <si>
    <t>バターブレッド</t>
    <phoneticPr fontId="2"/>
  </si>
  <si>
    <t>ご飯、つけもの</t>
    <rPh sb="1" eb="2">
      <t>ハン</t>
    </rPh>
    <phoneticPr fontId="2"/>
  </si>
  <si>
    <t>ご飯、納豆</t>
    <rPh sb="1" eb="2">
      <t>ハン</t>
    </rPh>
    <rPh sb="3" eb="5">
      <t>ナットウ</t>
    </rPh>
    <phoneticPr fontId="2"/>
  </si>
  <si>
    <t>ソーキそば</t>
    <phoneticPr fontId="2"/>
  </si>
  <si>
    <t>焼き肉うまかった・・・</t>
    <rPh sb="0" eb="1">
      <t>ヤ</t>
    </rPh>
    <rPh sb="2" eb="3">
      <t>ニク</t>
    </rPh>
    <phoneticPr fontId="2"/>
  </si>
  <si>
    <t>朝計測だとやっぱり増える</t>
    <rPh sb="0" eb="1">
      <t>アサ</t>
    </rPh>
    <rPh sb="1" eb="3">
      <t>ケイソク</t>
    </rPh>
    <rPh sb="9" eb="10">
      <t>フ</t>
    </rPh>
    <phoneticPr fontId="2"/>
  </si>
  <si>
    <t>思い出せない！</t>
    <rPh sb="0" eb="1">
      <t>オモ</t>
    </rPh>
    <rPh sb="2" eb="3">
      <t>ダ</t>
    </rPh>
    <phoneticPr fontId="2"/>
  </si>
  <si>
    <t>昼：ゴーヤチャンプル　夜：おでん</t>
    <rPh sb="0" eb="1">
      <t>ヒル</t>
    </rPh>
    <rPh sb="11" eb="12">
      <t>ヨル</t>
    </rPh>
    <phoneticPr fontId="2"/>
  </si>
  <si>
    <t>Run:5.0km　Bike:7km</t>
    <phoneticPr fontId="2"/>
  </si>
  <si>
    <t>ソーキソバ</t>
    <phoneticPr fontId="2"/>
  </si>
  <si>
    <t>ポテトサラダ、やきとり</t>
    <phoneticPr fontId="2"/>
  </si>
  <si>
    <t>無し</t>
    <rPh sb="0" eb="1">
      <t>ナ</t>
    </rPh>
    <phoneticPr fontId="2"/>
  </si>
  <si>
    <t>キムチチゲの残り、鯖塩焼き、ご飯、白菜の煮物</t>
    <rPh sb="6" eb="7">
      <t>ノコ</t>
    </rPh>
    <rPh sb="9" eb="10">
      <t>サバ</t>
    </rPh>
    <rPh sb="10" eb="12">
      <t>シオヤ</t>
    </rPh>
    <rPh sb="15" eb="16">
      <t>ハン</t>
    </rPh>
    <rPh sb="17" eb="19">
      <t>ハクサイ</t>
    </rPh>
    <rPh sb="20" eb="22">
      <t>ニモノ</t>
    </rPh>
    <phoneticPr fontId="2"/>
  </si>
  <si>
    <t>ジョギング5.4キロ</t>
    <phoneticPr fontId="2"/>
  </si>
  <si>
    <t>落ちてきたな～</t>
    <rPh sb="0" eb="1">
      <t>オ</t>
    </rPh>
    <phoneticPr fontId="2"/>
  </si>
  <si>
    <t>昼：ハンバーグ定食　夜：焼肉</t>
    <rPh sb="0" eb="1">
      <t>ヒル</t>
    </rPh>
    <rPh sb="7" eb="9">
      <t>テイショク</t>
    </rPh>
    <rPh sb="10" eb="11">
      <t>ヨル</t>
    </rPh>
    <rPh sb="12" eb="14">
      <t>ヤキニク</t>
    </rPh>
    <phoneticPr fontId="2"/>
  </si>
  <si>
    <t>筋トレ　Bike：7km</t>
    <rPh sb="0" eb="1">
      <t>キン</t>
    </rPh>
    <phoneticPr fontId="2"/>
  </si>
  <si>
    <t>昼：そば　夜：恵方巻＆サラダ</t>
    <rPh sb="0" eb="1">
      <t>ヒル</t>
    </rPh>
    <rPh sb="5" eb="6">
      <t>ヨル</t>
    </rPh>
    <rPh sb="7" eb="10">
      <t>エホウマキ</t>
    </rPh>
    <phoneticPr fontId="2"/>
  </si>
  <si>
    <t>Bike：3.5km</t>
    <phoneticPr fontId="2"/>
  </si>
  <si>
    <t>野菜スープ</t>
    <rPh sb="0" eb="2">
      <t>ヤサイ</t>
    </rPh>
    <phoneticPr fontId="2"/>
  </si>
  <si>
    <t>からあげハンバーグ定食</t>
    <rPh sb="9" eb="11">
      <t>テイショク</t>
    </rPh>
    <phoneticPr fontId="2"/>
  </si>
  <si>
    <t>恵方巻</t>
    <rPh sb="0" eb="2">
      <t>エホウ</t>
    </rPh>
    <rPh sb="2" eb="3">
      <t>マ</t>
    </rPh>
    <phoneticPr fontId="2"/>
  </si>
  <si>
    <t>オムライス</t>
    <phoneticPr fontId="2"/>
  </si>
  <si>
    <t>サラダ</t>
    <phoneticPr fontId="2"/>
  </si>
  <si>
    <t>うどん</t>
    <phoneticPr fontId="2"/>
  </si>
  <si>
    <t>野菜スープ</t>
    <rPh sb="0" eb="2">
      <t>ヤサイ</t>
    </rPh>
    <phoneticPr fontId="2"/>
  </si>
  <si>
    <t>筋トレ　Bike：3.5km</t>
    <rPh sb="0" eb="1">
      <t>キン</t>
    </rPh>
    <phoneticPr fontId="2"/>
  </si>
  <si>
    <t>昼：塩麹鰆定食　夜：南関なべ</t>
    <rPh sb="0" eb="1">
      <t>ヒル</t>
    </rPh>
    <rPh sb="2" eb="4">
      <t>シオコウジ</t>
    </rPh>
    <rPh sb="4" eb="5">
      <t>サワラ</t>
    </rPh>
    <rPh sb="5" eb="7">
      <t>テイショク</t>
    </rPh>
    <rPh sb="8" eb="9">
      <t>ヨル</t>
    </rPh>
    <rPh sb="10" eb="12">
      <t>ナンカン</t>
    </rPh>
    <phoneticPr fontId="2"/>
  </si>
  <si>
    <t>昼：サラダパスタ　夜：呑み会</t>
    <rPh sb="0" eb="1">
      <t>ヒル</t>
    </rPh>
    <rPh sb="9" eb="10">
      <t>ヨル</t>
    </rPh>
    <rPh sb="11" eb="12">
      <t>ノ</t>
    </rPh>
    <rPh sb="13" eb="14">
      <t>カイ</t>
    </rPh>
    <phoneticPr fontId="2"/>
  </si>
  <si>
    <t>昼：なし　夜：呑み会</t>
    <rPh sb="0" eb="1">
      <t>ヒル</t>
    </rPh>
    <rPh sb="5" eb="6">
      <t>ヨル</t>
    </rPh>
    <rPh sb="7" eb="8">
      <t>ノ</t>
    </rPh>
    <rPh sb="9" eb="10">
      <t>カイ</t>
    </rPh>
    <phoneticPr fontId="2"/>
  </si>
  <si>
    <t>Run:6.5km</t>
    <phoneticPr fontId="2"/>
  </si>
  <si>
    <t>昼：ペペロンチーノ　夜：から揚げ定食</t>
    <rPh sb="0" eb="1">
      <t>ヒル</t>
    </rPh>
    <rPh sb="10" eb="11">
      <t>ヨル</t>
    </rPh>
    <rPh sb="14" eb="15">
      <t>ア</t>
    </rPh>
    <rPh sb="16" eb="18">
      <t>テイショク</t>
    </rPh>
    <phoneticPr fontId="2"/>
  </si>
  <si>
    <t>たこやき</t>
    <phoneticPr fontId="2"/>
  </si>
  <si>
    <t>うどん</t>
    <phoneticPr fontId="2"/>
  </si>
  <si>
    <t>シチュー</t>
    <phoneticPr fontId="2"/>
  </si>
  <si>
    <t>無し</t>
    <rPh sb="0" eb="1">
      <t>ナ</t>
    </rPh>
    <phoneticPr fontId="2"/>
  </si>
  <si>
    <t>野菜炒め</t>
    <rPh sb="0" eb="2">
      <t>ヤサイ</t>
    </rPh>
    <rPh sb="2" eb="3">
      <t>イタ</t>
    </rPh>
    <phoneticPr fontId="2"/>
  </si>
  <si>
    <t>ヨメ体調不良で実家に戻り、計測できず・・・</t>
    <rPh sb="2" eb="4">
      <t>タイチョウ</t>
    </rPh>
    <rPh sb="4" eb="6">
      <t>フリョウ</t>
    </rPh>
    <rPh sb="7" eb="9">
      <t>ジッカ</t>
    </rPh>
    <rPh sb="10" eb="11">
      <t>モド</t>
    </rPh>
    <rPh sb="13" eb="15">
      <t>ケイソク</t>
    </rPh>
    <phoneticPr fontId="2"/>
  </si>
  <si>
    <t>24才</t>
    <rPh sb="2" eb="3">
      <t>サイ</t>
    </rPh>
    <phoneticPr fontId="2"/>
  </si>
  <si>
    <t>ジョギング7キロ</t>
    <phoneticPr fontId="2"/>
  </si>
  <si>
    <t>鶏胸肉のソテー、筑前煮、ご飯少量</t>
    <rPh sb="0" eb="3">
      <t>トリムネニク</t>
    </rPh>
    <rPh sb="8" eb="11">
      <t>チクゼンニ</t>
    </rPh>
    <rPh sb="13" eb="14">
      <t>ハン</t>
    </rPh>
    <rPh sb="14" eb="16">
      <t>ショウリョウ</t>
    </rPh>
    <phoneticPr fontId="2"/>
  </si>
  <si>
    <t>ピラフ</t>
    <phoneticPr fontId="2"/>
  </si>
  <si>
    <t>惣菜パン</t>
    <rPh sb="0" eb="2">
      <t>ソウザイ</t>
    </rPh>
    <phoneticPr fontId="2"/>
  </si>
  <si>
    <t>蒸しパン、塩パン</t>
    <rPh sb="0" eb="1">
      <t>ム</t>
    </rPh>
    <rPh sb="5" eb="6">
      <t>シオ</t>
    </rPh>
    <phoneticPr fontId="2"/>
  </si>
  <si>
    <t>パスタサラダ、トマトスープ</t>
    <phoneticPr fontId="2"/>
  </si>
  <si>
    <t>計測復帰！驚くほど痩せてた</t>
    <rPh sb="0" eb="2">
      <t>ケイソク</t>
    </rPh>
    <rPh sb="2" eb="4">
      <t>フッキ</t>
    </rPh>
    <rPh sb="5" eb="6">
      <t>オドロ</t>
    </rPh>
    <rPh sb="9" eb="10">
      <t>ヤ</t>
    </rPh>
    <phoneticPr fontId="2"/>
  </si>
  <si>
    <t>Run:7.1km Bike：7.0km</t>
    <phoneticPr fontId="2"/>
  </si>
  <si>
    <t>昼：オムライス　夜：サラダチキン</t>
    <rPh sb="0" eb="1">
      <t>ヒル</t>
    </rPh>
    <rPh sb="8" eb="9">
      <t>ヨル</t>
    </rPh>
    <phoneticPr fontId="2"/>
  </si>
  <si>
    <t>昼：塩サバ定食　夜：呑み会</t>
    <rPh sb="0" eb="1">
      <t>ヒル</t>
    </rPh>
    <rPh sb="2" eb="3">
      <t>シオ</t>
    </rPh>
    <rPh sb="5" eb="7">
      <t>テイショク</t>
    </rPh>
    <rPh sb="8" eb="9">
      <t>ヨル</t>
    </rPh>
    <rPh sb="10" eb="11">
      <t>ノ</t>
    </rPh>
    <rPh sb="12" eb="13">
      <t>カイ</t>
    </rPh>
    <phoneticPr fontId="2"/>
  </si>
  <si>
    <t>筋トレ</t>
    <rPh sb="0" eb="1">
      <t>キン</t>
    </rPh>
    <phoneticPr fontId="2"/>
  </si>
  <si>
    <t>昼：エビとブロッコリーの炒め物定食　夜：呑み会</t>
    <rPh sb="0" eb="1">
      <t>ヒル</t>
    </rPh>
    <rPh sb="12" eb="13">
      <t>イタ</t>
    </rPh>
    <rPh sb="14" eb="15">
      <t>モノ</t>
    </rPh>
    <rPh sb="15" eb="17">
      <t>テイショク</t>
    </rPh>
    <rPh sb="18" eb="19">
      <t>ヨル</t>
    </rPh>
    <rPh sb="20" eb="21">
      <t>ノ</t>
    </rPh>
    <rPh sb="22" eb="23">
      <t>カイ</t>
    </rPh>
    <phoneticPr fontId="2"/>
  </si>
  <si>
    <t>昼：オムライス　夜：呑み会</t>
    <rPh sb="0" eb="1">
      <t>ヒル</t>
    </rPh>
    <rPh sb="8" eb="9">
      <t>ヨル</t>
    </rPh>
    <rPh sb="10" eb="11">
      <t>ノ</t>
    </rPh>
    <rPh sb="12" eb="13">
      <t>カイ</t>
    </rPh>
    <phoneticPr fontId="2"/>
  </si>
  <si>
    <t>昼：なし　夜：カレイの煮つけ</t>
    <rPh sb="0" eb="1">
      <t>ヒル</t>
    </rPh>
    <rPh sb="5" eb="6">
      <t>ヨル</t>
    </rPh>
    <rPh sb="11" eb="12">
      <t>ニ</t>
    </rPh>
    <phoneticPr fontId="2"/>
  </si>
  <si>
    <t>昼：そば＆マグロ丼　夜：野菜ジュース</t>
    <rPh sb="0" eb="1">
      <t>ヒル</t>
    </rPh>
    <rPh sb="8" eb="9">
      <t>ドン</t>
    </rPh>
    <rPh sb="10" eb="11">
      <t>ヨル</t>
    </rPh>
    <rPh sb="12" eb="14">
      <t>ヤサイ</t>
    </rPh>
    <phoneticPr fontId="2"/>
  </si>
  <si>
    <t>筋トレ BIKE：7km</t>
    <rPh sb="0" eb="1">
      <t>キン</t>
    </rPh>
    <phoneticPr fontId="2"/>
  </si>
  <si>
    <t>うどん</t>
    <phoneticPr fontId="2"/>
  </si>
  <si>
    <t>オムライス</t>
    <phoneticPr fontId="2"/>
  </si>
  <si>
    <t>いなりずし</t>
    <phoneticPr fontId="2"/>
  </si>
  <si>
    <t>無し</t>
    <rPh sb="0" eb="1">
      <t>ナ</t>
    </rPh>
    <phoneticPr fontId="2"/>
  </si>
  <si>
    <t>オムライス</t>
    <phoneticPr fontId="2"/>
  </si>
  <si>
    <t>サラダ</t>
    <phoneticPr fontId="2"/>
  </si>
  <si>
    <t>おにぎり、味噌汁</t>
    <rPh sb="5" eb="8">
      <t>ミソシル</t>
    </rPh>
    <phoneticPr fontId="2"/>
  </si>
  <si>
    <t>味噌汁</t>
    <rPh sb="0" eb="3">
      <t>ミソシル</t>
    </rPh>
    <phoneticPr fontId="2"/>
  </si>
  <si>
    <t>うどん</t>
    <phoneticPr fontId="2"/>
  </si>
  <si>
    <t>忘れ</t>
    <rPh sb="0" eb="1">
      <t>ワス</t>
    </rPh>
    <phoneticPr fontId="2"/>
  </si>
  <si>
    <t>ストレッチ
ウォーキング5km</t>
    <phoneticPr fontId="2"/>
  </si>
  <si>
    <t>野菜スープ</t>
    <rPh sb="0" eb="2">
      <t>ヤサイ</t>
    </rPh>
    <phoneticPr fontId="2"/>
  </si>
  <si>
    <t>巻き寿司</t>
    <rPh sb="0" eb="1">
      <t>マ</t>
    </rPh>
    <rPh sb="2" eb="4">
      <t>ズシ</t>
    </rPh>
    <phoneticPr fontId="2"/>
  </si>
  <si>
    <t>無し</t>
    <rPh sb="0" eb="1">
      <t>ナ</t>
    </rPh>
    <phoneticPr fontId="2"/>
  </si>
  <si>
    <t>23才</t>
    <rPh sb="2" eb="3">
      <t>サイ</t>
    </rPh>
    <phoneticPr fontId="2"/>
  </si>
  <si>
    <t>ジョギング5.4キロ</t>
    <phoneticPr fontId="2"/>
  </si>
  <si>
    <t>豚とネギの煮物、おばんざい、ご飯</t>
    <rPh sb="0" eb="1">
      <t>ブタ</t>
    </rPh>
    <rPh sb="5" eb="7">
      <t>ニモノ</t>
    </rPh>
    <rPh sb="15" eb="16">
      <t>ハン</t>
    </rPh>
    <phoneticPr fontId="2"/>
  </si>
  <si>
    <t>ビスコッティ、トースト</t>
    <phoneticPr fontId="2"/>
  </si>
  <si>
    <t>ご飯、餃子、納豆</t>
    <rPh sb="1" eb="2">
      <t>ハン</t>
    </rPh>
    <rPh sb="3" eb="5">
      <t>ギョウザ</t>
    </rPh>
    <rPh sb="6" eb="8">
      <t>ナットウ</t>
    </rPh>
    <phoneticPr fontId="2"/>
  </si>
  <si>
    <t>ここ数日あまりダイエットしてなかったのに、なぜ痩せた！？</t>
    <rPh sb="2" eb="4">
      <t>スウジツ</t>
    </rPh>
    <rPh sb="23" eb="24">
      <t>ヤ</t>
    </rPh>
    <phoneticPr fontId="2"/>
  </si>
</sst>
</file>

<file path=xl/styles.xml><?xml version="1.0" encoding="utf-8"?>
<styleSheet xmlns="http://schemas.openxmlformats.org/spreadsheetml/2006/main">
  <numFmts count="8">
    <numFmt numFmtId="176" formatCode="0.0_ "/>
    <numFmt numFmtId="177" formatCode="0.0%"/>
    <numFmt numFmtId="178" formatCode="0.0%&quot;以下&quot;"/>
    <numFmt numFmtId="179" formatCode="0.0&quot;kg以下&quot;"/>
    <numFmt numFmtId="180" formatCode="0.0_);[Red]\(0.0\)"/>
    <numFmt numFmtId="181" formatCode="m/d"/>
    <numFmt numFmtId="182" formatCode="0.0&quot;cm&quot;"/>
    <numFmt numFmtId="183" formatCode="m&quot;月&quot;d&quot;日&quot;\(aaa\)"/>
  </numFmts>
  <fonts count="6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0"/>
      <name val="メイリオ"/>
      <family val="3"/>
      <charset val="128"/>
    </font>
    <font>
      <b/>
      <sz val="26"/>
      <color theme="0"/>
      <name val="メイリオ"/>
      <family val="3"/>
      <charset val="128"/>
    </font>
    <font>
      <sz val="18"/>
      <color theme="0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8A6900"/>
        <bgColor indexed="64"/>
      </patternFill>
    </fill>
  </fills>
  <borders count="5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3" fillId="2" borderId="0" xfId="0" applyFont="1" applyFill="1">
      <alignment vertical="center"/>
    </xf>
    <xf numFmtId="0" fontId="4" fillId="2" borderId="0" xfId="0" applyFont="1" applyFill="1" applyAlignment="1">
      <alignment vertical="center"/>
    </xf>
    <xf numFmtId="56" fontId="3" fillId="2" borderId="1" xfId="0" applyNumberFormat="1" applyFont="1" applyFill="1" applyBorder="1">
      <alignment vertical="center"/>
    </xf>
    <xf numFmtId="176" fontId="3" fillId="2" borderId="1" xfId="0" applyNumberFormat="1" applyFont="1" applyFill="1" applyBorder="1">
      <alignment vertical="center"/>
    </xf>
    <xf numFmtId="177" fontId="3" fillId="2" borderId="1" xfId="1" applyNumberFormat="1" applyFont="1" applyFill="1" applyBorder="1">
      <alignment vertical="center"/>
    </xf>
    <xf numFmtId="0" fontId="3" fillId="2" borderId="1" xfId="0" applyFont="1" applyFill="1" applyBorder="1">
      <alignment vertical="center"/>
    </xf>
    <xf numFmtId="0" fontId="3" fillId="3" borderId="1" xfId="0" applyFont="1" applyFill="1" applyBorder="1" applyAlignment="1">
      <alignment horizontal="center" vertical="center"/>
    </xf>
    <xf numFmtId="180" fontId="3" fillId="2" borderId="1" xfId="1" applyNumberFormat="1" applyFont="1" applyFill="1" applyBorder="1">
      <alignment vertical="center"/>
    </xf>
    <xf numFmtId="0" fontId="3" fillId="2" borderId="1" xfId="0" applyFont="1" applyFill="1" applyBorder="1" applyAlignment="1">
      <alignment vertical="center" wrapText="1"/>
    </xf>
    <xf numFmtId="0" fontId="3" fillId="2" borderId="0" xfId="0" applyFont="1" applyFill="1" applyAlignment="1">
      <alignment horizontal="right" vertical="center"/>
    </xf>
    <xf numFmtId="177" fontId="3" fillId="2" borderId="1" xfId="1" applyNumberFormat="1" applyFont="1" applyFill="1" applyBorder="1" applyAlignment="1">
      <alignment horizontal="right" vertical="center"/>
    </xf>
    <xf numFmtId="181" fontId="3" fillId="2" borderId="1" xfId="0" applyNumberFormat="1" applyFont="1" applyFill="1" applyBorder="1">
      <alignment vertical="center"/>
    </xf>
    <xf numFmtId="0" fontId="5" fillId="2" borderId="0" xfId="0" applyFont="1" applyFill="1">
      <alignment vertical="center"/>
    </xf>
    <xf numFmtId="179" fontId="4" fillId="2" borderId="0" xfId="1" applyNumberFormat="1" applyFont="1" applyFill="1" applyAlignment="1">
      <alignment vertical="center"/>
    </xf>
    <xf numFmtId="182" fontId="4" fillId="2" borderId="0" xfId="1" applyNumberFormat="1" applyFont="1" applyFill="1" applyAlignment="1">
      <alignment vertical="center"/>
    </xf>
    <xf numFmtId="176" fontId="3" fillId="2" borderId="1" xfId="0" applyNumberFormat="1" applyFont="1" applyFill="1" applyBorder="1" applyAlignment="1">
      <alignment vertical="center" wrapText="1"/>
    </xf>
    <xf numFmtId="183" fontId="3" fillId="2" borderId="1" xfId="0" applyNumberFormat="1" applyFont="1" applyFill="1" applyBorder="1">
      <alignment vertical="center"/>
    </xf>
    <xf numFmtId="177" fontId="3" fillId="2" borderId="1" xfId="0" applyNumberFormat="1" applyFont="1" applyFill="1" applyBorder="1">
      <alignment vertical="center"/>
    </xf>
    <xf numFmtId="0" fontId="3" fillId="2" borderId="0" xfId="0" applyFont="1" applyFill="1" applyAlignment="1">
      <alignment vertical="center" wrapText="1"/>
    </xf>
    <xf numFmtId="0" fontId="5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179" fontId="4" fillId="2" borderId="0" xfId="1" applyNumberFormat="1" applyFont="1" applyFill="1" applyAlignment="1">
      <alignment horizontal="left" vertical="center"/>
    </xf>
    <xf numFmtId="178" fontId="4" fillId="2" borderId="0" xfId="1" applyNumberFormat="1" applyFont="1" applyFill="1" applyAlignment="1">
      <alignment horizontal="left" vertical="center"/>
    </xf>
    <xf numFmtId="176" fontId="3" fillId="2" borderId="2" xfId="0" applyNumberFormat="1" applyFont="1" applyFill="1" applyBorder="1" applyAlignment="1">
      <alignment horizontal="left" vertical="center" wrapText="1"/>
    </xf>
    <xf numFmtId="176" fontId="3" fillId="2" borderId="3" xfId="0" applyNumberFormat="1" applyFont="1" applyFill="1" applyBorder="1" applyAlignment="1">
      <alignment horizontal="left" vertical="center" wrapText="1"/>
    </xf>
    <xf numFmtId="176" fontId="3" fillId="2" borderId="4" xfId="0" applyNumberFormat="1" applyFont="1" applyFill="1" applyBorder="1" applyAlignment="1">
      <alignment horizontal="left" vertical="center" wrapText="1"/>
    </xf>
  </cellXfs>
  <cellStyles count="2">
    <cellStyle name="パーセント" xfId="1" builtinId="5"/>
    <cellStyle name="標準" xfId="0" builtinId="0"/>
  </cellStyles>
  <dxfs count="0"/>
  <tableStyles count="0" defaultTableStyle="TableStyleMedium9" defaultPivotStyle="PivotStyleLight16"/>
  <colors>
    <mruColors>
      <color rgb="FF8A6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plotArea>
      <c:layout/>
      <c:lineChart>
        <c:grouping val="standard"/>
        <c:ser>
          <c:idx val="0"/>
          <c:order val="0"/>
          <c:tx>
            <c:strRef>
              <c:f>HORIZAP!$C$4</c:f>
              <c:strCache>
                <c:ptCount val="1"/>
                <c:pt idx="0">
                  <c:v>体重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HORIZAP!$B$5:$B$58</c:f>
              <c:numCache>
                <c:formatCode>mm"月"dd"日"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HORIZAP!$C$5:$C$58</c:f>
              <c:numCache>
                <c:formatCode>0.0_ </c:formatCode>
                <c:ptCount val="54"/>
                <c:pt idx="0">
                  <c:v>93.5</c:v>
                </c:pt>
                <c:pt idx="1">
                  <c:v>93.6</c:v>
                </c:pt>
                <c:pt idx="2">
                  <c:v>94.1</c:v>
                </c:pt>
                <c:pt idx="3">
                  <c:v>93.5</c:v>
                </c:pt>
                <c:pt idx="4">
                  <c:v>92.7</c:v>
                </c:pt>
                <c:pt idx="5">
                  <c:v>92.5</c:v>
                </c:pt>
                <c:pt idx="6">
                  <c:v>93.4</c:v>
                </c:pt>
                <c:pt idx="7">
                  <c:v>92.7</c:v>
                </c:pt>
                <c:pt idx="8">
                  <c:v>92.7</c:v>
                </c:pt>
                <c:pt idx="9">
                  <c:v>92.5</c:v>
                </c:pt>
                <c:pt idx="10">
                  <c:v>92.3</c:v>
                </c:pt>
                <c:pt idx="12">
                  <c:v>92.7</c:v>
                </c:pt>
                <c:pt idx="13">
                  <c:v>93</c:v>
                </c:pt>
                <c:pt idx="14">
                  <c:v>92.4</c:v>
                </c:pt>
                <c:pt idx="15">
                  <c:v>92.2</c:v>
                </c:pt>
                <c:pt idx="16">
                  <c:v>92</c:v>
                </c:pt>
                <c:pt idx="17">
                  <c:v>91.9</c:v>
                </c:pt>
                <c:pt idx="18">
                  <c:v>92.2</c:v>
                </c:pt>
                <c:pt idx="19">
                  <c:v>92.1</c:v>
                </c:pt>
                <c:pt idx="20">
                  <c:v>92.3</c:v>
                </c:pt>
                <c:pt idx="21">
                  <c:v>92.5</c:v>
                </c:pt>
                <c:pt idx="22">
                  <c:v>94.2</c:v>
                </c:pt>
                <c:pt idx="23">
                  <c:v>93.9</c:v>
                </c:pt>
                <c:pt idx="25">
                  <c:v>91.5</c:v>
                </c:pt>
                <c:pt idx="26">
                  <c:v>91.8</c:v>
                </c:pt>
                <c:pt idx="27">
                  <c:v>92</c:v>
                </c:pt>
                <c:pt idx="28">
                  <c:v>91.6</c:v>
                </c:pt>
                <c:pt idx="29">
                  <c:v>91.9</c:v>
                </c:pt>
                <c:pt idx="30">
                  <c:v>91.8</c:v>
                </c:pt>
                <c:pt idx="31">
                  <c:v>91.6</c:v>
                </c:pt>
                <c:pt idx="32">
                  <c:v>92</c:v>
                </c:pt>
                <c:pt idx="33">
                  <c:v>91.8</c:v>
                </c:pt>
                <c:pt idx="34">
                  <c:v>92.1</c:v>
                </c:pt>
                <c:pt idx="35">
                  <c:v>92.4</c:v>
                </c:pt>
                <c:pt idx="36">
                  <c:v>91.8</c:v>
                </c:pt>
                <c:pt idx="37">
                  <c:v>91.7</c:v>
                </c:pt>
                <c:pt idx="38">
                  <c:v>91.3</c:v>
                </c:pt>
                <c:pt idx="39">
                  <c:v>91.5</c:v>
                </c:pt>
                <c:pt idx="40">
                  <c:v>91</c:v>
                </c:pt>
              </c:numCache>
            </c:numRef>
          </c:val>
        </c:ser>
        <c:ser>
          <c:idx val="2"/>
          <c:order val="2"/>
          <c:tx>
            <c:strRef>
              <c:f>HORIZAP!$E$4</c:f>
              <c:strCache>
                <c:ptCount val="1"/>
                <c:pt idx="0">
                  <c:v>目標</c:v>
                </c:pt>
              </c:strCache>
            </c:strRef>
          </c:tx>
          <c:marker>
            <c:symbol val="none"/>
          </c:marker>
          <c:val>
            <c:numRef>
              <c:f>HORIZAP!$E$5:$E$58</c:f>
              <c:numCache>
                <c:formatCode>0.0_ </c:formatCode>
                <c:ptCount val="54"/>
                <c:pt idx="0">
                  <c:v>93.5</c:v>
                </c:pt>
                <c:pt idx="1">
                  <c:v>93.413207547169804</c:v>
                </c:pt>
                <c:pt idx="2">
                  <c:v>93.326415094339609</c:v>
                </c:pt>
                <c:pt idx="3">
                  <c:v>93.239622641509413</c:v>
                </c:pt>
                <c:pt idx="4">
                  <c:v>93.152830188679218</c:v>
                </c:pt>
                <c:pt idx="5">
                  <c:v>93.066037735849022</c:v>
                </c:pt>
                <c:pt idx="6">
                  <c:v>92.979245283018827</c:v>
                </c:pt>
                <c:pt idx="7">
                  <c:v>92.892452830188631</c:v>
                </c:pt>
                <c:pt idx="8">
                  <c:v>92.805660377358436</c:v>
                </c:pt>
                <c:pt idx="9">
                  <c:v>92.71886792452824</c:v>
                </c:pt>
                <c:pt idx="10">
                  <c:v>92.632075471698045</c:v>
                </c:pt>
                <c:pt idx="11">
                  <c:v>92.545283018867849</c:v>
                </c:pt>
                <c:pt idx="12">
                  <c:v>92.458490566037653</c:v>
                </c:pt>
                <c:pt idx="13">
                  <c:v>92.371698113207458</c:v>
                </c:pt>
                <c:pt idx="14">
                  <c:v>92.284905660377262</c:v>
                </c:pt>
                <c:pt idx="15">
                  <c:v>92.198113207547067</c:v>
                </c:pt>
                <c:pt idx="16">
                  <c:v>92.111320754716871</c:v>
                </c:pt>
                <c:pt idx="17">
                  <c:v>92.024528301886676</c:v>
                </c:pt>
                <c:pt idx="18">
                  <c:v>91.93773584905648</c:v>
                </c:pt>
                <c:pt idx="19">
                  <c:v>91.850943396226285</c:v>
                </c:pt>
                <c:pt idx="20">
                  <c:v>91.764150943396089</c:v>
                </c:pt>
                <c:pt idx="21">
                  <c:v>91.677358490565894</c:v>
                </c:pt>
                <c:pt idx="22">
                  <c:v>91.590566037735698</c:v>
                </c:pt>
                <c:pt idx="23">
                  <c:v>91.503773584905503</c:v>
                </c:pt>
                <c:pt idx="24">
                  <c:v>91.416981132075307</c:v>
                </c:pt>
                <c:pt idx="25">
                  <c:v>91.330188679245111</c:v>
                </c:pt>
                <c:pt idx="26">
                  <c:v>91.243396226414916</c:v>
                </c:pt>
                <c:pt idx="27">
                  <c:v>91.15660377358472</c:v>
                </c:pt>
                <c:pt idx="28">
                  <c:v>91.069811320754525</c:v>
                </c:pt>
                <c:pt idx="29">
                  <c:v>90.983018867924329</c:v>
                </c:pt>
                <c:pt idx="30">
                  <c:v>90.896226415094134</c:v>
                </c:pt>
                <c:pt idx="31">
                  <c:v>90.809433962263938</c:v>
                </c:pt>
                <c:pt idx="32">
                  <c:v>90.722641509433743</c:v>
                </c:pt>
                <c:pt idx="33">
                  <c:v>90.635849056603547</c:v>
                </c:pt>
                <c:pt idx="34">
                  <c:v>90.549056603773352</c:v>
                </c:pt>
                <c:pt idx="35">
                  <c:v>90.462264150943156</c:v>
                </c:pt>
                <c:pt idx="36">
                  <c:v>90.37547169811296</c:v>
                </c:pt>
                <c:pt idx="37">
                  <c:v>90.288679245282765</c:v>
                </c:pt>
                <c:pt idx="38">
                  <c:v>90.201886792452569</c:v>
                </c:pt>
                <c:pt idx="39">
                  <c:v>90.115094339622374</c:v>
                </c:pt>
                <c:pt idx="40">
                  <c:v>90.028301886792178</c:v>
                </c:pt>
                <c:pt idx="41">
                  <c:v>89.941509433961983</c:v>
                </c:pt>
                <c:pt idx="42">
                  <c:v>89.854716981131787</c:v>
                </c:pt>
                <c:pt idx="43">
                  <c:v>89.767924528301592</c:v>
                </c:pt>
                <c:pt idx="44">
                  <c:v>89.681132075471396</c:v>
                </c:pt>
                <c:pt idx="45">
                  <c:v>89.594339622641201</c:v>
                </c:pt>
                <c:pt idx="46">
                  <c:v>89.507547169811005</c:v>
                </c:pt>
                <c:pt idx="47">
                  <c:v>89.420754716980809</c:v>
                </c:pt>
                <c:pt idx="48">
                  <c:v>89.333962264150614</c:v>
                </c:pt>
                <c:pt idx="49">
                  <c:v>89.247169811320418</c:v>
                </c:pt>
                <c:pt idx="50">
                  <c:v>89.160377358490223</c:v>
                </c:pt>
                <c:pt idx="51">
                  <c:v>89.073584905660027</c:v>
                </c:pt>
                <c:pt idx="52">
                  <c:v>88.986792452829832</c:v>
                </c:pt>
                <c:pt idx="53">
                  <c:v>88.899999999999636</c:v>
                </c:pt>
              </c:numCache>
            </c:numRef>
          </c:val>
        </c:ser>
        <c:dLbls/>
        <c:marker val="1"/>
        <c:axId val="126624128"/>
        <c:axId val="126625664"/>
      </c:lineChart>
      <c:lineChart>
        <c:grouping val="standard"/>
        <c:ser>
          <c:idx val="1"/>
          <c:order val="1"/>
          <c:tx>
            <c:strRef>
              <c:f>HORIZAP!$D$4</c:f>
              <c:strCache>
                <c:ptCount val="1"/>
                <c:pt idx="0">
                  <c:v>体脂肪率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numRef>
              <c:f>HORIZAP!$B$5:$B$58</c:f>
              <c:numCache>
                <c:formatCode>mm"月"dd"日"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HORIZAP!$D$5:$D$58</c:f>
              <c:numCache>
                <c:formatCode>0.0%</c:formatCode>
                <c:ptCount val="54"/>
                <c:pt idx="1">
                  <c:v>0.26900000000000002</c:v>
                </c:pt>
                <c:pt idx="2">
                  <c:v>0.27</c:v>
                </c:pt>
                <c:pt idx="3">
                  <c:v>0.26800000000000002</c:v>
                </c:pt>
                <c:pt idx="4">
                  <c:v>0.26600000000000001</c:v>
                </c:pt>
                <c:pt idx="5">
                  <c:v>0.26600000000000001</c:v>
                </c:pt>
                <c:pt idx="6">
                  <c:v>0.26500000000000001</c:v>
                </c:pt>
                <c:pt idx="7">
                  <c:v>0.27100000000000002</c:v>
                </c:pt>
                <c:pt idx="8">
                  <c:v>0.27200000000000002</c:v>
                </c:pt>
                <c:pt idx="14">
                  <c:v>0.24</c:v>
                </c:pt>
                <c:pt idx="22">
                  <c:v>0.25600000000000001</c:v>
                </c:pt>
              </c:numCache>
            </c:numRef>
          </c:val>
        </c:ser>
        <c:ser>
          <c:idx val="3"/>
          <c:order val="3"/>
          <c:tx>
            <c:v>BMI</c:v>
          </c:tx>
          <c:cat>
            <c:numRef>
              <c:f>HORIZAP!$B$5:$B$58</c:f>
              <c:numCache>
                <c:formatCode>mm"月"dd"日"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HORIZAP!$F$6</c:f>
              <c:numCache>
                <c:formatCode>0.0%</c:formatCode>
                <c:ptCount val="1"/>
                <c:pt idx="0">
                  <c:v>0.29876472278081007</c:v>
                </c:pt>
              </c:numCache>
            </c:numRef>
          </c:val>
        </c:ser>
        <c:dLbls/>
        <c:marker val="1"/>
        <c:axId val="126645376"/>
        <c:axId val="126627200"/>
      </c:lineChart>
      <c:dateAx>
        <c:axId val="126624128"/>
        <c:scaling>
          <c:orientation val="minMax"/>
        </c:scaling>
        <c:axPos val="b"/>
        <c:numFmt formatCode="mm&quot;月&quot;dd&quot;日&quot;" sourceLinked="1"/>
        <c:tickLblPos val="nextTo"/>
        <c:crossAx val="126625664"/>
        <c:crosses val="autoZero"/>
        <c:auto val="1"/>
        <c:lblOffset val="100"/>
        <c:baseTimeUnit val="days"/>
      </c:dateAx>
      <c:valAx>
        <c:axId val="126625664"/>
        <c:scaling>
          <c:orientation val="minMax"/>
          <c:max val="98"/>
          <c:min val="78"/>
        </c:scaling>
        <c:axPos val="l"/>
        <c:majorGridlines/>
        <c:numFmt formatCode="0.0_ " sourceLinked="1"/>
        <c:tickLblPos val="nextTo"/>
        <c:crossAx val="126624128"/>
        <c:crosses val="autoZero"/>
        <c:crossBetween val="between"/>
        <c:majorUnit val="1"/>
      </c:valAx>
      <c:valAx>
        <c:axId val="126627200"/>
        <c:scaling>
          <c:orientation val="minMax"/>
          <c:max val="0.30000000000000032"/>
          <c:min val="0.2"/>
        </c:scaling>
        <c:axPos val="r"/>
        <c:majorGridlines/>
        <c:numFmt formatCode="0.0%" sourceLinked="1"/>
        <c:tickLblPos val="nextTo"/>
        <c:crossAx val="126645376"/>
        <c:crosses val="max"/>
        <c:crossBetween val="between"/>
        <c:majorUnit val="5.0000000000000114E-3"/>
      </c:valAx>
      <c:dateAx>
        <c:axId val="126645376"/>
        <c:scaling>
          <c:orientation val="minMax"/>
        </c:scaling>
        <c:delete val="1"/>
        <c:axPos val="b"/>
        <c:numFmt formatCode="mm&quot;月&quot;dd&quot;日&quot;" sourceLinked="1"/>
        <c:tickLblPos val="none"/>
        <c:crossAx val="126627200"/>
        <c:crosses val="autoZero"/>
        <c:auto val="1"/>
        <c:lblOffset val="100"/>
        <c:baseTimeUnit val="days"/>
      </c:dateAx>
      <c:spPr>
        <a:noFill/>
      </c:spPr>
    </c:plotArea>
    <c:legend>
      <c:legendPos val="r"/>
      <c:layout/>
    </c:legend>
    <c:dispBlanksAs val="gap"/>
  </c:chart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plotArea>
      <c:layout/>
      <c:lineChart>
        <c:grouping val="standard"/>
        <c:ser>
          <c:idx val="0"/>
          <c:order val="0"/>
          <c:tx>
            <c:strRef>
              <c:f>MATSUZAP!$C$4</c:f>
              <c:strCache>
                <c:ptCount val="1"/>
                <c:pt idx="0">
                  <c:v>現状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MATSUZAP!$B$5:$B$58</c:f>
              <c:numCache>
                <c:formatCode>m"月"d"日"\(aaa\)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MATSUZAP!$C$5:$C$58</c:f>
              <c:numCache>
                <c:formatCode>0.0_ </c:formatCode>
                <c:ptCount val="54"/>
                <c:pt idx="0">
                  <c:v>67.5</c:v>
                </c:pt>
                <c:pt idx="1">
                  <c:v>67</c:v>
                </c:pt>
                <c:pt idx="2">
                  <c:v>67</c:v>
                </c:pt>
                <c:pt idx="3">
                  <c:v>67</c:v>
                </c:pt>
                <c:pt idx="4">
                  <c:v>66.900000000000006</c:v>
                </c:pt>
                <c:pt idx="5">
                  <c:v>66.099999999999994</c:v>
                </c:pt>
                <c:pt idx="6">
                  <c:v>67.099999999999994</c:v>
                </c:pt>
                <c:pt idx="7">
                  <c:v>66.7</c:v>
                </c:pt>
                <c:pt idx="8">
                  <c:v>66.900000000000006</c:v>
                </c:pt>
                <c:pt idx="9">
                  <c:v>66.599999999999994</c:v>
                </c:pt>
                <c:pt idx="10">
                  <c:v>67.3</c:v>
                </c:pt>
                <c:pt idx="11">
                  <c:v>67.099999999999994</c:v>
                </c:pt>
                <c:pt idx="12">
                  <c:v>66.8</c:v>
                </c:pt>
                <c:pt idx="13">
                  <c:v>66.599999999999994</c:v>
                </c:pt>
                <c:pt idx="14">
                  <c:v>66.5</c:v>
                </c:pt>
                <c:pt idx="15">
                  <c:v>66.400000000000006</c:v>
                </c:pt>
                <c:pt idx="16">
                  <c:v>66.2</c:v>
                </c:pt>
                <c:pt idx="17">
                  <c:v>66.599999999999994</c:v>
                </c:pt>
                <c:pt idx="18">
                  <c:v>66.3</c:v>
                </c:pt>
                <c:pt idx="19">
                  <c:v>66.099999999999994</c:v>
                </c:pt>
                <c:pt idx="20">
                  <c:v>65.8</c:v>
                </c:pt>
                <c:pt idx="21">
                  <c:v>65.599999999999994</c:v>
                </c:pt>
                <c:pt idx="22">
                  <c:v>65.8</c:v>
                </c:pt>
                <c:pt idx="23">
                  <c:v>65.400000000000006</c:v>
                </c:pt>
                <c:pt idx="24">
                  <c:v>65.599999999999994</c:v>
                </c:pt>
                <c:pt idx="25">
                  <c:v>64.900000000000006</c:v>
                </c:pt>
                <c:pt idx="26">
                  <c:v>65.099999999999994</c:v>
                </c:pt>
                <c:pt idx="27">
                  <c:v>65.099999999999994</c:v>
                </c:pt>
                <c:pt idx="28">
                  <c:v>65.599999999999994</c:v>
                </c:pt>
                <c:pt idx="29">
                  <c:v>65.2</c:v>
                </c:pt>
                <c:pt idx="30">
                  <c:v>64.7</c:v>
                </c:pt>
                <c:pt idx="31">
                  <c:v>65.599999999999994</c:v>
                </c:pt>
                <c:pt idx="32">
                  <c:v>64.7</c:v>
                </c:pt>
                <c:pt idx="33">
                  <c:v>65.3</c:v>
                </c:pt>
                <c:pt idx="34">
                  <c:v>64.8</c:v>
                </c:pt>
                <c:pt idx="35">
                  <c:v>65.099999999999994</c:v>
                </c:pt>
                <c:pt idx="36">
                  <c:v>65.3</c:v>
                </c:pt>
                <c:pt idx="37">
                  <c:v>65.599999999999994</c:v>
                </c:pt>
                <c:pt idx="38">
                  <c:v>65.400000000000006</c:v>
                </c:pt>
                <c:pt idx="39">
                  <c:v>65.099999999999994</c:v>
                </c:pt>
                <c:pt idx="40">
                  <c:v>64.8</c:v>
                </c:pt>
              </c:numCache>
            </c:numRef>
          </c:val>
        </c:ser>
        <c:ser>
          <c:idx val="2"/>
          <c:order val="1"/>
          <c:tx>
            <c:strRef>
              <c:f>MATSUZAP!$D$4</c:f>
              <c:strCache>
                <c:ptCount val="1"/>
                <c:pt idx="0">
                  <c:v>目標</c:v>
                </c:pt>
              </c:strCache>
            </c:strRef>
          </c:tx>
          <c:marker>
            <c:symbol val="none"/>
          </c:marker>
          <c:val>
            <c:numRef>
              <c:f>MATSUZAP!$D$5:$D$58</c:f>
              <c:numCache>
                <c:formatCode>0.0_ </c:formatCode>
                <c:ptCount val="54"/>
                <c:pt idx="0">
                  <c:v>67.5</c:v>
                </c:pt>
                <c:pt idx="1">
                  <c:v>67.400000000000006</c:v>
                </c:pt>
                <c:pt idx="2">
                  <c:v>67.3</c:v>
                </c:pt>
                <c:pt idx="3">
                  <c:v>67.2</c:v>
                </c:pt>
                <c:pt idx="4">
                  <c:v>67.099999999999994</c:v>
                </c:pt>
                <c:pt idx="5">
                  <c:v>67</c:v>
                </c:pt>
                <c:pt idx="6">
                  <c:v>66.900000000000006</c:v>
                </c:pt>
                <c:pt idx="7">
                  <c:v>66.8</c:v>
                </c:pt>
                <c:pt idx="8">
                  <c:v>66.7</c:v>
                </c:pt>
                <c:pt idx="9">
                  <c:v>66.600000000000094</c:v>
                </c:pt>
                <c:pt idx="10">
                  <c:v>66.500000000000099</c:v>
                </c:pt>
                <c:pt idx="11">
                  <c:v>66.400000000000105</c:v>
                </c:pt>
                <c:pt idx="12">
                  <c:v>66.300000000000097</c:v>
                </c:pt>
                <c:pt idx="13">
                  <c:v>66.200000000000102</c:v>
                </c:pt>
                <c:pt idx="14">
                  <c:v>66.100000000000094</c:v>
                </c:pt>
                <c:pt idx="15">
                  <c:v>66.000000000000099</c:v>
                </c:pt>
                <c:pt idx="16">
                  <c:v>65.900000000000105</c:v>
                </c:pt>
                <c:pt idx="17">
                  <c:v>65.800000000000097</c:v>
                </c:pt>
                <c:pt idx="18">
                  <c:v>65.700000000000102</c:v>
                </c:pt>
                <c:pt idx="19">
                  <c:v>65.600000000000094</c:v>
                </c:pt>
                <c:pt idx="20">
                  <c:v>65.500000000000099</c:v>
                </c:pt>
                <c:pt idx="21">
                  <c:v>65.400000000000105</c:v>
                </c:pt>
                <c:pt idx="22">
                  <c:v>65.300000000000097</c:v>
                </c:pt>
                <c:pt idx="23">
                  <c:v>65.200000000000102</c:v>
                </c:pt>
                <c:pt idx="24">
                  <c:v>65.100000000000094</c:v>
                </c:pt>
                <c:pt idx="25">
                  <c:v>65.000000000000099</c:v>
                </c:pt>
                <c:pt idx="26">
                  <c:v>64.900000000000105</c:v>
                </c:pt>
                <c:pt idx="27">
                  <c:v>64.800000000000097</c:v>
                </c:pt>
                <c:pt idx="28">
                  <c:v>64.7</c:v>
                </c:pt>
                <c:pt idx="29">
                  <c:v>64.599999999999994</c:v>
                </c:pt>
                <c:pt idx="30">
                  <c:v>64.5</c:v>
                </c:pt>
                <c:pt idx="31">
                  <c:v>64.400000000000006</c:v>
                </c:pt>
                <c:pt idx="32">
                  <c:v>64.3</c:v>
                </c:pt>
                <c:pt idx="33">
                  <c:v>64.2</c:v>
                </c:pt>
                <c:pt idx="34">
                  <c:v>64.099999999999994</c:v>
                </c:pt>
                <c:pt idx="35">
                  <c:v>64</c:v>
                </c:pt>
                <c:pt idx="36">
                  <c:v>63.9</c:v>
                </c:pt>
                <c:pt idx="37">
                  <c:v>63.8</c:v>
                </c:pt>
                <c:pt idx="38">
                  <c:v>63.7</c:v>
                </c:pt>
                <c:pt idx="39">
                  <c:v>63.6</c:v>
                </c:pt>
                <c:pt idx="40">
                  <c:v>63.5</c:v>
                </c:pt>
                <c:pt idx="41">
                  <c:v>63.5</c:v>
                </c:pt>
                <c:pt idx="42">
                  <c:v>63.4</c:v>
                </c:pt>
                <c:pt idx="43">
                  <c:v>63.4</c:v>
                </c:pt>
                <c:pt idx="44">
                  <c:v>63.31</c:v>
                </c:pt>
                <c:pt idx="45">
                  <c:v>63.31</c:v>
                </c:pt>
                <c:pt idx="46">
                  <c:v>63.23</c:v>
                </c:pt>
                <c:pt idx="47">
                  <c:v>63.23</c:v>
                </c:pt>
                <c:pt idx="48">
                  <c:v>63.11</c:v>
                </c:pt>
                <c:pt idx="49">
                  <c:v>63.11</c:v>
                </c:pt>
                <c:pt idx="50">
                  <c:v>63.03</c:v>
                </c:pt>
                <c:pt idx="51">
                  <c:v>62.99</c:v>
                </c:pt>
                <c:pt idx="52">
                  <c:v>62.9</c:v>
                </c:pt>
                <c:pt idx="53">
                  <c:v>62.8</c:v>
                </c:pt>
              </c:numCache>
            </c:numRef>
          </c:val>
        </c:ser>
        <c:dLbls/>
        <c:marker val="1"/>
        <c:axId val="126688256"/>
        <c:axId val="126702336"/>
      </c:lineChart>
      <c:dateAx>
        <c:axId val="126688256"/>
        <c:scaling>
          <c:orientation val="minMax"/>
        </c:scaling>
        <c:axPos val="b"/>
        <c:numFmt formatCode="m&quot;月&quot;d&quot;日&quot;\(aaa\)" sourceLinked="1"/>
        <c:tickLblPos val="nextTo"/>
        <c:crossAx val="126702336"/>
        <c:crosses val="autoZero"/>
        <c:auto val="1"/>
        <c:lblOffset val="100"/>
        <c:baseTimeUnit val="days"/>
      </c:dateAx>
      <c:valAx>
        <c:axId val="126702336"/>
        <c:scaling>
          <c:orientation val="minMax"/>
          <c:max val="70"/>
          <c:min val="60"/>
        </c:scaling>
        <c:axPos val="l"/>
        <c:majorGridlines/>
        <c:numFmt formatCode="0.0_ " sourceLinked="1"/>
        <c:tickLblPos val="nextTo"/>
        <c:crossAx val="126688256"/>
        <c:crosses val="autoZero"/>
        <c:crossBetween val="between"/>
        <c:majorUnit val="1"/>
      </c:valAx>
      <c:spPr>
        <a:noFill/>
      </c:spPr>
    </c:plotArea>
    <c:legend>
      <c:legendPos val="t"/>
      <c:layout/>
    </c:legend>
    <c:dispBlanksAs val="gap"/>
  </c:chart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plotArea>
      <c:layout/>
      <c:lineChart>
        <c:grouping val="standard"/>
        <c:ser>
          <c:idx val="0"/>
          <c:order val="0"/>
          <c:tx>
            <c:strRef>
              <c:f>SHIGEZAP!$D$4</c:f>
              <c:strCache>
                <c:ptCount val="1"/>
                <c:pt idx="0">
                  <c:v>体重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SHIGEZAP!$B$5:$B$60</c:f>
              <c:numCache>
                <c:formatCode>m/d</c:formatCode>
                <c:ptCount val="56"/>
                <c:pt idx="0">
                  <c:v>42374</c:v>
                </c:pt>
                <c:pt idx="1">
                  <c:v>42375</c:v>
                </c:pt>
                <c:pt idx="2">
                  <c:v>42376</c:v>
                </c:pt>
                <c:pt idx="3">
                  <c:v>42377</c:v>
                </c:pt>
                <c:pt idx="4">
                  <c:v>42378</c:v>
                </c:pt>
                <c:pt idx="5">
                  <c:v>42379</c:v>
                </c:pt>
                <c:pt idx="6">
                  <c:v>42380</c:v>
                </c:pt>
                <c:pt idx="7">
                  <c:v>42381</c:v>
                </c:pt>
                <c:pt idx="8">
                  <c:v>42382</c:v>
                </c:pt>
                <c:pt idx="9">
                  <c:v>42383</c:v>
                </c:pt>
                <c:pt idx="10">
                  <c:v>42384</c:v>
                </c:pt>
                <c:pt idx="11">
                  <c:v>42385</c:v>
                </c:pt>
                <c:pt idx="12">
                  <c:v>42386</c:v>
                </c:pt>
                <c:pt idx="13">
                  <c:v>42387</c:v>
                </c:pt>
                <c:pt idx="14">
                  <c:v>42388</c:v>
                </c:pt>
                <c:pt idx="15">
                  <c:v>42389</c:v>
                </c:pt>
                <c:pt idx="16">
                  <c:v>42390</c:v>
                </c:pt>
                <c:pt idx="17">
                  <c:v>42391</c:v>
                </c:pt>
                <c:pt idx="18">
                  <c:v>42392</c:v>
                </c:pt>
                <c:pt idx="19">
                  <c:v>42393</c:v>
                </c:pt>
                <c:pt idx="20">
                  <c:v>42394</c:v>
                </c:pt>
                <c:pt idx="21">
                  <c:v>42395</c:v>
                </c:pt>
                <c:pt idx="22">
                  <c:v>42396</c:v>
                </c:pt>
                <c:pt idx="23">
                  <c:v>42397</c:v>
                </c:pt>
                <c:pt idx="24">
                  <c:v>42398</c:v>
                </c:pt>
                <c:pt idx="25">
                  <c:v>42399</c:v>
                </c:pt>
                <c:pt idx="26">
                  <c:v>42400</c:v>
                </c:pt>
                <c:pt idx="27">
                  <c:v>42401</c:v>
                </c:pt>
                <c:pt idx="28">
                  <c:v>42402</c:v>
                </c:pt>
                <c:pt idx="29">
                  <c:v>42403</c:v>
                </c:pt>
                <c:pt idx="30">
                  <c:v>42404</c:v>
                </c:pt>
                <c:pt idx="31">
                  <c:v>42405</c:v>
                </c:pt>
                <c:pt idx="32">
                  <c:v>42406</c:v>
                </c:pt>
                <c:pt idx="33">
                  <c:v>42407</c:v>
                </c:pt>
                <c:pt idx="34">
                  <c:v>42408</c:v>
                </c:pt>
                <c:pt idx="35">
                  <c:v>42409</c:v>
                </c:pt>
                <c:pt idx="36">
                  <c:v>42410</c:v>
                </c:pt>
                <c:pt idx="37">
                  <c:v>42411</c:v>
                </c:pt>
                <c:pt idx="38">
                  <c:v>42412</c:v>
                </c:pt>
                <c:pt idx="39">
                  <c:v>42413</c:v>
                </c:pt>
                <c:pt idx="40">
                  <c:v>42414</c:v>
                </c:pt>
                <c:pt idx="41">
                  <c:v>42415</c:v>
                </c:pt>
                <c:pt idx="42">
                  <c:v>42416</c:v>
                </c:pt>
                <c:pt idx="43">
                  <c:v>42417</c:v>
                </c:pt>
                <c:pt idx="44">
                  <c:v>42418</c:v>
                </c:pt>
                <c:pt idx="45">
                  <c:v>42419</c:v>
                </c:pt>
                <c:pt idx="46">
                  <c:v>42420</c:v>
                </c:pt>
                <c:pt idx="47">
                  <c:v>42421</c:v>
                </c:pt>
                <c:pt idx="48">
                  <c:v>42422</c:v>
                </c:pt>
                <c:pt idx="49">
                  <c:v>42423</c:v>
                </c:pt>
                <c:pt idx="50">
                  <c:v>42424</c:v>
                </c:pt>
                <c:pt idx="51">
                  <c:v>42425</c:v>
                </c:pt>
                <c:pt idx="52">
                  <c:v>42426</c:v>
                </c:pt>
                <c:pt idx="53">
                  <c:v>42427</c:v>
                </c:pt>
                <c:pt idx="54">
                  <c:v>42428</c:v>
                </c:pt>
                <c:pt idx="55">
                  <c:v>42429</c:v>
                </c:pt>
              </c:numCache>
            </c:numRef>
          </c:cat>
          <c:val>
            <c:numRef>
              <c:f>SHIGEZAP!$D$5:$D$60</c:f>
              <c:numCache>
                <c:formatCode>0.0_ </c:formatCode>
                <c:ptCount val="56"/>
                <c:pt idx="0">
                  <c:v>70</c:v>
                </c:pt>
                <c:pt idx="1">
                  <c:v>69.599999999999994</c:v>
                </c:pt>
                <c:pt idx="2">
                  <c:v>69.8</c:v>
                </c:pt>
                <c:pt idx="3">
                  <c:v>70</c:v>
                </c:pt>
                <c:pt idx="5">
                  <c:v>70.400000000000006</c:v>
                </c:pt>
                <c:pt idx="6">
                  <c:v>69.599999999999994</c:v>
                </c:pt>
                <c:pt idx="7">
                  <c:v>69.8</c:v>
                </c:pt>
                <c:pt idx="9">
                  <c:v>68.599999999999994</c:v>
                </c:pt>
                <c:pt idx="11">
                  <c:v>68.8</c:v>
                </c:pt>
                <c:pt idx="12">
                  <c:v>69.5</c:v>
                </c:pt>
                <c:pt idx="13">
                  <c:v>68.8</c:v>
                </c:pt>
                <c:pt idx="14">
                  <c:v>69.400000000000006</c:v>
                </c:pt>
                <c:pt idx="15">
                  <c:v>68.599999999999994</c:v>
                </c:pt>
                <c:pt idx="18">
                  <c:v>68.3</c:v>
                </c:pt>
                <c:pt idx="20">
                  <c:v>67.599999999999994</c:v>
                </c:pt>
                <c:pt idx="21">
                  <c:v>67.8</c:v>
                </c:pt>
                <c:pt idx="22">
                  <c:v>67.5</c:v>
                </c:pt>
                <c:pt idx="24">
                  <c:v>68</c:v>
                </c:pt>
                <c:pt idx="27">
                  <c:v>67.3</c:v>
                </c:pt>
                <c:pt idx="34">
                  <c:v>66.3</c:v>
                </c:pt>
                <c:pt idx="41">
                  <c:v>65.900000000000006</c:v>
                </c:pt>
              </c:numCache>
            </c:numRef>
          </c:val>
        </c:ser>
        <c:dLbls/>
        <c:marker val="1"/>
        <c:axId val="128115456"/>
        <c:axId val="128116992"/>
      </c:lineChart>
      <c:lineChart>
        <c:grouping val="standard"/>
        <c:ser>
          <c:idx val="1"/>
          <c:order val="1"/>
          <c:tx>
            <c:strRef>
              <c:f>SHIGEZAP!$E$4</c:f>
              <c:strCache>
                <c:ptCount val="1"/>
                <c:pt idx="0">
                  <c:v>体脂肪率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numRef>
              <c:f>SHIGEZAP!$B$5:$B$60</c:f>
              <c:numCache>
                <c:formatCode>m/d</c:formatCode>
                <c:ptCount val="56"/>
                <c:pt idx="0">
                  <c:v>42374</c:v>
                </c:pt>
                <c:pt idx="1">
                  <c:v>42375</c:v>
                </c:pt>
                <c:pt idx="2">
                  <c:v>42376</c:v>
                </c:pt>
                <c:pt idx="3">
                  <c:v>42377</c:v>
                </c:pt>
                <c:pt idx="4">
                  <c:v>42378</c:v>
                </c:pt>
                <c:pt idx="5">
                  <c:v>42379</c:v>
                </c:pt>
                <c:pt idx="6">
                  <c:v>42380</c:v>
                </c:pt>
                <c:pt idx="7">
                  <c:v>42381</c:v>
                </c:pt>
                <c:pt idx="8">
                  <c:v>42382</c:v>
                </c:pt>
                <c:pt idx="9">
                  <c:v>42383</c:v>
                </c:pt>
                <c:pt idx="10">
                  <c:v>42384</c:v>
                </c:pt>
                <c:pt idx="11">
                  <c:v>42385</c:v>
                </c:pt>
                <c:pt idx="12">
                  <c:v>42386</c:v>
                </c:pt>
                <c:pt idx="13">
                  <c:v>42387</c:v>
                </c:pt>
                <c:pt idx="14">
                  <c:v>42388</c:v>
                </c:pt>
                <c:pt idx="15">
                  <c:v>42389</c:v>
                </c:pt>
                <c:pt idx="16">
                  <c:v>42390</c:v>
                </c:pt>
                <c:pt idx="17">
                  <c:v>42391</c:v>
                </c:pt>
                <c:pt idx="18">
                  <c:v>42392</c:v>
                </c:pt>
                <c:pt idx="19">
                  <c:v>42393</c:v>
                </c:pt>
                <c:pt idx="20">
                  <c:v>42394</c:v>
                </c:pt>
                <c:pt idx="21">
                  <c:v>42395</c:v>
                </c:pt>
                <c:pt idx="22">
                  <c:v>42396</c:v>
                </c:pt>
                <c:pt idx="23">
                  <c:v>42397</c:v>
                </c:pt>
                <c:pt idx="24">
                  <c:v>42398</c:v>
                </c:pt>
                <c:pt idx="25">
                  <c:v>42399</c:v>
                </c:pt>
                <c:pt idx="26">
                  <c:v>42400</c:v>
                </c:pt>
                <c:pt idx="27">
                  <c:v>42401</c:v>
                </c:pt>
                <c:pt idx="28">
                  <c:v>42402</c:v>
                </c:pt>
                <c:pt idx="29">
                  <c:v>42403</c:v>
                </c:pt>
                <c:pt idx="30">
                  <c:v>42404</c:v>
                </c:pt>
                <c:pt idx="31">
                  <c:v>42405</c:v>
                </c:pt>
                <c:pt idx="32">
                  <c:v>42406</c:v>
                </c:pt>
                <c:pt idx="33">
                  <c:v>42407</c:v>
                </c:pt>
                <c:pt idx="34">
                  <c:v>42408</c:v>
                </c:pt>
                <c:pt idx="35">
                  <c:v>42409</c:v>
                </c:pt>
                <c:pt idx="36">
                  <c:v>42410</c:v>
                </c:pt>
                <c:pt idx="37">
                  <c:v>42411</c:v>
                </c:pt>
                <c:pt idx="38">
                  <c:v>42412</c:v>
                </c:pt>
                <c:pt idx="39">
                  <c:v>42413</c:v>
                </c:pt>
                <c:pt idx="40">
                  <c:v>42414</c:v>
                </c:pt>
                <c:pt idx="41">
                  <c:v>42415</c:v>
                </c:pt>
                <c:pt idx="42">
                  <c:v>42416</c:v>
                </c:pt>
                <c:pt idx="43">
                  <c:v>42417</c:v>
                </c:pt>
                <c:pt idx="44">
                  <c:v>42418</c:v>
                </c:pt>
                <c:pt idx="45">
                  <c:v>42419</c:v>
                </c:pt>
                <c:pt idx="46">
                  <c:v>42420</c:v>
                </c:pt>
                <c:pt idx="47">
                  <c:v>42421</c:v>
                </c:pt>
                <c:pt idx="48">
                  <c:v>42422</c:v>
                </c:pt>
                <c:pt idx="49">
                  <c:v>42423</c:v>
                </c:pt>
                <c:pt idx="50">
                  <c:v>42424</c:v>
                </c:pt>
                <c:pt idx="51">
                  <c:v>42425</c:v>
                </c:pt>
                <c:pt idx="52">
                  <c:v>42426</c:v>
                </c:pt>
                <c:pt idx="53">
                  <c:v>42427</c:v>
                </c:pt>
                <c:pt idx="54">
                  <c:v>42428</c:v>
                </c:pt>
                <c:pt idx="55">
                  <c:v>42429</c:v>
                </c:pt>
              </c:numCache>
            </c:numRef>
          </c:cat>
          <c:val>
            <c:numRef>
              <c:f>SHIGEZAP!$E$5:$E$60</c:f>
              <c:numCache>
                <c:formatCode>0.0%</c:formatCode>
                <c:ptCount val="56"/>
                <c:pt idx="0">
                  <c:v>0.19</c:v>
                </c:pt>
                <c:pt idx="1">
                  <c:v>0.184</c:v>
                </c:pt>
                <c:pt idx="2">
                  <c:v>0.187</c:v>
                </c:pt>
                <c:pt idx="3">
                  <c:v>0.19</c:v>
                </c:pt>
                <c:pt idx="5">
                  <c:v>0.19400000000000001</c:v>
                </c:pt>
                <c:pt idx="6">
                  <c:v>0.17899999999999999</c:v>
                </c:pt>
                <c:pt idx="7">
                  <c:v>0.187</c:v>
                </c:pt>
                <c:pt idx="9">
                  <c:v>0.185</c:v>
                </c:pt>
                <c:pt idx="11">
                  <c:v>0.185</c:v>
                </c:pt>
                <c:pt idx="12">
                  <c:v>0.189</c:v>
                </c:pt>
                <c:pt idx="13">
                  <c:v>0.184</c:v>
                </c:pt>
                <c:pt idx="14">
                  <c:v>0.188</c:v>
                </c:pt>
                <c:pt idx="15">
                  <c:v>0.184</c:v>
                </c:pt>
                <c:pt idx="18">
                  <c:v>0.17599999999999999</c:v>
                </c:pt>
                <c:pt idx="20">
                  <c:v>0.16700000000000001</c:v>
                </c:pt>
                <c:pt idx="21">
                  <c:v>0.17899999999999999</c:v>
                </c:pt>
                <c:pt idx="22">
                  <c:v>0.17799999999999999</c:v>
                </c:pt>
                <c:pt idx="24">
                  <c:v>0.18</c:v>
                </c:pt>
                <c:pt idx="27">
                  <c:v>0.17299999999999999</c:v>
                </c:pt>
                <c:pt idx="34">
                  <c:v>0.17299999999999999</c:v>
                </c:pt>
                <c:pt idx="41">
                  <c:v>0.16700000000000001</c:v>
                </c:pt>
              </c:numCache>
            </c:numRef>
          </c:val>
        </c:ser>
        <c:ser>
          <c:idx val="2"/>
          <c:order val="2"/>
          <c:tx>
            <c:strRef>
              <c:f>SHIGEZAP!$G$4</c:f>
              <c:strCache>
                <c:ptCount val="1"/>
                <c:pt idx="0">
                  <c:v>目標</c:v>
                </c:pt>
              </c:strCache>
            </c:strRef>
          </c:tx>
          <c:marker>
            <c:symbol val="none"/>
          </c:marker>
          <c:val>
            <c:numRef>
              <c:f>SHIGEZAP!$G$5:$G$60</c:f>
              <c:numCache>
                <c:formatCode>0.0%</c:formatCode>
                <c:ptCount val="56"/>
                <c:pt idx="0">
                  <c:v>0.19</c:v>
                </c:pt>
                <c:pt idx="1">
                  <c:v>0.18980357142857143</c:v>
                </c:pt>
                <c:pt idx="2">
                  <c:v>0.18960714285714286</c:v>
                </c:pt>
                <c:pt idx="3">
                  <c:v>0.18941071428571429</c:v>
                </c:pt>
                <c:pt idx="4">
                  <c:v>0.18921428571428572</c:v>
                </c:pt>
                <c:pt idx="5">
                  <c:v>0.18901785714285715</c:v>
                </c:pt>
                <c:pt idx="6">
                  <c:v>0.18882142857142858</c:v>
                </c:pt>
                <c:pt idx="7">
                  <c:v>0.18862500000000001</c:v>
                </c:pt>
                <c:pt idx="8">
                  <c:v>0.18842857142857145</c:v>
                </c:pt>
                <c:pt idx="9">
                  <c:v>0.18823214285714288</c:v>
                </c:pt>
                <c:pt idx="10">
                  <c:v>0.18803571428571431</c:v>
                </c:pt>
                <c:pt idx="11">
                  <c:v>0.18783928571428574</c:v>
                </c:pt>
                <c:pt idx="12">
                  <c:v>0.18764285714285717</c:v>
                </c:pt>
                <c:pt idx="13">
                  <c:v>0.1874464285714286</c:v>
                </c:pt>
                <c:pt idx="14">
                  <c:v>0.18725000000000003</c:v>
                </c:pt>
                <c:pt idx="15">
                  <c:v>0.18705357142857146</c:v>
                </c:pt>
                <c:pt idx="16">
                  <c:v>0.18685714285714289</c:v>
                </c:pt>
                <c:pt idx="17">
                  <c:v>0.18666071428571432</c:v>
                </c:pt>
                <c:pt idx="18">
                  <c:v>0.18646428571428575</c:v>
                </c:pt>
                <c:pt idx="19">
                  <c:v>0.18626785714285718</c:v>
                </c:pt>
                <c:pt idx="20">
                  <c:v>0.18607142857142861</c:v>
                </c:pt>
                <c:pt idx="21">
                  <c:v>0.18587500000000004</c:v>
                </c:pt>
                <c:pt idx="22">
                  <c:v>0.18567857142857147</c:v>
                </c:pt>
                <c:pt idx="23">
                  <c:v>0.1854821428571429</c:v>
                </c:pt>
                <c:pt idx="24">
                  <c:v>0.18528571428571433</c:v>
                </c:pt>
                <c:pt idx="25">
                  <c:v>0.18508928571428576</c:v>
                </c:pt>
                <c:pt idx="26">
                  <c:v>0.18489285714285719</c:v>
                </c:pt>
                <c:pt idx="27">
                  <c:v>0.18469642857142862</c:v>
                </c:pt>
                <c:pt idx="28">
                  <c:v>0.18450000000000005</c:v>
                </c:pt>
                <c:pt idx="29">
                  <c:v>0.18430357142857148</c:v>
                </c:pt>
                <c:pt idx="30">
                  <c:v>0.18410714285714291</c:v>
                </c:pt>
                <c:pt idx="31">
                  <c:v>0.18391071428571434</c:v>
                </c:pt>
                <c:pt idx="32">
                  <c:v>0.18371428571428577</c:v>
                </c:pt>
                <c:pt idx="33">
                  <c:v>0.1835178571428572</c:v>
                </c:pt>
                <c:pt idx="34">
                  <c:v>0.18332142857142864</c:v>
                </c:pt>
                <c:pt idx="35">
                  <c:v>0.18312500000000007</c:v>
                </c:pt>
                <c:pt idx="36">
                  <c:v>0.1829285714285715</c:v>
                </c:pt>
                <c:pt idx="37">
                  <c:v>0.18273214285714293</c:v>
                </c:pt>
                <c:pt idx="38">
                  <c:v>0.18253571428571436</c:v>
                </c:pt>
                <c:pt idx="39">
                  <c:v>0.18233928571428579</c:v>
                </c:pt>
                <c:pt idx="40">
                  <c:v>0.18214285714285722</c:v>
                </c:pt>
                <c:pt idx="41">
                  <c:v>0.18194642857142865</c:v>
                </c:pt>
                <c:pt idx="42">
                  <c:v>0.18175000000000008</c:v>
                </c:pt>
                <c:pt idx="43">
                  <c:v>0.18155357142857151</c:v>
                </c:pt>
                <c:pt idx="44">
                  <c:v>0.18135714285714294</c:v>
                </c:pt>
                <c:pt idx="45">
                  <c:v>0.18116071428571437</c:v>
                </c:pt>
                <c:pt idx="46">
                  <c:v>0.1809642857142858</c:v>
                </c:pt>
                <c:pt idx="47">
                  <c:v>0.18076785714285723</c:v>
                </c:pt>
                <c:pt idx="48">
                  <c:v>0.18057142857142866</c:v>
                </c:pt>
                <c:pt idx="49">
                  <c:v>0.18037500000000009</c:v>
                </c:pt>
                <c:pt idx="50">
                  <c:v>0.18017857142857152</c:v>
                </c:pt>
                <c:pt idx="51">
                  <c:v>0.17998214285714295</c:v>
                </c:pt>
                <c:pt idx="52">
                  <c:v>0.17978571428571438</c:v>
                </c:pt>
                <c:pt idx="53">
                  <c:v>0.17978571428571438</c:v>
                </c:pt>
                <c:pt idx="54">
                  <c:v>0.17958928571428581</c:v>
                </c:pt>
                <c:pt idx="55">
                  <c:v>0.17939285714285724</c:v>
                </c:pt>
              </c:numCache>
            </c:numRef>
          </c:val>
        </c:ser>
        <c:dLbls/>
        <c:marker val="1"/>
        <c:axId val="127997440"/>
        <c:axId val="127995904"/>
      </c:lineChart>
      <c:dateAx>
        <c:axId val="128115456"/>
        <c:scaling>
          <c:orientation val="minMax"/>
        </c:scaling>
        <c:axPos val="b"/>
        <c:numFmt formatCode="m/d" sourceLinked="1"/>
        <c:tickLblPos val="nextTo"/>
        <c:crossAx val="128116992"/>
        <c:crosses val="autoZero"/>
        <c:auto val="1"/>
        <c:lblOffset val="100"/>
        <c:baseTimeUnit val="days"/>
      </c:dateAx>
      <c:valAx>
        <c:axId val="128116992"/>
        <c:scaling>
          <c:orientation val="minMax"/>
          <c:max val="72"/>
          <c:min val="62"/>
        </c:scaling>
        <c:axPos val="l"/>
        <c:majorGridlines/>
        <c:numFmt formatCode="0.0_ " sourceLinked="1"/>
        <c:tickLblPos val="nextTo"/>
        <c:crossAx val="128115456"/>
        <c:crosses val="autoZero"/>
        <c:crossBetween val="between"/>
        <c:majorUnit val="1"/>
      </c:valAx>
      <c:valAx>
        <c:axId val="127995904"/>
        <c:scaling>
          <c:orientation val="minMax"/>
          <c:max val="0.22"/>
          <c:min val="0.12000000000000002"/>
        </c:scaling>
        <c:axPos val="r"/>
        <c:majorGridlines/>
        <c:numFmt formatCode="0.0%" sourceLinked="1"/>
        <c:tickLblPos val="nextTo"/>
        <c:crossAx val="127997440"/>
        <c:crosses val="max"/>
        <c:crossBetween val="between"/>
        <c:majorUnit val="5.0000000000000114E-3"/>
      </c:valAx>
      <c:dateAx>
        <c:axId val="127997440"/>
        <c:scaling>
          <c:orientation val="minMax"/>
        </c:scaling>
        <c:delete val="1"/>
        <c:axPos val="b"/>
        <c:numFmt formatCode="m/d" sourceLinked="1"/>
        <c:tickLblPos val="none"/>
        <c:crossAx val="127995904"/>
        <c:crosses val="autoZero"/>
        <c:auto val="1"/>
        <c:lblOffset val="100"/>
        <c:baseTimeUnit val="days"/>
      </c:dateAx>
      <c:spPr>
        <a:noFill/>
      </c:spPr>
    </c:plotArea>
    <c:legend>
      <c:legendPos val="r"/>
      <c:layout/>
    </c:legend>
    <c:dispBlanksAs val="span"/>
  </c:chart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676274</xdr:colOff>
      <xdr:row>1</xdr:row>
      <xdr:rowOff>876298</xdr:rowOff>
    </xdr:from>
    <xdr:to>
      <xdr:col>30</xdr:col>
      <xdr:colOff>0</xdr:colOff>
      <xdr:row>36</xdr:row>
      <xdr:rowOff>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4</xdr:col>
      <xdr:colOff>373952</xdr:colOff>
      <xdr:row>1</xdr:row>
      <xdr:rowOff>1190625</xdr:rowOff>
    </xdr:to>
    <xdr:pic>
      <xdr:nvPicPr>
        <xdr:cNvPr id="3" name="図 2" descr="7e499103.pn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792955" y="352424"/>
          <a:ext cx="2251059" cy="114300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156819</xdr:colOff>
      <xdr:row>19</xdr:row>
      <xdr:rowOff>206144</xdr:rowOff>
    </xdr:from>
    <xdr:to>
      <xdr:col>25</xdr:col>
      <xdr:colOff>404812</xdr:colOff>
      <xdr:row>47</xdr:row>
      <xdr:rowOff>214312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4</xdr:col>
      <xdr:colOff>15065</xdr:colOff>
      <xdr:row>1</xdr:row>
      <xdr:rowOff>1190625</xdr:rowOff>
    </xdr:to>
    <xdr:pic>
      <xdr:nvPicPr>
        <xdr:cNvPr id="3" name="図 2" descr="7e499103.pn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792955" y="352424"/>
          <a:ext cx="2251059" cy="114300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268818</xdr:colOff>
      <xdr:row>3</xdr:row>
      <xdr:rowOff>19048</xdr:rowOff>
    </xdr:from>
    <xdr:to>
      <xdr:col>30</xdr:col>
      <xdr:colOff>0</xdr:colOff>
      <xdr:row>33</xdr:row>
      <xdr:rowOff>180203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5</xdr:col>
      <xdr:colOff>332564</xdr:colOff>
      <xdr:row>1</xdr:row>
      <xdr:rowOff>1190625</xdr:rowOff>
    </xdr:to>
    <xdr:pic>
      <xdr:nvPicPr>
        <xdr:cNvPr id="5" name="図 4" descr="7e499103.pn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797718" y="214312"/>
          <a:ext cx="2265346" cy="11430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B1:W58"/>
  <sheetViews>
    <sheetView topLeftCell="A19" zoomScale="70" zoomScaleNormal="70" workbookViewId="0">
      <selection activeCell="G44" sqref="G44"/>
    </sheetView>
  </sheetViews>
  <sheetFormatPr defaultRowHeight="18.75" outlineLevelCol="1"/>
  <cols>
    <col min="1" max="1" width="9" style="1"/>
    <col min="2" max="2" width="8.875" style="1" bestFit="1" customWidth="1"/>
    <col min="3" max="3" width="7.5" style="1" bestFit="1" customWidth="1"/>
    <col min="4" max="4" width="9.875" style="1" bestFit="1" customWidth="1"/>
    <col min="5" max="5" width="6.375" style="1" bestFit="1" customWidth="1" outlineLevel="1"/>
    <col min="6" max="6" width="7.625" style="1" bestFit="1" customWidth="1" outlineLevel="1"/>
    <col min="7" max="7" width="24.75" style="1" customWidth="1" outlineLevel="1"/>
    <col min="8" max="8" width="26.5" style="1" bestFit="1" customWidth="1" outlineLevel="1"/>
    <col min="9" max="9" width="22.125" style="1" customWidth="1" outlineLevel="1"/>
    <col min="10" max="10" width="29.375" style="1" customWidth="1" outlineLevel="1"/>
    <col min="11" max="11" width="15.25" style="1" customWidth="1"/>
    <col min="12" max="20" width="9" style="1"/>
    <col min="21" max="21" width="33.75" style="1" bestFit="1" customWidth="1"/>
    <col min="22" max="16384" width="9" style="1"/>
  </cols>
  <sheetData>
    <row r="1" spans="2:23" ht="24" customHeight="1">
      <c r="N1" s="2"/>
      <c r="O1" s="20" t="s">
        <v>0</v>
      </c>
      <c r="P1" s="20"/>
      <c r="Q1" s="20"/>
      <c r="T1" s="13" t="s">
        <v>33</v>
      </c>
    </row>
    <row r="2" spans="2:23" ht="95.25" customHeight="1">
      <c r="M2" s="21" t="s">
        <v>4</v>
      </c>
      <c r="N2" s="21"/>
      <c r="O2" s="22">
        <v>88.9</v>
      </c>
      <c r="P2" s="22"/>
      <c r="Q2" s="22"/>
      <c r="U2" s="15">
        <v>177</v>
      </c>
      <c r="V2" s="14"/>
      <c r="W2" s="14"/>
    </row>
    <row r="3" spans="2:23" ht="8.25" customHeight="1"/>
    <row r="4" spans="2:23">
      <c r="B4" s="7" t="s">
        <v>3</v>
      </c>
      <c r="C4" s="7" t="s">
        <v>0</v>
      </c>
      <c r="D4" s="7" t="s">
        <v>1</v>
      </c>
      <c r="E4" s="7" t="s">
        <v>4</v>
      </c>
      <c r="F4" s="7" t="s">
        <v>32</v>
      </c>
      <c r="G4" s="7" t="s">
        <v>15</v>
      </c>
      <c r="H4" s="7" t="s">
        <v>36</v>
      </c>
      <c r="I4" s="7" t="s">
        <v>37</v>
      </c>
      <c r="J4" s="7" t="s">
        <v>38</v>
      </c>
      <c r="K4" s="7" t="s">
        <v>2</v>
      </c>
    </row>
    <row r="5" spans="2:23">
      <c r="B5" s="3">
        <v>42375</v>
      </c>
      <c r="C5" s="4">
        <v>93.5</v>
      </c>
      <c r="D5" s="5"/>
      <c r="E5" s="4">
        <f>C5</f>
        <v>93.5</v>
      </c>
      <c r="F5" s="5">
        <f>C5/(($U$2/100)*($U$2/100))/100</f>
        <v>0.29844552970091603</v>
      </c>
      <c r="G5" s="6" t="s">
        <v>34</v>
      </c>
      <c r="H5" s="6" t="s">
        <v>40</v>
      </c>
      <c r="I5" s="6" t="s">
        <v>44</v>
      </c>
      <c r="J5" s="6" t="s">
        <v>41</v>
      </c>
      <c r="K5" s="6"/>
    </row>
    <row r="6" spans="2:23">
      <c r="B6" s="3">
        <v>42376</v>
      </c>
      <c r="C6" s="4">
        <v>93.6</v>
      </c>
      <c r="D6" s="5">
        <v>0.26900000000000002</v>
      </c>
      <c r="E6" s="4">
        <f t="shared" ref="E6:E37" si="0">E5+(($O$2-$C$5)/53)</f>
        <v>93.413207547169804</v>
      </c>
      <c r="F6" s="5">
        <f>C6/(($U$2/100)*($U$2/100))/100</f>
        <v>0.29876472278081007</v>
      </c>
      <c r="G6" s="6" t="s">
        <v>35</v>
      </c>
      <c r="H6" s="6" t="s">
        <v>45</v>
      </c>
      <c r="I6" s="6" t="s">
        <v>39</v>
      </c>
      <c r="J6" s="1" t="s">
        <v>46</v>
      </c>
      <c r="K6" s="6"/>
    </row>
    <row r="7" spans="2:23">
      <c r="B7" s="3">
        <v>42377</v>
      </c>
      <c r="C7" s="4">
        <v>94.1</v>
      </c>
      <c r="D7" s="18">
        <v>0.27</v>
      </c>
      <c r="E7" s="4">
        <f t="shared" si="0"/>
        <v>93.326415094339609</v>
      </c>
      <c r="F7" s="5">
        <f t="shared" ref="F7:F58" si="1">C7/(($U$2/100)*($U$2/100))/100</f>
        <v>0.30036068818028022</v>
      </c>
      <c r="G7" s="6"/>
      <c r="H7" s="6" t="s">
        <v>42</v>
      </c>
      <c r="I7" s="6" t="s">
        <v>43</v>
      </c>
      <c r="J7" s="6" t="s">
        <v>77</v>
      </c>
      <c r="K7" s="4"/>
    </row>
    <row r="8" spans="2:23">
      <c r="B8" s="3">
        <v>42378</v>
      </c>
      <c r="C8" s="4">
        <v>93.5</v>
      </c>
      <c r="D8" s="18">
        <v>0.26800000000000002</v>
      </c>
      <c r="E8" s="4">
        <f t="shared" si="0"/>
        <v>93.239622641509413</v>
      </c>
      <c r="F8" s="5">
        <f t="shared" si="1"/>
        <v>0.29844552970091603</v>
      </c>
      <c r="G8" s="6"/>
      <c r="H8" s="6" t="s">
        <v>79</v>
      </c>
      <c r="I8" s="6" t="s">
        <v>81</v>
      </c>
      <c r="J8" s="6" t="s">
        <v>82</v>
      </c>
      <c r="K8" s="4"/>
    </row>
    <row r="9" spans="2:23">
      <c r="B9" s="3">
        <v>42379</v>
      </c>
      <c r="C9" s="4">
        <v>92.7</v>
      </c>
      <c r="D9" s="18">
        <v>0.26600000000000001</v>
      </c>
      <c r="E9" s="4">
        <f t="shared" si="0"/>
        <v>93.152830188679218</v>
      </c>
      <c r="F9" s="5">
        <f t="shared" si="1"/>
        <v>0.29589198506176384</v>
      </c>
      <c r="G9" s="6"/>
      <c r="H9" s="6" t="s">
        <v>83</v>
      </c>
      <c r="I9" s="6" t="s">
        <v>84</v>
      </c>
      <c r="J9" s="6" t="s">
        <v>80</v>
      </c>
      <c r="K9" s="4"/>
    </row>
    <row r="10" spans="2:23">
      <c r="B10" s="3">
        <v>42380</v>
      </c>
      <c r="C10" s="4">
        <v>92.5</v>
      </c>
      <c r="D10" s="18">
        <v>0.26600000000000001</v>
      </c>
      <c r="E10" s="4">
        <f t="shared" si="0"/>
        <v>93.066037735849022</v>
      </c>
      <c r="F10" s="5">
        <f t="shared" si="1"/>
        <v>0.29525359890197578</v>
      </c>
      <c r="G10" s="6"/>
      <c r="H10" s="6" t="s">
        <v>83</v>
      </c>
      <c r="I10" s="6" t="s">
        <v>85</v>
      </c>
      <c r="J10" s="6" t="s">
        <v>86</v>
      </c>
      <c r="K10" s="4"/>
    </row>
    <row r="11" spans="2:23">
      <c r="B11" s="3">
        <v>42381</v>
      </c>
      <c r="C11" s="4">
        <v>93.4</v>
      </c>
      <c r="D11" s="18">
        <v>0.26500000000000001</v>
      </c>
      <c r="E11" s="4">
        <f t="shared" si="0"/>
        <v>92.979245283018827</v>
      </c>
      <c r="F11" s="5">
        <f t="shared" si="1"/>
        <v>0.29812633662102206</v>
      </c>
      <c r="G11" s="6"/>
      <c r="H11" s="6" t="s">
        <v>83</v>
      </c>
      <c r="I11" s="6" t="s">
        <v>78</v>
      </c>
      <c r="J11" s="6" t="s">
        <v>87</v>
      </c>
      <c r="K11" s="4"/>
    </row>
    <row r="12" spans="2:23" ht="37.5">
      <c r="B12" s="3">
        <v>42382</v>
      </c>
      <c r="C12" s="4">
        <v>92.7</v>
      </c>
      <c r="D12" s="18">
        <v>0.27100000000000002</v>
      </c>
      <c r="E12" s="4">
        <f t="shared" si="0"/>
        <v>92.892452830188631</v>
      </c>
      <c r="F12" s="5">
        <f t="shared" si="1"/>
        <v>0.29589198506176384</v>
      </c>
      <c r="G12" s="9" t="s">
        <v>96</v>
      </c>
      <c r="H12" s="1" t="s">
        <v>92</v>
      </c>
      <c r="I12" s="6" t="s">
        <v>93</v>
      </c>
      <c r="J12" s="6" t="s">
        <v>94</v>
      </c>
      <c r="K12" s="4"/>
    </row>
    <row r="13" spans="2:23" ht="75">
      <c r="B13" s="3">
        <v>42383</v>
      </c>
      <c r="C13" s="4">
        <v>92.7</v>
      </c>
      <c r="D13" s="18">
        <v>0.27200000000000002</v>
      </c>
      <c r="E13" s="4">
        <f t="shared" si="0"/>
        <v>92.805660377358436</v>
      </c>
      <c r="F13" s="5">
        <f t="shared" si="1"/>
        <v>0.29589198506176384</v>
      </c>
      <c r="G13" s="19" t="s">
        <v>103</v>
      </c>
      <c r="H13" s="9" t="s">
        <v>95</v>
      </c>
      <c r="I13" s="9" t="s">
        <v>99</v>
      </c>
      <c r="J13" s="6" t="s">
        <v>100</v>
      </c>
      <c r="K13" s="4"/>
    </row>
    <row r="14" spans="2:23">
      <c r="B14" s="3">
        <v>42384</v>
      </c>
      <c r="C14" s="4">
        <v>92.5</v>
      </c>
      <c r="D14" s="18"/>
      <c r="E14" s="4">
        <f t="shared" si="0"/>
        <v>92.71886792452824</v>
      </c>
      <c r="F14" s="5">
        <f t="shared" si="1"/>
        <v>0.29525359890197578</v>
      </c>
      <c r="G14" s="6"/>
      <c r="H14" s="6" t="s">
        <v>101</v>
      </c>
      <c r="I14" s="6" t="s">
        <v>102</v>
      </c>
      <c r="J14" s="6" t="s">
        <v>132</v>
      </c>
      <c r="K14" s="4"/>
    </row>
    <row r="15" spans="2:23">
      <c r="B15" s="3">
        <v>42385</v>
      </c>
      <c r="C15" s="4">
        <v>92.3</v>
      </c>
      <c r="D15" s="18"/>
      <c r="E15" s="4">
        <f t="shared" si="0"/>
        <v>92.632075471698045</v>
      </c>
      <c r="F15" s="5">
        <f t="shared" si="1"/>
        <v>0.29461521274218772</v>
      </c>
      <c r="G15" s="6"/>
      <c r="H15" s="6" t="s">
        <v>133</v>
      </c>
      <c r="I15" s="6" t="s">
        <v>134</v>
      </c>
      <c r="J15" s="6" t="s">
        <v>138</v>
      </c>
      <c r="K15" s="4"/>
    </row>
    <row r="16" spans="2:23">
      <c r="B16" s="3">
        <v>42386</v>
      </c>
      <c r="C16" s="4"/>
      <c r="D16" s="18"/>
      <c r="E16" s="4">
        <f t="shared" si="0"/>
        <v>92.545283018867849</v>
      </c>
      <c r="F16" s="5">
        <f t="shared" si="1"/>
        <v>0</v>
      </c>
      <c r="G16" s="6"/>
      <c r="H16" s="6" t="s">
        <v>133</v>
      </c>
      <c r="I16" s="6" t="s">
        <v>137</v>
      </c>
      <c r="J16" s="6" t="s">
        <v>136</v>
      </c>
      <c r="K16" s="4" t="s">
        <v>139</v>
      </c>
    </row>
    <row r="17" spans="2:11">
      <c r="B17" s="3">
        <v>42387</v>
      </c>
      <c r="C17" s="4">
        <v>92.7</v>
      </c>
      <c r="D17" s="18"/>
      <c r="E17" s="4">
        <f t="shared" si="0"/>
        <v>92.458490566037653</v>
      </c>
      <c r="F17" s="5">
        <f t="shared" si="1"/>
        <v>0.29589198506176384</v>
      </c>
      <c r="G17" s="6" t="s">
        <v>156</v>
      </c>
      <c r="H17" s="6" t="s">
        <v>41</v>
      </c>
      <c r="I17" s="6" t="s">
        <v>135</v>
      </c>
      <c r="J17" s="6" t="s">
        <v>150</v>
      </c>
      <c r="K17" s="4"/>
    </row>
    <row r="18" spans="2:11">
      <c r="B18" s="3">
        <v>42388</v>
      </c>
      <c r="C18" s="4">
        <v>93</v>
      </c>
      <c r="D18" s="18"/>
      <c r="E18" s="4">
        <f t="shared" si="0"/>
        <v>92.371698113207458</v>
      </c>
      <c r="F18" s="5">
        <f t="shared" si="1"/>
        <v>0.29684956430144593</v>
      </c>
      <c r="G18" s="6"/>
      <c r="H18" s="6" t="s">
        <v>146</v>
      </c>
      <c r="I18" s="6" t="s">
        <v>147</v>
      </c>
      <c r="J18" s="6" t="s">
        <v>148</v>
      </c>
      <c r="K18" s="4"/>
    </row>
    <row r="19" spans="2:11">
      <c r="B19" s="3">
        <v>42389</v>
      </c>
      <c r="C19" s="4">
        <v>92.4</v>
      </c>
      <c r="D19" s="18">
        <v>0.24</v>
      </c>
      <c r="E19" s="4">
        <f t="shared" si="0"/>
        <v>92.284905660377262</v>
      </c>
      <c r="F19" s="5">
        <f t="shared" si="1"/>
        <v>0.29493440582208175</v>
      </c>
      <c r="G19" s="6" t="s">
        <v>157</v>
      </c>
      <c r="H19" s="6" t="s">
        <v>149</v>
      </c>
      <c r="I19" s="6" t="s">
        <v>148</v>
      </c>
      <c r="J19" s="6" t="s">
        <v>158</v>
      </c>
      <c r="K19" s="4"/>
    </row>
    <row r="20" spans="2:11">
      <c r="B20" s="3">
        <v>42390</v>
      </c>
      <c r="C20" s="4">
        <v>92.2</v>
      </c>
      <c r="D20" s="18"/>
      <c r="E20" s="4">
        <f t="shared" si="0"/>
        <v>92.198113207547067</v>
      </c>
      <c r="F20" s="5">
        <f t="shared" si="1"/>
        <v>0.29429601966229368</v>
      </c>
      <c r="G20" s="6" t="s">
        <v>165</v>
      </c>
      <c r="H20" s="6" t="s">
        <v>160</v>
      </c>
      <c r="I20" s="6" t="s">
        <v>161</v>
      </c>
      <c r="J20" s="6" t="s">
        <v>166</v>
      </c>
      <c r="K20" s="4"/>
    </row>
    <row r="21" spans="2:11">
      <c r="B21" s="3">
        <v>42391</v>
      </c>
      <c r="C21" s="4">
        <v>92</v>
      </c>
      <c r="D21" s="18"/>
      <c r="E21" s="4">
        <f t="shared" si="0"/>
        <v>92.111320754716871</v>
      </c>
      <c r="F21" s="5">
        <f t="shared" si="1"/>
        <v>0.29365763350250562</v>
      </c>
      <c r="G21" s="6" t="s">
        <v>165</v>
      </c>
      <c r="H21" s="6" t="s">
        <v>149</v>
      </c>
      <c r="I21" s="6" t="s">
        <v>167</v>
      </c>
      <c r="J21" s="6" t="s">
        <v>180</v>
      </c>
      <c r="K21" s="4"/>
    </row>
    <row r="22" spans="2:11">
      <c r="B22" s="3">
        <v>42392</v>
      </c>
      <c r="C22" s="4">
        <v>91.9</v>
      </c>
      <c r="D22" s="18"/>
      <c r="E22" s="4">
        <f t="shared" si="0"/>
        <v>92.024528301886676</v>
      </c>
      <c r="F22" s="5">
        <f t="shared" si="1"/>
        <v>0.29333844042261165</v>
      </c>
      <c r="G22" s="6" t="s">
        <v>165</v>
      </c>
      <c r="H22" s="6" t="s">
        <v>178</v>
      </c>
      <c r="I22" s="6" t="s">
        <v>179</v>
      </c>
      <c r="J22" s="6" t="s">
        <v>181</v>
      </c>
      <c r="K22" s="4"/>
    </row>
    <row r="23" spans="2:11">
      <c r="B23" s="3">
        <v>42393</v>
      </c>
      <c r="C23" s="4">
        <v>92.2</v>
      </c>
      <c r="D23" s="18"/>
      <c r="E23" s="4">
        <f t="shared" si="0"/>
        <v>91.93773584905648</v>
      </c>
      <c r="F23" s="5">
        <f t="shared" si="1"/>
        <v>0.29429601966229368</v>
      </c>
      <c r="G23" s="6" t="s">
        <v>165</v>
      </c>
      <c r="H23" s="6" t="s">
        <v>176</v>
      </c>
      <c r="I23" s="6" t="s">
        <v>175</v>
      </c>
      <c r="J23" s="6" t="s">
        <v>177</v>
      </c>
      <c r="K23" s="4"/>
    </row>
    <row r="24" spans="2:11">
      <c r="B24" s="3">
        <v>42394</v>
      </c>
      <c r="C24" s="4">
        <v>92.1</v>
      </c>
      <c r="D24" s="18"/>
      <c r="E24" s="4">
        <f t="shared" si="0"/>
        <v>91.850943396226285</v>
      </c>
      <c r="F24" s="5">
        <f t="shared" si="1"/>
        <v>0.29397682658239965</v>
      </c>
      <c r="G24" s="6" t="s">
        <v>165</v>
      </c>
      <c r="H24" s="6" t="s">
        <v>178</v>
      </c>
      <c r="I24" s="6" t="s">
        <v>188</v>
      </c>
      <c r="J24" s="6" t="s">
        <v>189</v>
      </c>
      <c r="K24" s="4"/>
    </row>
    <row r="25" spans="2:11">
      <c r="B25" s="3">
        <v>42395</v>
      </c>
      <c r="C25" s="4">
        <v>92.3</v>
      </c>
      <c r="D25" s="18"/>
      <c r="E25" s="4">
        <f t="shared" si="0"/>
        <v>91.764150943396089</v>
      </c>
      <c r="F25" s="5">
        <f t="shared" si="1"/>
        <v>0.29461521274218772</v>
      </c>
      <c r="G25" s="6" t="s">
        <v>165</v>
      </c>
      <c r="H25" s="6" t="s">
        <v>190</v>
      </c>
      <c r="I25" s="6" t="s">
        <v>191</v>
      </c>
      <c r="J25" s="6" t="s">
        <v>220</v>
      </c>
      <c r="K25" s="4"/>
    </row>
    <row r="26" spans="2:11">
      <c r="B26" s="3">
        <v>42396</v>
      </c>
      <c r="C26" s="4">
        <v>92.5</v>
      </c>
      <c r="D26" s="18"/>
      <c r="E26" s="4">
        <f t="shared" si="0"/>
        <v>91.677358490565894</v>
      </c>
      <c r="F26" s="5">
        <f t="shared" si="1"/>
        <v>0.29525359890197578</v>
      </c>
      <c r="G26" s="6" t="s">
        <v>165</v>
      </c>
      <c r="H26" s="6" t="s">
        <v>220</v>
      </c>
      <c r="I26" s="6" t="s">
        <v>221</v>
      </c>
      <c r="J26" s="6" t="s">
        <v>220</v>
      </c>
      <c r="K26" s="4"/>
    </row>
    <row r="27" spans="2:11" ht="37.5">
      <c r="B27" s="3">
        <v>42397</v>
      </c>
      <c r="C27" s="4">
        <v>94.2</v>
      </c>
      <c r="D27" s="18">
        <v>0.25600000000000001</v>
      </c>
      <c r="E27" s="4">
        <f t="shared" si="0"/>
        <v>91.590566037735698</v>
      </c>
      <c r="F27" s="5">
        <f t="shared" si="1"/>
        <v>0.30067988126017425</v>
      </c>
      <c r="G27" s="6" t="s">
        <v>165</v>
      </c>
      <c r="H27" s="6" t="s">
        <v>223</v>
      </c>
      <c r="I27" s="9" t="s">
        <v>224</v>
      </c>
      <c r="J27" s="9" t="s">
        <v>224</v>
      </c>
      <c r="K27" s="4" t="s">
        <v>222</v>
      </c>
    </row>
    <row r="28" spans="2:11" ht="37.5">
      <c r="B28" s="3">
        <v>42398</v>
      </c>
      <c r="C28" s="4">
        <v>93.9</v>
      </c>
      <c r="D28" s="18"/>
      <c r="E28" s="4">
        <f t="shared" si="0"/>
        <v>91.503773584905503</v>
      </c>
      <c r="F28" s="5">
        <f t="shared" si="1"/>
        <v>0.29972230202049216</v>
      </c>
      <c r="G28" s="6" t="s">
        <v>165</v>
      </c>
      <c r="H28" s="6" t="s">
        <v>45</v>
      </c>
      <c r="I28" s="9" t="s">
        <v>225</v>
      </c>
      <c r="J28" s="6" t="s">
        <v>238</v>
      </c>
      <c r="K28" s="4"/>
    </row>
    <row r="29" spans="2:11" ht="37.5">
      <c r="B29" s="3">
        <v>42399</v>
      </c>
      <c r="C29" s="4"/>
      <c r="D29" s="18"/>
      <c r="E29" s="4">
        <f t="shared" si="0"/>
        <v>91.416981132075307</v>
      </c>
      <c r="F29" s="5">
        <f t="shared" si="1"/>
        <v>0</v>
      </c>
      <c r="G29" s="6" t="s">
        <v>165</v>
      </c>
      <c r="H29" s="6" t="s">
        <v>241</v>
      </c>
      <c r="I29" s="9" t="s">
        <v>239</v>
      </c>
      <c r="J29" s="6" t="s">
        <v>242</v>
      </c>
      <c r="K29" s="4" t="s">
        <v>139</v>
      </c>
    </row>
    <row r="30" spans="2:11" ht="37.5">
      <c r="B30" s="3">
        <v>42400</v>
      </c>
      <c r="C30" s="4">
        <v>91.5</v>
      </c>
      <c r="D30" s="18"/>
      <c r="E30" s="4">
        <f t="shared" si="0"/>
        <v>91.330188679245111</v>
      </c>
      <c r="F30" s="5">
        <f t="shared" si="1"/>
        <v>0.29206166810303552</v>
      </c>
      <c r="G30" s="6" t="s">
        <v>165</v>
      </c>
      <c r="H30" s="1" t="s">
        <v>241</v>
      </c>
      <c r="I30" s="9" t="s">
        <v>243</v>
      </c>
      <c r="J30" s="6" t="s">
        <v>244</v>
      </c>
      <c r="K30" s="4"/>
    </row>
    <row r="31" spans="2:11">
      <c r="B31" s="3">
        <v>42401</v>
      </c>
      <c r="C31" s="4">
        <v>91.8</v>
      </c>
      <c r="D31" s="18"/>
      <c r="E31" s="4">
        <f t="shared" si="0"/>
        <v>91.243396226414916</v>
      </c>
      <c r="F31" s="5">
        <f t="shared" si="1"/>
        <v>0.29301924734271756</v>
      </c>
      <c r="G31" s="6" t="s">
        <v>165</v>
      </c>
      <c r="H31" s="6" t="s">
        <v>240</v>
      </c>
      <c r="I31" s="6" t="s">
        <v>260</v>
      </c>
      <c r="J31" s="6" t="s">
        <v>261</v>
      </c>
      <c r="K31" s="4"/>
    </row>
    <row r="32" spans="2:11">
      <c r="B32" s="3">
        <v>42402</v>
      </c>
      <c r="C32" s="4">
        <v>92</v>
      </c>
      <c r="D32" s="18"/>
      <c r="E32" s="4">
        <f t="shared" si="0"/>
        <v>91.15660377358472</v>
      </c>
      <c r="F32" s="5">
        <f t="shared" si="1"/>
        <v>0.29365763350250562</v>
      </c>
      <c r="G32" s="6" t="s">
        <v>165</v>
      </c>
      <c r="H32" s="6" t="s">
        <v>262</v>
      </c>
      <c r="I32" s="6" t="s">
        <v>271</v>
      </c>
      <c r="J32" s="6" t="s">
        <v>270</v>
      </c>
      <c r="K32" s="4"/>
    </row>
    <row r="33" spans="2:11">
      <c r="B33" s="3">
        <v>42403</v>
      </c>
      <c r="C33" s="4">
        <v>91.6</v>
      </c>
      <c r="D33" s="18"/>
      <c r="E33" s="4">
        <f t="shared" si="0"/>
        <v>91.069811320754525</v>
      </c>
      <c r="F33" s="5">
        <f t="shared" si="1"/>
        <v>0.2923808611829295</v>
      </c>
      <c r="G33" s="6" t="s">
        <v>165</v>
      </c>
      <c r="H33" s="6" t="s">
        <v>270</v>
      </c>
      <c r="I33" s="6" t="s">
        <v>270</v>
      </c>
      <c r="J33" s="6" t="s">
        <v>272</v>
      </c>
      <c r="K33" s="4"/>
    </row>
    <row r="34" spans="2:11">
      <c r="B34" s="3">
        <v>42404</v>
      </c>
      <c r="C34" s="4">
        <v>91.9</v>
      </c>
      <c r="D34" s="18"/>
      <c r="E34" s="4">
        <f t="shared" si="0"/>
        <v>90.983018867924329</v>
      </c>
      <c r="F34" s="5">
        <f t="shared" si="1"/>
        <v>0.29333844042261165</v>
      </c>
      <c r="G34" s="6" t="s">
        <v>165</v>
      </c>
      <c r="H34" s="6" t="s">
        <v>272</v>
      </c>
      <c r="I34" s="6" t="s">
        <v>273</v>
      </c>
      <c r="J34" s="6" t="s">
        <v>274</v>
      </c>
      <c r="K34" s="4"/>
    </row>
    <row r="35" spans="2:11">
      <c r="B35" s="3">
        <v>42405</v>
      </c>
      <c r="C35" s="4">
        <v>91.8</v>
      </c>
      <c r="D35" s="18"/>
      <c r="E35" s="4">
        <f t="shared" si="0"/>
        <v>90.896226415094134</v>
      </c>
      <c r="F35" s="5">
        <f t="shared" si="1"/>
        <v>0.29301924734271756</v>
      </c>
      <c r="G35" s="6" t="s">
        <v>165</v>
      </c>
      <c r="H35" s="6" t="s">
        <v>275</v>
      </c>
      <c r="I35" s="6" t="s">
        <v>276</v>
      </c>
      <c r="J35" s="6" t="s">
        <v>284</v>
      </c>
      <c r="K35" s="4"/>
    </row>
    <row r="36" spans="2:11">
      <c r="B36" s="3">
        <v>42406</v>
      </c>
      <c r="C36" s="4">
        <v>91.6</v>
      </c>
      <c r="D36" s="18"/>
      <c r="E36" s="4">
        <f t="shared" si="0"/>
        <v>90.809433962263938</v>
      </c>
      <c r="F36" s="5">
        <f t="shared" si="1"/>
        <v>0.2923808611829295</v>
      </c>
      <c r="G36" s="6" t="s">
        <v>165</v>
      </c>
      <c r="H36" s="6" t="s">
        <v>286</v>
      </c>
      <c r="I36" s="6" t="s">
        <v>287</v>
      </c>
      <c r="J36" s="6" t="s">
        <v>285</v>
      </c>
      <c r="K36" s="4"/>
    </row>
    <row r="37" spans="2:11">
      <c r="B37" s="3">
        <v>42407</v>
      </c>
      <c r="C37" s="4">
        <v>92</v>
      </c>
      <c r="D37" s="18"/>
      <c r="E37" s="4">
        <f t="shared" si="0"/>
        <v>90.722641509433743</v>
      </c>
      <c r="F37" s="5">
        <f t="shared" si="1"/>
        <v>0.29365763350250562</v>
      </c>
      <c r="G37" s="6" t="s">
        <v>165</v>
      </c>
      <c r="H37" s="6" t="s">
        <v>285</v>
      </c>
      <c r="I37" s="6" t="s">
        <v>283</v>
      </c>
      <c r="J37" s="6" t="s">
        <v>285</v>
      </c>
      <c r="K37" s="4"/>
    </row>
    <row r="38" spans="2:11">
      <c r="B38" s="3">
        <v>42408</v>
      </c>
      <c r="C38" s="4">
        <v>91.8</v>
      </c>
      <c r="D38" s="18"/>
      <c r="E38" s="4">
        <f t="shared" ref="E38:E58" si="2">E37+(($O$2-$C$5)/53)</f>
        <v>90.635849056603547</v>
      </c>
      <c r="F38" s="5">
        <f t="shared" si="1"/>
        <v>0.29301924734271756</v>
      </c>
      <c r="G38" s="6" t="s">
        <v>165</v>
      </c>
      <c r="H38" s="6"/>
      <c r="I38" s="6"/>
      <c r="J38" s="6"/>
      <c r="K38" s="4" t="s">
        <v>315</v>
      </c>
    </row>
    <row r="39" spans="2:11">
      <c r="B39" s="3">
        <v>42409</v>
      </c>
      <c r="C39" s="4">
        <v>92.1</v>
      </c>
      <c r="D39" s="18"/>
      <c r="E39" s="4">
        <f t="shared" si="2"/>
        <v>90.549056603773352</v>
      </c>
      <c r="F39" s="5">
        <f t="shared" si="1"/>
        <v>0.29397682658239965</v>
      </c>
      <c r="G39" s="6" t="s">
        <v>165</v>
      </c>
      <c r="H39" s="6"/>
      <c r="I39" s="6"/>
      <c r="J39" s="6"/>
      <c r="K39" s="4" t="s">
        <v>315</v>
      </c>
    </row>
    <row r="40" spans="2:11">
      <c r="B40" s="3">
        <v>42410</v>
      </c>
      <c r="C40" s="4">
        <v>92.4</v>
      </c>
      <c r="D40" s="18"/>
      <c r="E40" s="4">
        <f t="shared" si="2"/>
        <v>90.462264150943156</v>
      </c>
      <c r="F40" s="5">
        <f t="shared" si="1"/>
        <v>0.29493440582208175</v>
      </c>
      <c r="G40" s="6" t="s">
        <v>165</v>
      </c>
      <c r="H40" s="6" t="s">
        <v>309</v>
      </c>
      <c r="I40" s="6" t="s">
        <v>310</v>
      </c>
      <c r="J40" s="6" t="s">
        <v>311</v>
      </c>
      <c r="K40" s="4"/>
    </row>
    <row r="41" spans="2:11">
      <c r="B41" s="3">
        <v>42411</v>
      </c>
      <c r="C41" s="4">
        <v>91.8</v>
      </c>
      <c r="D41" s="18"/>
      <c r="E41" s="4">
        <f t="shared" si="2"/>
        <v>90.37547169811296</v>
      </c>
      <c r="F41" s="5">
        <f t="shared" si="1"/>
        <v>0.29301924734271756</v>
      </c>
      <c r="G41" s="6" t="s">
        <v>165</v>
      </c>
      <c r="H41" s="6" t="s">
        <v>309</v>
      </c>
      <c r="I41" s="6" t="s">
        <v>283</v>
      </c>
      <c r="J41" s="6" t="s">
        <v>318</v>
      </c>
      <c r="K41" s="4"/>
    </row>
    <row r="42" spans="2:11">
      <c r="B42" s="3">
        <v>42412</v>
      </c>
      <c r="C42" s="4">
        <v>91.7</v>
      </c>
      <c r="D42" s="18"/>
      <c r="E42" s="4">
        <f t="shared" si="2"/>
        <v>90.288679245282765</v>
      </c>
      <c r="F42" s="5">
        <f t="shared" si="1"/>
        <v>0.29270005426282358</v>
      </c>
      <c r="G42" s="6" t="s">
        <v>165</v>
      </c>
      <c r="H42" s="6" t="s">
        <v>313</v>
      </c>
      <c r="I42" s="1" t="s">
        <v>312</v>
      </c>
      <c r="J42" s="6" t="s">
        <v>314</v>
      </c>
      <c r="K42" s="4"/>
    </row>
    <row r="43" spans="2:11" ht="37.5">
      <c r="B43" s="3">
        <v>42413</v>
      </c>
      <c r="C43" s="4">
        <v>91.3</v>
      </c>
      <c r="D43" s="18"/>
      <c r="E43" s="4">
        <f t="shared" si="2"/>
        <v>90.201886792452569</v>
      </c>
      <c r="F43" s="5">
        <f t="shared" si="1"/>
        <v>0.29142328194324746</v>
      </c>
      <c r="G43" s="9" t="s">
        <v>316</v>
      </c>
      <c r="H43" s="6" t="s">
        <v>309</v>
      </c>
      <c r="I43" s="6" t="s">
        <v>306</v>
      </c>
      <c r="J43" s="6" t="s">
        <v>306</v>
      </c>
      <c r="K43" s="4"/>
    </row>
    <row r="44" spans="2:11">
      <c r="B44" s="3">
        <v>42414</v>
      </c>
      <c r="C44" s="4">
        <v>91.5</v>
      </c>
      <c r="D44" s="18"/>
      <c r="E44" s="4">
        <f t="shared" si="2"/>
        <v>90.115094339622374</v>
      </c>
      <c r="F44" s="5">
        <f t="shared" si="1"/>
        <v>0.29206166810303552</v>
      </c>
      <c r="G44" s="6" t="s">
        <v>165</v>
      </c>
      <c r="H44" s="6" t="s">
        <v>308</v>
      </c>
      <c r="I44" s="6" t="s">
        <v>307</v>
      </c>
      <c r="J44" s="6" t="s">
        <v>306</v>
      </c>
      <c r="K44" s="4"/>
    </row>
    <row r="45" spans="2:11">
      <c r="B45" s="3">
        <v>42415</v>
      </c>
      <c r="C45" s="4">
        <v>91</v>
      </c>
      <c r="D45" s="18"/>
      <c r="E45" s="4">
        <f t="shared" si="2"/>
        <v>90.028301886792178</v>
      </c>
      <c r="F45" s="5">
        <f t="shared" si="1"/>
        <v>0.29046570270356536</v>
      </c>
      <c r="G45" s="6" t="s">
        <v>165</v>
      </c>
      <c r="H45" s="6" t="s">
        <v>309</v>
      </c>
      <c r="I45" s="6" t="s">
        <v>317</v>
      </c>
      <c r="J45" s="6" t="s">
        <v>319</v>
      </c>
      <c r="K45" s="4"/>
    </row>
    <row r="46" spans="2:11">
      <c r="B46" s="3">
        <v>42416</v>
      </c>
      <c r="C46" s="4"/>
      <c r="D46" s="18"/>
      <c r="E46" s="4">
        <f t="shared" si="2"/>
        <v>89.941509433961983</v>
      </c>
      <c r="F46" s="5">
        <f t="shared" si="1"/>
        <v>0</v>
      </c>
      <c r="G46" s="6"/>
      <c r="H46" s="6" t="s">
        <v>319</v>
      </c>
      <c r="I46" s="6"/>
      <c r="J46" s="6"/>
      <c r="K46" s="4"/>
    </row>
    <row r="47" spans="2:11">
      <c r="B47" s="3">
        <v>42417</v>
      </c>
      <c r="C47" s="4"/>
      <c r="D47" s="18"/>
      <c r="E47" s="4">
        <f t="shared" si="2"/>
        <v>89.854716981131787</v>
      </c>
      <c r="F47" s="5">
        <f t="shared" si="1"/>
        <v>0</v>
      </c>
      <c r="G47" s="6"/>
      <c r="H47" s="6"/>
      <c r="I47" s="6"/>
      <c r="J47" s="6"/>
      <c r="K47" s="4"/>
    </row>
    <row r="48" spans="2:11">
      <c r="B48" s="3">
        <v>42418</v>
      </c>
      <c r="C48" s="4"/>
      <c r="D48" s="18"/>
      <c r="E48" s="4">
        <f t="shared" si="2"/>
        <v>89.767924528301592</v>
      </c>
      <c r="F48" s="5">
        <f t="shared" si="1"/>
        <v>0</v>
      </c>
      <c r="G48" s="6"/>
      <c r="H48" s="6"/>
      <c r="I48" s="6"/>
      <c r="J48" s="6"/>
      <c r="K48" s="4"/>
    </row>
    <row r="49" spans="2:11">
      <c r="B49" s="3">
        <v>42419</v>
      </c>
      <c r="C49" s="4"/>
      <c r="D49" s="18"/>
      <c r="E49" s="4">
        <f t="shared" si="2"/>
        <v>89.681132075471396</v>
      </c>
      <c r="F49" s="5">
        <f t="shared" si="1"/>
        <v>0</v>
      </c>
      <c r="G49" s="6"/>
      <c r="H49" s="6"/>
      <c r="I49" s="6"/>
      <c r="J49" s="6"/>
      <c r="K49" s="4"/>
    </row>
    <row r="50" spans="2:11">
      <c r="B50" s="3">
        <v>42420</v>
      </c>
      <c r="C50" s="4"/>
      <c r="D50" s="18"/>
      <c r="E50" s="4">
        <f t="shared" si="2"/>
        <v>89.594339622641201</v>
      </c>
      <c r="F50" s="5">
        <f t="shared" si="1"/>
        <v>0</v>
      </c>
      <c r="G50" s="6"/>
      <c r="H50" s="6"/>
      <c r="I50" s="6"/>
      <c r="J50" s="6"/>
      <c r="K50" s="4"/>
    </row>
    <row r="51" spans="2:11">
      <c r="B51" s="3">
        <v>42421</v>
      </c>
      <c r="C51" s="4"/>
      <c r="D51" s="18"/>
      <c r="E51" s="4">
        <f t="shared" si="2"/>
        <v>89.507547169811005</v>
      </c>
      <c r="F51" s="5">
        <f t="shared" si="1"/>
        <v>0</v>
      </c>
      <c r="G51" s="6"/>
      <c r="H51" s="6"/>
      <c r="I51" s="6"/>
      <c r="J51" s="6"/>
      <c r="K51" s="4"/>
    </row>
    <row r="52" spans="2:11">
      <c r="B52" s="3">
        <v>42422</v>
      </c>
      <c r="C52" s="4"/>
      <c r="D52" s="18"/>
      <c r="E52" s="4">
        <f t="shared" si="2"/>
        <v>89.420754716980809</v>
      </c>
      <c r="F52" s="5">
        <f t="shared" si="1"/>
        <v>0</v>
      </c>
      <c r="G52" s="6"/>
      <c r="H52" s="6"/>
      <c r="I52" s="6"/>
      <c r="J52" s="6"/>
      <c r="K52" s="4"/>
    </row>
    <row r="53" spans="2:11">
      <c r="B53" s="3">
        <v>42423</v>
      </c>
      <c r="C53" s="4"/>
      <c r="D53" s="18"/>
      <c r="E53" s="4">
        <f t="shared" si="2"/>
        <v>89.333962264150614</v>
      </c>
      <c r="F53" s="5">
        <f t="shared" si="1"/>
        <v>0</v>
      </c>
      <c r="G53" s="6"/>
      <c r="H53" s="6"/>
      <c r="I53" s="6"/>
      <c r="J53" s="6"/>
      <c r="K53" s="4"/>
    </row>
    <row r="54" spans="2:11">
      <c r="B54" s="3">
        <v>42424</v>
      </c>
      <c r="C54" s="4"/>
      <c r="D54" s="18"/>
      <c r="E54" s="4">
        <f t="shared" si="2"/>
        <v>89.247169811320418</v>
      </c>
      <c r="F54" s="5">
        <f t="shared" si="1"/>
        <v>0</v>
      </c>
      <c r="G54" s="6"/>
      <c r="H54" s="6"/>
      <c r="I54" s="6"/>
      <c r="J54" s="6"/>
      <c r="K54" s="4"/>
    </row>
    <row r="55" spans="2:11">
      <c r="B55" s="3">
        <v>42425</v>
      </c>
      <c r="C55" s="4"/>
      <c r="D55" s="18"/>
      <c r="E55" s="4">
        <f t="shared" si="2"/>
        <v>89.160377358490223</v>
      </c>
      <c r="F55" s="5">
        <f t="shared" si="1"/>
        <v>0</v>
      </c>
      <c r="G55" s="6"/>
      <c r="H55" s="6"/>
      <c r="I55" s="6"/>
      <c r="J55" s="6"/>
      <c r="K55" s="4"/>
    </row>
    <row r="56" spans="2:11">
      <c r="B56" s="3">
        <v>42426</v>
      </c>
      <c r="C56" s="4"/>
      <c r="D56" s="18"/>
      <c r="E56" s="4">
        <f t="shared" si="2"/>
        <v>89.073584905660027</v>
      </c>
      <c r="F56" s="5">
        <f t="shared" si="1"/>
        <v>0</v>
      </c>
      <c r="G56" s="6"/>
      <c r="H56" s="6"/>
      <c r="I56" s="6"/>
      <c r="J56" s="6"/>
      <c r="K56" s="4"/>
    </row>
    <row r="57" spans="2:11">
      <c r="B57" s="3">
        <v>42427</v>
      </c>
      <c r="C57" s="4"/>
      <c r="D57" s="18"/>
      <c r="E57" s="4">
        <f t="shared" si="2"/>
        <v>88.986792452829832</v>
      </c>
      <c r="F57" s="5">
        <f t="shared" si="1"/>
        <v>0</v>
      </c>
      <c r="G57" s="6"/>
      <c r="H57" s="6"/>
      <c r="I57" s="6"/>
      <c r="J57" s="6"/>
      <c r="K57" s="4"/>
    </row>
    <row r="58" spans="2:11">
      <c r="B58" s="3">
        <v>42428</v>
      </c>
      <c r="C58" s="4"/>
      <c r="D58" s="18"/>
      <c r="E58" s="4">
        <f t="shared" si="2"/>
        <v>88.899999999999636</v>
      </c>
      <c r="F58" s="5">
        <f t="shared" si="1"/>
        <v>0</v>
      </c>
      <c r="G58" s="6"/>
      <c r="H58" s="6"/>
      <c r="I58" s="6"/>
      <c r="J58" s="6"/>
      <c r="K58" s="4"/>
    </row>
  </sheetData>
  <mergeCells count="3">
    <mergeCell ref="O1:Q1"/>
    <mergeCell ref="M2:N2"/>
    <mergeCell ref="O2:Q2"/>
  </mergeCells>
  <phoneticPr fontId="2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B1:N58"/>
  <sheetViews>
    <sheetView topLeftCell="A16" zoomScale="80" zoomScaleNormal="80" workbookViewId="0">
      <selection activeCell="G45" sqref="G45"/>
    </sheetView>
  </sheetViews>
  <sheetFormatPr defaultRowHeight="18.75"/>
  <cols>
    <col min="1" max="1" width="2.5" style="1" customWidth="1"/>
    <col min="2" max="2" width="12.75" style="1" bestFit="1" customWidth="1"/>
    <col min="3" max="4" width="9" style="1"/>
    <col min="5" max="5" width="7.625" style="1" customWidth="1"/>
    <col min="6" max="6" width="9.625" style="1" customWidth="1"/>
    <col min="7" max="7" width="48.25" style="1" customWidth="1"/>
    <col min="8" max="8" width="24.125" style="1" customWidth="1"/>
    <col min="9" max="9" width="2.75" style="1" customWidth="1"/>
    <col min="10" max="16384" width="9" style="1"/>
  </cols>
  <sheetData>
    <row r="1" spans="2:14" ht="24" customHeight="1">
      <c r="K1" s="2"/>
      <c r="L1" s="20" t="s">
        <v>0</v>
      </c>
      <c r="M1" s="20"/>
      <c r="N1" s="20"/>
    </row>
    <row r="2" spans="2:14" ht="95.25" customHeight="1">
      <c r="J2" s="21" t="s">
        <v>4</v>
      </c>
      <c r="K2" s="21"/>
      <c r="L2" s="22">
        <v>62.9</v>
      </c>
      <c r="M2" s="22"/>
      <c r="N2" s="22"/>
    </row>
    <row r="3" spans="2:14" ht="8.25" customHeight="1"/>
    <row r="4" spans="2:14">
      <c r="B4" s="7" t="s">
        <v>3</v>
      </c>
      <c r="C4" s="7" t="s">
        <v>5</v>
      </c>
      <c r="D4" s="7" t="s">
        <v>6</v>
      </c>
      <c r="E4" s="7" t="s">
        <v>7</v>
      </c>
      <c r="F4" s="7" t="s">
        <v>55</v>
      </c>
      <c r="G4" s="7" t="s">
        <v>9</v>
      </c>
      <c r="H4" s="7" t="s">
        <v>10</v>
      </c>
    </row>
    <row r="5" spans="2:14">
      <c r="B5" s="17">
        <v>42375</v>
      </c>
      <c r="C5" s="4">
        <v>67.5</v>
      </c>
      <c r="D5" s="4">
        <v>67.5</v>
      </c>
      <c r="E5" s="8">
        <f t="shared" ref="E5:E45" si="0">D5-C5</f>
        <v>0</v>
      </c>
      <c r="F5" s="5"/>
      <c r="G5" s="8" t="s">
        <v>8</v>
      </c>
      <c r="H5" s="6" t="s">
        <v>31</v>
      </c>
    </row>
    <row r="6" spans="2:14">
      <c r="B6" s="17">
        <v>42376</v>
      </c>
      <c r="C6" s="4">
        <v>67</v>
      </c>
      <c r="D6" s="4">
        <v>67.400000000000006</v>
      </c>
      <c r="E6" s="8">
        <f t="shared" si="0"/>
        <v>0.40000000000000568</v>
      </c>
      <c r="F6" s="5"/>
      <c r="G6" s="8" t="s">
        <v>29</v>
      </c>
      <c r="H6" s="6" t="s">
        <v>30</v>
      </c>
    </row>
    <row r="7" spans="2:14">
      <c r="B7" s="17">
        <v>42377</v>
      </c>
      <c r="C7" s="4">
        <v>67</v>
      </c>
      <c r="D7" s="4">
        <v>67.3</v>
      </c>
      <c r="E7" s="8">
        <f t="shared" si="0"/>
        <v>0.29999999999999716</v>
      </c>
      <c r="F7" s="5"/>
      <c r="G7" s="8" t="s">
        <v>53</v>
      </c>
      <c r="H7" s="4"/>
    </row>
    <row r="8" spans="2:14">
      <c r="B8" s="17">
        <v>42378</v>
      </c>
      <c r="C8" s="4">
        <v>67</v>
      </c>
      <c r="D8" s="4">
        <v>67.2</v>
      </c>
      <c r="E8" s="8">
        <f t="shared" si="0"/>
        <v>0.20000000000000284</v>
      </c>
      <c r="F8" s="5"/>
      <c r="G8" s="8" t="s">
        <v>52</v>
      </c>
      <c r="H8" s="4" t="s">
        <v>54</v>
      </c>
    </row>
    <row r="9" spans="2:14">
      <c r="B9" s="17">
        <v>42379</v>
      </c>
      <c r="C9" s="4">
        <v>66.900000000000006</v>
      </c>
      <c r="D9" s="4">
        <v>67.099999999999994</v>
      </c>
      <c r="E9" s="8">
        <f t="shared" si="0"/>
        <v>0.19999999999998863</v>
      </c>
      <c r="F9" s="5">
        <v>0.17299999999999999</v>
      </c>
      <c r="G9" s="8" t="s">
        <v>57</v>
      </c>
      <c r="H9" s="4" t="s">
        <v>56</v>
      </c>
    </row>
    <row r="10" spans="2:14">
      <c r="B10" s="17">
        <v>42380</v>
      </c>
      <c r="C10" s="4">
        <v>66.099999999999994</v>
      </c>
      <c r="D10" s="4">
        <v>67</v>
      </c>
      <c r="E10" s="8">
        <f t="shared" si="0"/>
        <v>0.90000000000000568</v>
      </c>
      <c r="F10" s="5">
        <v>0.16800000000000001</v>
      </c>
      <c r="G10" s="8" t="s">
        <v>58</v>
      </c>
      <c r="H10" s="4" t="s">
        <v>59</v>
      </c>
    </row>
    <row r="11" spans="2:14">
      <c r="B11" s="17">
        <v>42381</v>
      </c>
      <c r="C11" s="4">
        <v>67.099999999999994</v>
      </c>
      <c r="D11" s="4">
        <v>66.900000000000006</v>
      </c>
      <c r="E11" s="8">
        <f t="shared" si="0"/>
        <v>-0.19999999999998863</v>
      </c>
      <c r="F11" s="5">
        <v>0.16300000000000001</v>
      </c>
      <c r="G11" s="8" t="s">
        <v>88</v>
      </c>
      <c r="H11" s="4" t="s">
        <v>89</v>
      </c>
    </row>
    <row r="12" spans="2:14">
      <c r="B12" s="17">
        <v>42382</v>
      </c>
      <c r="C12" s="4">
        <v>66.7</v>
      </c>
      <c r="D12" s="4">
        <v>66.8</v>
      </c>
      <c r="E12" s="8">
        <f t="shared" si="0"/>
        <v>9.9999999999994316E-2</v>
      </c>
      <c r="F12" s="5">
        <v>0.16500000000000001</v>
      </c>
      <c r="G12" s="8" t="s">
        <v>90</v>
      </c>
      <c r="H12" s="4" t="s">
        <v>91</v>
      </c>
    </row>
    <row r="13" spans="2:14">
      <c r="B13" s="17">
        <v>42383</v>
      </c>
      <c r="C13" s="4">
        <v>66.900000000000006</v>
      </c>
      <c r="D13" s="4">
        <v>66.7</v>
      </c>
      <c r="E13" s="8">
        <f t="shared" si="0"/>
        <v>-0.20000000000000284</v>
      </c>
      <c r="F13" s="5">
        <v>0.16</v>
      </c>
      <c r="G13" s="8" t="s">
        <v>97</v>
      </c>
      <c r="H13" s="4" t="s">
        <v>98</v>
      </c>
    </row>
    <row r="14" spans="2:14">
      <c r="B14" s="17">
        <v>42384</v>
      </c>
      <c r="C14" s="4">
        <v>66.599999999999994</v>
      </c>
      <c r="D14" s="4">
        <v>66.600000000000094</v>
      </c>
      <c r="E14" s="8">
        <f t="shared" si="0"/>
        <v>0</v>
      </c>
      <c r="F14" s="5">
        <v>0.16300000000000001</v>
      </c>
      <c r="G14" s="8" t="s">
        <v>119</v>
      </c>
      <c r="H14" s="4"/>
    </row>
    <row r="15" spans="2:14">
      <c r="B15" s="17">
        <v>42385</v>
      </c>
      <c r="C15" s="4">
        <v>67.3</v>
      </c>
      <c r="D15" s="4">
        <v>66.500000000000099</v>
      </c>
      <c r="E15" s="8">
        <f t="shared" si="0"/>
        <v>-0.79999999999989768</v>
      </c>
      <c r="F15" s="11" t="s">
        <v>116</v>
      </c>
      <c r="G15" s="8" t="s">
        <v>117</v>
      </c>
      <c r="H15" s="4" t="s">
        <v>118</v>
      </c>
    </row>
    <row r="16" spans="2:14">
      <c r="B16" s="17">
        <v>42386</v>
      </c>
      <c r="C16" s="4">
        <v>67.099999999999994</v>
      </c>
      <c r="D16" s="4">
        <v>66.400000000000105</v>
      </c>
      <c r="E16" s="8">
        <f t="shared" si="0"/>
        <v>-0.69999999999988916</v>
      </c>
      <c r="F16" s="5">
        <v>0.16200000000000001</v>
      </c>
      <c r="G16" s="8" t="s">
        <v>120</v>
      </c>
      <c r="H16" s="4" t="s">
        <v>118</v>
      </c>
    </row>
    <row r="17" spans="2:8">
      <c r="B17" s="17">
        <v>42387</v>
      </c>
      <c r="C17" s="4">
        <v>66.8</v>
      </c>
      <c r="D17" s="4">
        <v>66.300000000000097</v>
      </c>
      <c r="E17" s="8">
        <f t="shared" si="0"/>
        <v>-0.49999999999990052</v>
      </c>
      <c r="F17" s="5">
        <v>0.159</v>
      </c>
      <c r="G17" s="8" t="s">
        <v>140</v>
      </c>
      <c r="H17" s="4" t="s">
        <v>141</v>
      </c>
    </row>
    <row r="18" spans="2:8">
      <c r="B18" s="17">
        <v>42388</v>
      </c>
      <c r="C18" s="4">
        <v>66.599999999999994</v>
      </c>
      <c r="D18" s="4">
        <v>66.200000000000102</v>
      </c>
      <c r="E18" s="8">
        <f t="shared" si="0"/>
        <v>-0.399999999999892</v>
      </c>
      <c r="F18" s="5">
        <v>0.16300000000000001</v>
      </c>
      <c r="G18" s="8" t="s">
        <v>159</v>
      </c>
      <c r="H18" s="4" t="s">
        <v>59</v>
      </c>
    </row>
    <row r="19" spans="2:8">
      <c r="B19" s="17">
        <v>42389</v>
      </c>
      <c r="C19" s="4">
        <v>66.5</v>
      </c>
      <c r="D19" s="4">
        <v>66.100000000000094</v>
      </c>
      <c r="E19" s="8">
        <f t="shared" si="0"/>
        <v>-0.39999999999990621</v>
      </c>
      <c r="F19" s="11" t="s">
        <v>116</v>
      </c>
      <c r="G19" s="8" t="s">
        <v>163</v>
      </c>
      <c r="H19" s="4" t="s">
        <v>59</v>
      </c>
    </row>
    <row r="20" spans="2:8">
      <c r="B20" s="17">
        <v>42390</v>
      </c>
      <c r="C20" s="4">
        <v>66.400000000000006</v>
      </c>
      <c r="D20" s="4">
        <v>66.000000000000099</v>
      </c>
      <c r="E20" s="8">
        <f t="shared" si="0"/>
        <v>-0.39999999999990621</v>
      </c>
      <c r="F20" s="11" t="s">
        <v>116</v>
      </c>
      <c r="G20" s="8" t="s">
        <v>162</v>
      </c>
      <c r="H20" s="4" t="s">
        <v>184</v>
      </c>
    </row>
    <row r="21" spans="2:8">
      <c r="B21" s="17">
        <v>42391</v>
      </c>
      <c r="C21" s="4">
        <v>66.2</v>
      </c>
      <c r="D21" s="4">
        <v>65.900000000000105</v>
      </c>
      <c r="E21" s="8">
        <f t="shared" si="0"/>
        <v>-0.29999999999989768</v>
      </c>
      <c r="F21" s="11" t="s">
        <v>116</v>
      </c>
      <c r="G21" s="8" t="s">
        <v>164</v>
      </c>
      <c r="H21" s="4" t="s">
        <v>59</v>
      </c>
    </row>
    <row r="22" spans="2:8">
      <c r="B22" s="17">
        <v>42392</v>
      </c>
      <c r="C22" s="4">
        <v>66.599999999999994</v>
      </c>
      <c r="D22" s="4">
        <v>65.800000000000097</v>
      </c>
      <c r="E22" s="8">
        <f t="shared" si="0"/>
        <v>-0.79999999999989768</v>
      </c>
      <c r="F22" s="11" t="s">
        <v>116</v>
      </c>
      <c r="G22" s="8" t="s">
        <v>182</v>
      </c>
      <c r="H22" s="4" t="s">
        <v>183</v>
      </c>
    </row>
    <row r="23" spans="2:8">
      <c r="B23" s="17">
        <v>42393</v>
      </c>
      <c r="C23" s="4">
        <v>66.3</v>
      </c>
      <c r="D23" s="4">
        <v>65.700000000000102</v>
      </c>
      <c r="E23" s="8">
        <f t="shared" si="0"/>
        <v>-0.59999999999989484</v>
      </c>
      <c r="F23" s="11" t="s">
        <v>116</v>
      </c>
      <c r="G23" s="8" t="s">
        <v>185</v>
      </c>
      <c r="H23" s="4" t="s">
        <v>186</v>
      </c>
    </row>
    <row r="24" spans="2:8">
      <c r="B24" s="17">
        <v>42394</v>
      </c>
      <c r="C24" s="4">
        <v>66.099999999999994</v>
      </c>
      <c r="D24" s="4">
        <v>65.600000000000094</v>
      </c>
      <c r="E24" s="8">
        <f t="shared" si="0"/>
        <v>-0.49999999999990052</v>
      </c>
      <c r="F24" s="5">
        <v>0.155</v>
      </c>
      <c r="G24" s="8" t="s">
        <v>187</v>
      </c>
      <c r="H24" s="4"/>
    </row>
    <row r="25" spans="2:8">
      <c r="B25" s="17">
        <v>42395</v>
      </c>
      <c r="C25" s="4">
        <v>65.8</v>
      </c>
      <c r="D25" s="4">
        <v>65.500000000000099</v>
      </c>
      <c r="E25" s="8">
        <f t="shared" si="0"/>
        <v>-0.29999999999989768</v>
      </c>
      <c r="F25" s="5">
        <v>0.153</v>
      </c>
      <c r="G25" s="8" t="s">
        <v>207</v>
      </c>
      <c r="H25" s="4" t="s">
        <v>59</v>
      </c>
    </row>
    <row r="26" spans="2:8">
      <c r="B26" s="17">
        <v>42396</v>
      </c>
      <c r="C26" s="4">
        <v>65.599999999999994</v>
      </c>
      <c r="D26" s="4">
        <v>65.400000000000105</v>
      </c>
      <c r="E26" s="8">
        <f t="shared" si="0"/>
        <v>-0.19999999999988916</v>
      </c>
      <c r="F26" s="5">
        <v>0.153</v>
      </c>
      <c r="G26" s="8" t="s">
        <v>231</v>
      </c>
      <c r="H26" s="4" t="s">
        <v>230</v>
      </c>
    </row>
    <row r="27" spans="2:8">
      <c r="B27" s="17">
        <v>42397</v>
      </c>
      <c r="C27" s="4">
        <v>65.8</v>
      </c>
      <c r="D27" s="4">
        <v>65.300000000000097</v>
      </c>
      <c r="E27" s="8">
        <f t="shared" si="0"/>
        <v>-0.49999999999990052</v>
      </c>
      <c r="F27" s="5">
        <v>0.14799999999999999</v>
      </c>
      <c r="G27" s="8" t="s">
        <v>232</v>
      </c>
      <c r="H27" s="4" t="s">
        <v>233</v>
      </c>
    </row>
    <row r="28" spans="2:8">
      <c r="B28" s="17">
        <v>42398</v>
      </c>
      <c r="C28" s="4">
        <v>65.400000000000006</v>
      </c>
      <c r="D28" s="4">
        <v>65.200000000000102</v>
      </c>
      <c r="E28" s="8">
        <f t="shared" si="0"/>
        <v>-0.19999999999990337</v>
      </c>
      <c r="F28" s="5">
        <v>0.152</v>
      </c>
      <c r="G28" s="8" t="s">
        <v>234</v>
      </c>
      <c r="H28" s="4"/>
    </row>
    <row r="29" spans="2:8">
      <c r="B29" s="17">
        <v>42399</v>
      </c>
      <c r="C29" s="4">
        <v>65.599999999999994</v>
      </c>
      <c r="D29" s="4">
        <v>65.100000000000094</v>
      </c>
      <c r="E29" s="8">
        <f t="shared" si="0"/>
        <v>-0.49999999999990052</v>
      </c>
      <c r="F29" s="5">
        <v>0.16</v>
      </c>
      <c r="G29" s="8" t="s">
        <v>237</v>
      </c>
      <c r="H29" s="4" t="s">
        <v>59</v>
      </c>
    </row>
    <row r="30" spans="2:8">
      <c r="B30" s="17">
        <v>42400</v>
      </c>
      <c r="C30" s="4">
        <v>64.900000000000006</v>
      </c>
      <c r="D30" s="4">
        <v>65.000000000000099</v>
      </c>
      <c r="E30" s="8">
        <f t="shared" si="0"/>
        <v>0.10000000000009379</v>
      </c>
      <c r="F30" s="5">
        <v>0.14599999999999999</v>
      </c>
      <c r="G30" s="8" t="s">
        <v>236</v>
      </c>
      <c r="H30" s="4" t="s">
        <v>235</v>
      </c>
    </row>
    <row r="31" spans="2:8">
      <c r="B31" s="17">
        <v>42401</v>
      </c>
      <c r="C31" s="4">
        <v>65.099999999999994</v>
      </c>
      <c r="D31" s="4">
        <v>64.900000000000105</v>
      </c>
      <c r="E31" s="8">
        <f t="shared" si="0"/>
        <v>-0.19999999999988916</v>
      </c>
      <c r="F31" s="5">
        <v>0.14799999999999999</v>
      </c>
      <c r="G31" s="8" t="s">
        <v>258</v>
      </c>
      <c r="H31" s="4" t="s">
        <v>259</v>
      </c>
    </row>
    <row r="32" spans="2:8">
      <c r="B32" s="17">
        <v>42402</v>
      </c>
      <c r="C32" s="4">
        <v>65.099999999999994</v>
      </c>
      <c r="D32" s="4">
        <v>64.800000000000097</v>
      </c>
      <c r="E32" s="8">
        <f t="shared" si="0"/>
        <v>-0.29999999999989768</v>
      </c>
      <c r="F32" s="5">
        <v>0.14799999999999999</v>
      </c>
      <c r="G32" s="8" t="s">
        <v>266</v>
      </c>
      <c r="H32" s="4" t="s">
        <v>267</v>
      </c>
    </row>
    <row r="33" spans="2:8">
      <c r="B33" s="17">
        <v>42403</v>
      </c>
      <c r="C33" s="4">
        <v>65.599999999999994</v>
      </c>
      <c r="D33" s="4">
        <v>64.7</v>
      </c>
      <c r="E33" s="8">
        <f t="shared" si="0"/>
        <v>-0.89999999999999147</v>
      </c>
      <c r="F33" s="5">
        <v>0.155</v>
      </c>
      <c r="G33" s="8" t="s">
        <v>268</v>
      </c>
      <c r="H33" s="4" t="s">
        <v>269</v>
      </c>
    </row>
    <row r="34" spans="2:8">
      <c r="B34" s="17">
        <v>42404</v>
      </c>
      <c r="C34" s="4">
        <v>65.2</v>
      </c>
      <c r="D34" s="4">
        <v>64.599999999999994</v>
      </c>
      <c r="E34" s="8">
        <f t="shared" si="0"/>
        <v>-0.60000000000000853</v>
      </c>
      <c r="F34" s="5">
        <v>0.153</v>
      </c>
      <c r="G34" s="8" t="s">
        <v>278</v>
      </c>
      <c r="H34" s="4" t="s">
        <v>277</v>
      </c>
    </row>
    <row r="35" spans="2:8">
      <c r="B35" s="17">
        <v>42405</v>
      </c>
      <c r="C35" s="4">
        <v>64.7</v>
      </c>
      <c r="D35" s="4">
        <v>64.5</v>
      </c>
      <c r="E35" s="8">
        <f t="shared" si="0"/>
        <v>-0.20000000000000284</v>
      </c>
      <c r="F35" s="5">
        <v>0.15</v>
      </c>
      <c r="G35" s="8" t="s">
        <v>279</v>
      </c>
      <c r="H35" s="4" t="s">
        <v>59</v>
      </c>
    </row>
    <row r="36" spans="2:8">
      <c r="B36" s="17">
        <v>42406</v>
      </c>
      <c r="C36" s="4">
        <v>65.599999999999994</v>
      </c>
      <c r="D36" s="4">
        <v>64.400000000000006</v>
      </c>
      <c r="E36" s="8">
        <f t="shared" si="0"/>
        <v>-1.1999999999999886</v>
      </c>
      <c r="F36" s="5">
        <v>0.14799999999999999</v>
      </c>
      <c r="G36" s="8" t="s">
        <v>280</v>
      </c>
      <c r="H36" s="4" t="s">
        <v>281</v>
      </c>
    </row>
    <row r="37" spans="2:8">
      <c r="B37" s="17">
        <v>42407</v>
      </c>
      <c r="C37" s="4">
        <v>64.7</v>
      </c>
      <c r="D37" s="4">
        <v>64.3</v>
      </c>
      <c r="E37" s="8">
        <f t="shared" si="0"/>
        <v>-0.40000000000000568</v>
      </c>
      <c r="F37" s="5">
        <v>0.14499999999999999</v>
      </c>
      <c r="G37" s="8" t="s">
        <v>282</v>
      </c>
      <c r="H37" s="4" t="s">
        <v>59</v>
      </c>
    </row>
    <row r="38" spans="2:8">
      <c r="B38" s="17">
        <v>42408</v>
      </c>
      <c r="C38" s="4">
        <v>65.3</v>
      </c>
      <c r="D38" s="4">
        <v>64.2</v>
      </c>
      <c r="E38" s="8">
        <f t="shared" si="0"/>
        <v>-1.0999999999999943</v>
      </c>
      <c r="F38" s="5">
        <v>0.14699999999999999</v>
      </c>
      <c r="G38" s="8" t="s">
        <v>298</v>
      </c>
      <c r="H38" s="4" t="s">
        <v>297</v>
      </c>
    </row>
    <row r="39" spans="2:8">
      <c r="B39" s="17">
        <v>42409</v>
      </c>
      <c r="C39" s="4">
        <v>64.8</v>
      </c>
      <c r="D39" s="4">
        <v>64.099999999999994</v>
      </c>
      <c r="E39" s="8">
        <f t="shared" si="0"/>
        <v>-0.70000000000000284</v>
      </c>
      <c r="F39" s="5">
        <v>0.13900000000000001</v>
      </c>
      <c r="G39" s="8" t="s">
        <v>299</v>
      </c>
      <c r="H39" s="4"/>
    </row>
    <row r="40" spans="2:8">
      <c r="B40" s="17">
        <v>42410</v>
      </c>
      <c r="C40" s="4">
        <v>65.099999999999994</v>
      </c>
      <c r="D40" s="4">
        <v>64</v>
      </c>
      <c r="E40" s="8">
        <f t="shared" si="0"/>
        <v>-1.0999999999999943</v>
      </c>
      <c r="F40" s="5">
        <v>0.14499999999999999</v>
      </c>
      <c r="G40" s="8" t="s">
        <v>302</v>
      </c>
      <c r="H40" s="4" t="s">
        <v>59</v>
      </c>
    </row>
    <row r="41" spans="2:8">
      <c r="B41" s="17">
        <v>42411</v>
      </c>
      <c r="C41" s="4">
        <v>65.3</v>
      </c>
      <c r="D41" s="4">
        <v>63.9</v>
      </c>
      <c r="E41" s="8">
        <f t="shared" si="0"/>
        <v>-1.3999999999999986</v>
      </c>
      <c r="F41" s="11" t="s">
        <v>116</v>
      </c>
      <c r="G41" s="8" t="s">
        <v>301</v>
      </c>
      <c r="H41" s="4" t="s">
        <v>300</v>
      </c>
    </row>
    <row r="42" spans="2:8">
      <c r="B42" s="17">
        <v>42412</v>
      </c>
      <c r="C42" s="4">
        <v>65.599999999999994</v>
      </c>
      <c r="D42" s="4">
        <v>63.8</v>
      </c>
      <c r="E42" s="8">
        <f t="shared" si="0"/>
        <v>-1.7999999999999972</v>
      </c>
      <c r="F42" s="11" t="s">
        <v>116</v>
      </c>
      <c r="G42" s="8" t="s">
        <v>119</v>
      </c>
      <c r="H42" s="4"/>
    </row>
    <row r="43" spans="2:8">
      <c r="B43" s="17">
        <v>42413</v>
      </c>
      <c r="C43" s="4">
        <v>65.400000000000006</v>
      </c>
      <c r="D43" s="4">
        <v>63.7</v>
      </c>
      <c r="E43" s="8">
        <f t="shared" si="0"/>
        <v>-1.7000000000000028</v>
      </c>
      <c r="F43" s="5">
        <v>0.14299999999999999</v>
      </c>
      <c r="G43" s="8" t="s">
        <v>303</v>
      </c>
      <c r="H43" s="4" t="s">
        <v>59</v>
      </c>
    </row>
    <row r="44" spans="2:8">
      <c r="B44" s="17">
        <v>42414</v>
      </c>
      <c r="C44" s="4">
        <v>65.099999999999994</v>
      </c>
      <c r="D44" s="4">
        <v>63.6</v>
      </c>
      <c r="E44" s="8">
        <f t="shared" si="0"/>
        <v>-1.4999999999999929</v>
      </c>
      <c r="F44" s="5">
        <v>0.14699999999999999</v>
      </c>
      <c r="G44" s="8" t="s">
        <v>304</v>
      </c>
      <c r="H44" s="4" t="s">
        <v>305</v>
      </c>
    </row>
    <row r="45" spans="2:8">
      <c r="B45" s="17">
        <v>42415</v>
      </c>
      <c r="C45" s="4">
        <v>64.8</v>
      </c>
      <c r="D45" s="4">
        <v>63.5</v>
      </c>
      <c r="E45" s="8">
        <f t="shared" si="0"/>
        <v>-1.2999999999999972</v>
      </c>
      <c r="F45" s="5">
        <v>0.153</v>
      </c>
      <c r="G45" s="8"/>
      <c r="H45" s="4"/>
    </row>
    <row r="46" spans="2:8">
      <c r="B46" s="17">
        <v>42416</v>
      </c>
      <c r="C46" s="4"/>
      <c r="D46" s="4">
        <v>63.5</v>
      </c>
      <c r="E46" s="8"/>
      <c r="F46" s="5"/>
      <c r="G46" s="8"/>
      <c r="H46" s="4"/>
    </row>
    <row r="47" spans="2:8">
      <c r="B47" s="17">
        <v>42417</v>
      </c>
      <c r="C47" s="4"/>
      <c r="D47" s="4">
        <v>63.4</v>
      </c>
      <c r="E47" s="8"/>
      <c r="F47" s="5"/>
      <c r="G47" s="8"/>
      <c r="H47" s="4"/>
    </row>
    <row r="48" spans="2:8">
      <c r="B48" s="17">
        <v>42418</v>
      </c>
      <c r="C48" s="4"/>
      <c r="D48" s="4">
        <v>63.4</v>
      </c>
      <c r="E48" s="8"/>
      <c r="F48" s="5"/>
      <c r="G48" s="8"/>
      <c r="H48" s="4"/>
    </row>
    <row r="49" spans="2:8">
      <c r="B49" s="17">
        <v>42419</v>
      </c>
      <c r="C49" s="4"/>
      <c r="D49" s="4">
        <v>63.31</v>
      </c>
      <c r="E49" s="8"/>
      <c r="F49" s="5"/>
      <c r="G49" s="8"/>
      <c r="H49" s="4"/>
    </row>
    <row r="50" spans="2:8">
      <c r="B50" s="17">
        <v>42420</v>
      </c>
      <c r="C50" s="4"/>
      <c r="D50" s="4">
        <v>63.31</v>
      </c>
      <c r="E50" s="8"/>
      <c r="F50" s="5"/>
      <c r="G50" s="8"/>
      <c r="H50" s="4"/>
    </row>
    <row r="51" spans="2:8">
      <c r="B51" s="17">
        <v>42421</v>
      </c>
      <c r="C51" s="4"/>
      <c r="D51" s="4">
        <v>63.23</v>
      </c>
      <c r="E51" s="8"/>
      <c r="F51" s="5"/>
      <c r="G51" s="8"/>
      <c r="H51" s="4"/>
    </row>
    <row r="52" spans="2:8">
      <c r="B52" s="17">
        <v>42422</v>
      </c>
      <c r="C52" s="4"/>
      <c r="D52" s="4">
        <v>63.23</v>
      </c>
      <c r="E52" s="8"/>
      <c r="F52" s="5"/>
      <c r="G52" s="8"/>
      <c r="H52" s="4"/>
    </row>
    <row r="53" spans="2:8">
      <c r="B53" s="17">
        <v>42423</v>
      </c>
      <c r="C53" s="4"/>
      <c r="D53" s="4">
        <v>63.11</v>
      </c>
      <c r="E53" s="8"/>
      <c r="F53" s="5"/>
      <c r="G53" s="8"/>
      <c r="H53" s="4"/>
    </row>
    <row r="54" spans="2:8">
      <c r="B54" s="17">
        <v>42424</v>
      </c>
      <c r="C54" s="4"/>
      <c r="D54" s="4">
        <v>63.11</v>
      </c>
      <c r="E54" s="8"/>
      <c r="F54" s="5"/>
      <c r="G54" s="8"/>
      <c r="H54" s="4"/>
    </row>
    <row r="55" spans="2:8">
      <c r="B55" s="17">
        <v>42425</v>
      </c>
      <c r="C55" s="4"/>
      <c r="D55" s="4">
        <v>63.03</v>
      </c>
      <c r="E55" s="8"/>
      <c r="F55" s="5"/>
      <c r="G55" s="8"/>
      <c r="H55" s="4"/>
    </row>
    <row r="56" spans="2:8">
      <c r="B56" s="17">
        <v>42426</v>
      </c>
      <c r="C56" s="4"/>
      <c r="D56" s="4">
        <v>62.99</v>
      </c>
      <c r="E56" s="8"/>
      <c r="F56" s="5"/>
      <c r="G56" s="8"/>
      <c r="H56" s="4"/>
    </row>
    <row r="57" spans="2:8">
      <c r="B57" s="17">
        <v>42427</v>
      </c>
      <c r="C57" s="4"/>
      <c r="D57" s="4">
        <v>62.9</v>
      </c>
      <c r="E57" s="8"/>
      <c r="F57" s="5"/>
      <c r="G57" s="8"/>
      <c r="H57" s="4"/>
    </row>
    <row r="58" spans="2:8">
      <c r="B58" s="17">
        <v>42428</v>
      </c>
      <c r="C58" s="4"/>
      <c r="D58" s="4">
        <v>62.8</v>
      </c>
      <c r="E58" s="8"/>
      <c r="F58" s="5"/>
      <c r="G58" s="8"/>
      <c r="H58" s="4"/>
    </row>
  </sheetData>
  <mergeCells count="3">
    <mergeCell ref="L1:N1"/>
    <mergeCell ref="J2:K2"/>
    <mergeCell ref="L2:N2"/>
  </mergeCells>
  <phoneticPr fontId="2"/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B1:Q60"/>
  <sheetViews>
    <sheetView tabSelected="1" topLeftCell="A32" zoomScale="74" zoomScaleNormal="74" workbookViewId="0">
      <selection activeCell="L47" sqref="L47"/>
    </sheetView>
  </sheetViews>
  <sheetFormatPr defaultRowHeight="18.75" outlineLevelCol="1"/>
  <cols>
    <col min="1" max="1" width="2.25" style="1" customWidth="1"/>
    <col min="2" max="2" width="6" style="1" bestFit="1" customWidth="1"/>
    <col min="3" max="4" width="6.25" style="1" customWidth="1"/>
    <col min="5" max="5" width="8.25" style="1" customWidth="1"/>
    <col min="6" max="6" width="7.375" style="10" customWidth="1" outlineLevel="1"/>
    <col min="7" max="7" width="9" style="1" customWidth="1" outlineLevel="1"/>
    <col min="8" max="8" width="24.125" style="1" customWidth="1"/>
    <col min="9" max="9" width="14.25" style="1" customWidth="1" collapsed="1"/>
    <col min="10" max="10" width="19.375" style="1" customWidth="1" collapsed="1"/>
    <col min="11" max="11" width="28.125" style="1" customWidth="1" collapsed="1"/>
    <col min="12" max="12" width="26.875" style="1" customWidth="1" collapsed="1"/>
    <col min="13" max="16384" width="9" style="1"/>
  </cols>
  <sheetData>
    <row r="1" spans="2:17" ht="24" customHeight="1">
      <c r="N1" s="2"/>
      <c r="O1" s="20" t="s">
        <v>1</v>
      </c>
      <c r="P1" s="20"/>
      <c r="Q1" s="20"/>
    </row>
    <row r="2" spans="2:17" ht="95.25" customHeight="1">
      <c r="M2" s="21" t="s">
        <v>4</v>
      </c>
      <c r="N2" s="21"/>
      <c r="O2" s="23">
        <v>0.17899999999999999</v>
      </c>
      <c r="P2" s="23"/>
      <c r="Q2" s="23"/>
    </row>
    <row r="3" spans="2:17" ht="8.25" customHeight="1"/>
    <row r="4" spans="2:17">
      <c r="B4" s="7" t="s">
        <v>3</v>
      </c>
      <c r="C4" s="7" t="s">
        <v>28</v>
      </c>
      <c r="D4" s="7" t="s">
        <v>0</v>
      </c>
      <c r="E4" s="7" t="s">
        <v>1</v>
      </c>
      <c r="F4" s="7" t="s">
        <v>21</v>
      </c>
      <c r="G4" s="7" t="s">
        <v>4</v>
      </c>
      <c r="H4" s="7" t="s">
        <v>15</v>
      </c>
      <c r="I4" s="7" t="s">
        <v>11</v>
      </c>
      <c r="J4" s="7" t="s">
        <v>12</v>
      </c>
      <c r="K4" s="7" t="s">
        <v>13</v>
      </c>
      <c r="L4" s="7" t="s">
        <v>2</v>
      </c>
    </row>
    <row r="5" spans="2:17" ht="37.5">
      <c r="B5" s="12">
        <v>42374</v>
      </c>
      <c r="C5" s="4" t="str">
        <f>TEXT(WEEKDAY(B5),"AAA")</f>
        <v>火</v>
      </c>
      <c r="D5" s="4">
        <v>70</v>
      </c>
      <c r="E5" s="5">
        <v>0.19</v>
      </c>
      <c r="F5" s="11" t="s">
        <v>22</v>
      </c>
      <c r="G5" s="5">
        <v>0.19</v>
      </c>
      <c r="H5" s="9"/>
      <c r="I5" s="9" t="s">
        <v>17</v>
      </c>
      <c r="J5" s="9" t="s">
        <v>25</v>
      </c>
      <c r="K5" s="9" t="s">
        <v>19</v>
      </c>
      <c r="L5" s="9" t="s">
        <v>26</v>
      </c>
    </row>
    <row r="6" spans="2:17" ht="56.25">
      <c r="B6" s="12">
        <v>42375</v>
      </c>
      <c r="C6" s="4" t="str">
        <f t="shared" ref="C6:C60" si="0">TEXT(WEEKDAY(B6),"AAA")</f>
        <v>水</v>
      </c>
      <c r="D6" s="4">
        <v>69.599999999999994</v>
      </c>
      <c r="E6" s="5">
        <v>0.184</v>
      </c>
      <c r="F6" s="11" t="s">
        <v>23</v>
      </c>
      <c r="G6" s="5">
        <f t="shared" ref="G6:G37" si="1">$G5-(($G$5-$O$2)/COUNT($B$5:$B$60))</f>
        <v>0.18980357142857143</v>
      </c>
      <c r="H6" s="9" t="s">
        <v>20</v>
      </c>
      <c r="I6" s="9" t="s">
        <v>24</v>
      </c>
      <c r="J6" s="6" t="s">
        <v>14</v>
      </c>
      <c r="K6" s="9" t="s">
        <v>16</v>
      </c>
      <c r="L6" s="9" t="s">
        <v>27</v>
      </c>
    </row>
    <row r="7" spans="2:17" ht="56.25">
      <c r="B7" s="12">
        <v>42376</v>
      </c>
      <c r="C7" s="4" t="str">
        <f t="shared" si="0"/>
        <v>木</v>
      </c>
      <c r="D7" s="4">
        <v>69.8</v>
      </c>
      <c r="E7" s="5">
        <v>0.187</v>
      </c>
      <c r="F7" s="11" t="s">
        <v>23</v>
      </c>
      <c r="G7" s="5">
        <f t="shared" si="1"/>
        <v>0.18960714285714286</v>
      </c>
      <c r="H7" s="6" t="s">
        <v>63</v>
      </c>
      <c r="I7" s="9" t="s">
        <v>18</v>
      </c>
      <c r="J7" s="6" t="s">
        <v>14</v>
      </c>
      <c r="K7" s="9" t="s">
        <v>47</v>
      </c>
      <c r="L7" s="9" t="s">
        <v>50</v>
      </c>
    </row>
    <row r="8" spans="2:17" ht="56.25">
      <c r="B8" s="12">
        <v>42377</v>
      </c>
      <c r="C8" s="4" t="str">
        <f t="shared" si="0"/>
        <v>金</v>
      </c>
      <c r="D8" s="4">
        <v>70</v>
      </c>
      <c r="E8" s="5">
        <v>0.19</v>
      </c>
      <c r="F8" s="11" t="s">
        <v>22</v>
      </c>
      <c r="G8" s="5">
        <f t="shared" si="1"/>
        <v>0.18941071428571429</v>
      </c>
      <c r="H8" s="16" t="s">
        <v>62</v>
      </c>
      <c r="I8" s="4" t="s">
        <v>48</v>
      </c>
      <c r="J8" s="16" t="s">
        <v>49</v>
      </c>
      <c r="K8" s="16" t="s">
        <v>51</v>
      </c>
      <c r="L8" s="16" t="s">
        <v>75</v>
      </c>
    </row>
    <row r="9" spans="2:17">
      <c r="B9" s="12">
        <v>42378</v>
      </c>
      <c r="C9" s="4" t="str">
        <f t="shared" si="0"/>
        <v>土</v>
      </c>
      <c r="D9" s="4"/>
      <c r="E9" s="5"/>
      <c r="F9" s="11"/>
      <c r="G9" s="5">
        <f t="shared" si="1"/>
        <v>0.18921428571428572</v>
      </c>
      <c r="H9" s="4"/>
      <c r="I9" s="4"/>
      <c r="J9" s="4"/>
      <c r="K9" s="4" t="s">
        <v>71</v>
      </c>
      <c r="L9" s="4" t="s">
        <v>65</v>
      </c>
    </row>
    <row r="10" spans="2:17" ht="37.5">
      <c r="B10" s="12">
        <v>42379</v>
      </c>
      <c r="C10" s="4" t="str">
        <f t="shared" si="0"/>
        <v>日</v>
      </c>
      <c r="D10" s="4">
        <v>70.400000000000006</v>
      </c>
      <c r="E10" s="5">
        <v>0.19400000000000001</v>
      </c>
      <c r="F10" s="11" t="s">
        <v>61</v>
      </c>
      <c r="G10" s="5">
        <f t="shared" si="1"/>
        <v>0.18901785714285715</v>
      </c>
      <c r="H10" s="4"/>
      <c r="I10" s="4" t="s">
        <v>67</v>
      </c>
      <c r="J10" s="4" t="s">
        <v>69</v>
      </c>
      <c r="K10" s="4" t="s">
        <v>72</v>
      </c>
      <c r="L10" s="16" t="s">
        <v>74</v>
      </c>
    </row>
    <row r="11" spans="2:17" ht="80.25" customHeight="1">
      <c r="B11" s="12">
        <v>42380</v>
      </c>
      <c r="C11" s="4" t="str">
        <f t="shared" si="0"/>
        <v>月</v>
      </c>
      <c r="D11" s="4">
        <v>69.599999999999994</v>
      </c>
      <c r="E11" s="5">
        <v>0.17899999999999999</v>
      </c>
      <c r="F11" s="11" t="s">
        <v>60</v>
      </c>
      <c r="G11" s="5">
        <f t="shared" si="1"/>
        <v>0.18882142857142858</v>
      </c>
      <c r="H11" s="16" t="s">
        <v>64</v>
      </c>
      <c r="I11" s="4" t="s">
        <v>73</v>
      </c>
      <c r="J11" s="4" t="s">
        <v>66</v>
      </c>
      <c r="K11" s="16" t="s">
        <v>70</v>
      </c>
      <c r="L11" s="16" t="s">
        <v>76</v>
      </c>
    </row>
    <row r="12" spans="2:17">
      <c r="B12" s="12">
        <v>42381</v>
      </c>
      <c r="C12" s="4" t="str">
        <f t="shared" si="0"/>
        <v>火</v>
      </c>
      <c r="D12" s="4">
        <v>69.8</v>
      </c>
      <c r="E12" s="5">
        <v>0.187</v>
      </c>
      <c r="F12" s="11" t="s">
        <v>23</v>
      </c>
      <c r="G12" s="5">
        <f t="shared" si="1"/>
        <v>0.18862500000000001</v>
      </c>
      <c r="H12" s="4"/>
      <c r="I12" s="4" t="s">
        <v>68</v>
      </c>
      <c r="J12" s="4" t="s">
        <v>112</v>
      </c>
      <c r="K12" s="4" t="s">
        <v>107</v>
      </c>
      <c r="L12" s="4"/>
    </row>
    <row r="13" spans="2:17" ht="75">
      <c r="B13" s="12">
        <v>42382</v>
      </c>
      <c r="C13" s="4" t="str">
        <f t="shared" si="0"/>
        <v>水</v>
      </c>
      <c r="D13" s="4"/>
      <c r="E13" s="4"/>
      <c r="F13" s="11"/>
      <c r="G13" s="5">
        <f t="shared" si="1"/>
        <v>0.18842857142857145</v>
      </c>
      <c r="H13" s="4"/>
      <c r="I13" s="4" t="s">
        <v>110</v>
      </c>
      <c r="J13" s="4" t="s">
        <v>108</v>
      </c>
      <c r="K13" s="16" t="s">
        <v>109</v>
      </c>
      <c r="L13" s="4" t="s">
        <v>111</v>
      </c>
    </row>
    <row r="14" spans="2:17" ht="56.25">
      <c r="B14" s="12">
        <v>42383</v>
      </c>
      <c r="C14" s="4" t="str">
        <f t="shared" si="0"/>
        <v>木</v>
      </c>
      <c r="D14" s="4">
        <v>68.599999999999994</v>
      </c>
      <c r="E14" s="5">
        <v>0.185</v>
      </c>
      <c r="F14" s="11" t="s">
        <v>60</v>
      </c>
      <c r="G14" s="5">
        <f t="shared" si="1"/>
        <v>0.18823214285714288</v>
      </c>
      <c r="H14" s="16" t="s">
        <v>104</v>
      </c>
      <c r="I14" s="4" t="s">
        <v>73</v>
      </c>
      <c r="J14" s="4" t="s">
        <v>113</v>
      </c>
      <c r="K14" s="16" t="s">
        <v>114</v>
      </c>
      <c r="L14" s="4" t="s">
        <v>115</v>
      </c>
    </row>
    <row r="15" spans="2:17" ht="75">
      <c r="B15" s="12">
        <v>42384</v>
      </c>
      <c r="C15" s="4" t="str">
        <f t="shared" si="0"/>
        <v>金</v>
      </c>
      <c r="D15" s="4"/>
      <c r="E15" s="4"/>
      <c r="F15" s="11"/>
      <c r="G15" s="5">
        <f t="shared" si="1"/>
        <v>0.18803571428571431</v>
      </c>
      <c r="H15" s="4"/>
      <c r="I15" s="16" t="s">
        <v>105</v>
      </c>
      <c r="J15" s="16" t="s">
        <v>106</v>
      </c>
      <c r="K15" s="16" t="s">
        <v>130</v>
      </c>
      <c r="L15" s="4" t="s">
        <v>125</v>
      </c>
    </row>
    <row r="16" spans="2:17" ht="56.25">
      <c r="B16" s="12">
        <v>42385</v>
      </c>
      <c r="C16" s="4" t="str">
        <f t="shared" si="0"/>
        <v>土</v>
      </c>
      <c r="D16" s="4">
        <v>68.8</v>
      </c>
      <c r="E16" s="5">
        <v>0.185</v>
      </c>
      <c r="F16" s="11" t="s">
        <v>60</v>
      </c>
      <c r="G16" s="5">
        <f t="shared" si="1"/>
        <v>0.18783928571428574</v>
      </c>
      <c r="H16" s="16" t="s">
        <v>121</v>
      </c>
      <c r="I16" s="16"/>
      <c r="J16" s="16" t="s">
        <v>122</v>
      </c>
      <c r="K16" s="4" t="s">
        <v>124</v>
      </c>
      <c r="L16" s="16" t="s">
        <v>123</v>
      </c>
    </row>
    <row r="17" spans="2:12" ht="37.5">
      <c r="B17" s="12">
        <v>42386</v>
      </c>
      <c r="C17" s="4" t="str">
        <f t="shared" si="0"/>
        <v>日</v>
      </c>
      <c r="D17" s="4">
        <v>69.5</v>
      </c>
      <c r="E17" s="5">
        <v>0.189</v>
      </c>
      <c r="F17" s="11" t="s">
        <v>23</v>
      </c>
      <c r="G17" s="5">
        <f t="shared" si="1"/>
        <v>0.18764285714285717</v>
      </c>
      <c r="H17" s="4"/>
      <c r="I17" s="16" t="s">
        <v>126</v>
      </c>
      <c r="J17" s="16" t="s">
        <v>128</v>
      </c>
      <c r="K17" s="4" t="s">
        <v>129</v>
      </c>
      <c r="L17" s="4" t="s">
        <v>131</v>
      </c>
    </row>
    <row r="18" spans="2:12" ht="56.25">
      <c r="B18" s="12">
        <v>42387</v>
      </c>
      <c r="C18" s="4" t="str">
        <f t="shared" si="0"/>
        <v>月</v>
      </c>
      <c r="D18" s="4">
        <v>68.8</v>
      </c>
      <c r="E18" s="5">
        <v>0.184</v>
      </c>
      <c r="F18" s="11" t="s">
        <v>60</v>
      </c>
      <c r="G18" s="5">
        <f t="shared" si="1"/>
        <v>0.1874464285714286</v>
      </c>
      <c r="H18" s="4"/>
      <c r="I18" s="16" t="s">
        <v>127</v>
      </c>
      <c r="J18" s="16" t="s">
        <v>129</v>
      </c>
      <c r="K18" s="16" t="s">
        <v>142</v>
      </c>
      <c r="L18" s="4" t="s">
        <v>145</v>
      </c>
    </row>
    <row r="19" spans="2:12" ht="56.25">
      <c r="B19" s="12">
        <v>42388</v>
      </c>
      <c r="C19" s="4" t="str">
        <f t="shared" si="0"/>
        <v>火</v>
      </c>
      <c r="D19" s="4">
        <v>69.400000000000006</v>
      </c>
      <c r="E19" s="5">
        <v>0.188</v>
      </c>
      <c r="F19" s="11" t="s">
        <v>23</v>
      </c>
      <c r="G19" s="5">
        <f t="shared" si="1"/>
        <v>0.18725000000000003</v>
      </c>
      <c r="H19" s="16" t="s">
        <v>152</v>
      </c>
      <c r="I19" s="16" t="s">
        <v>143</v>
      </c>
      <c r="J19" s="16" t="s">
        <v>144</v>
      </c>
      <c r="K19" s="16" t="s">
        <v>151</v>
      </c>
      <c r="L19" s="16" t="s">
        <v>153</v>
      </c>
    </row>
    <row r="20" spans="2:12" ht="56.25">
      <c r="B20" s="12">
        <v>42389</v>
      </c>
      <c r="C20" s="4" t="str">
        <f t="shared" si="0"/>
        <v>水</v>
      </c>
      <c r="D20" s="4">
        <v>68.599999999999994</v>
      </c>
      <c r="E20" s="5">
        <v>0.184</v>
      </c>
      <c r="F20" s="11" t="s">
        <v>60</v>
      </c>
      <c r="G20" s="5">
        <f t="shared" si="1"/>
        <v>0.18705357142857146</v>
      </c>
      <c r="H20" s="4"/>
      <c r="I20" s="16" t="s">
        <v>154</v>
      </c>
      <c r="J20" s="16" t="s">
        <v>155</v>
      </c>
      <c r="K20" s="16" t="s">
        <v>172</v>
      </c>
      <c r="L20" s="4"/>
    </row>
    <row r="21" spans="2:12">
      <c r="B21" s="12">
        <v>42390</v>
      </c>
      <c r="C21" s="4" t="str">
        <f t="shared" si="0"/>
        <v>木</v>
      </c>
      <c r="D21" s="4"/>
      <c r="E21" s="4"/>
      <c r="F21" s="11"/>
      <c r="G21" s="5">
        <f t="shared" si="1"/>
        <v>0.18685714285714289</v>
      </c>
      <c r="H21" s="4"/>
      <c r="I21" s="16" t="s">
        <v>168</v>
      </c>
      <c r="J21" s="16" t="s">
        <v>169</v>
      </c>
      <c r="K21" s="4" t="s">
        <v>170</v>
      </c>
      <c r="L21" s="4" t="s">
        <v>174</v>
      </c>
    </row>
    <row r="22" spans="2:12" ht="56.25">
      <c r="B22" s="12">
        <v>42391</v>
      </c>
      <c r="C22" s="4" t="str">
        <f t="shared" si="0"/>
        <v>金</v>
      </c>
      <c r="D22" s="4"/>
      <c r="E22" s="4"/>
      <c r="F22" s="11"/>
      <c r="G22" s="5">
        <f t="shared" si="1"/>
        <v>0.18666071428571432</v>
      </c>
      <c r="H22" s="4"/>
      <c r="I22" s="16" t="s">
        <v>173</v>
      </c>
      <c r="J22" s="16" t="s">
        <v>171</v>
      </c>
      <c r="K22" s="16" t="s">
        <v>206</v>
      </c>
      <c r="L22" s="4"/>
    </row>
    <row r="23" spans="2:12">
      <c r="B23" s="12">
        <v>42392</v>
      </c>
      <c r="C23" s="4" t="str">
        <f t="shared" si="0"/>
        <v>土</v>
      </c>
      <c r="D23" s="4">
        <v>68.3</v>
      </c>
      <c r="E23" s="5">
        <v>0.17599999999999999</v>
      </c>
      <c r="F23" s="11" t="s">
        <v>60</v>
      </c>
      <c r="G23" s="5">
        <f t="shared" si="1"/>
        <v>0.18646428571428575</v>
      </c>
      <c r="H23" s="4"/>
      <c r="I23" s="16" t="s">
        <v>204</v>
      </c>
      <c r="J23" s="16" t="s">
        <v>203</v>
      </c>
      <c r="K23" s="4" t="s">
        <v>195</v>
      </c>
      <c r="L23" s="4"/>
    </row>
    <row r="24" spans="2:12" ht="56.25">
      <c r="B24" s="12">
        <v>42393</v>
      </c>
      <c r="C24" s="4" t="str">
        <f t="shared" si="0"/>
        <v>日</v>
      </c>
      <c r="D24" s="4"/>
      <c r="E24" s="4"/>
      <c r="F24" s="11"/>
      <c r="G24" s="5">
        <f t="shared" si="1"/>
        <v>0.18626785714285718</v>
      </c>
      <c r="H24" s="4" t="s">
        <v>193</v>
      </c>
      <c r="I24" s="16" t="s">
        <v>200</v>
      </c>
      <c r="J24" s="16" t="s">
        <v>201</v>
      </c>
      <c r="K24" s="16" t="s">
        <v>202</v>
      </c>
      <c r="L24" s="4"/>
    </row>
    <row r="25" spans="2:12" ht="56.25">
      <c r="B25" s="12">
        <v>42394</v>
      </c>
      <c r="C25" s="4" t="str">
        <f t="shared" si="0"/>
        <v>月</v>
      </c>
      <c r="D25" s="4">
        <v>67.599999999999994</v>
      </c>
      <c r="E25" s="5">
        <v>0.16700000000000001</v>
      </c>
      <c r="F25" s="11" t="s">
        <v>192</v>
      </c>
      <c r="G25" s="5">
        <f t="shared" si="1"/>
        <v>0.18607142857142861</v>
      </c>
      <c r="H25" s="16" t="s">
        <v>214</v>
      </c>
      <c r="I25" s="16" t="s">
        <v>197</v>
      </c>
      <c r="J25" s="16" t="s">
        <v>198</v>
      </c>
      <c r="K25" s="16" t="s">
        <v>199</v>
      </c>
      <c r="L25" s="4" t="s">
        <v>205</v>
      </c>
    </row>
    <row r="26" spans="2:12" ht="56.25">
      <c r="B26" s="12">
        <v>42395</v>
      </c>
      <c r="C26" s="4" t="str">
        <f t="shared" si="0"/>
        <v>火</v>
      </c>
      <c r="D26" s="4">
        <v>67.8</v>
      </c>
      <c r="E26" s="5">
        <v>0.17899999999999999</v>
      </c>
      <c r="F26" s="11" t="s">
        <v>208</v>
      </c>
      <c r="G26" s="5">
        <f t="shared" si="1"/>
        <v>0.18587500000000004</v>
      </c>
      <c r="H26" s="4" t="s">
        <v>209</v>
      </c>
      <c r="I26" s="16" t="s">
        <v>196</v>
      </c>
      <c r="J26" s="16" t="s">
        <v>194</v>
      </c>
      <c r="K26" s="16" t="s">
        <v>210</v>
      </c>
      <c r="L26" s="16" t="s">
        <v>211</v>
      </c>
    </row>
    <row r="27" spans="2:12" ht="56.25">
      <c r="B27" s="12">
        <v>42396</v>
      </c>
      <c r="C27" s="4" t="str">
        <f t="shared" si="0"/>
        <v>水</v>
      </c>
      <c r="D27" s="4">
        <v>67.5</v>
      </c>
      <c r="E27" s="5">
        <v>0.17799999999999999</v>
      </c>
      <c r="F27" s="11" t="s">
        <v>208</v>
      </c>
      <c r="G27" s="5">
        <f t="shared" si="1"/>
        <v>0.18567857142857147</v>
      </c>
      <c r="H27" s="16" t="s">
        <v>216</v>
      </c>
      <c r="I27" s="16" t="s">
        <v>212</v>
      </c>
      <c r="J27" s="16" t="s">
        <v>213</v>
      </c>
      <c r="K27" s="19" t="s">
        <v>217</v>
      </c>
      <c r="L27" s="16" t="s">
        <v>215</v>
      </c>
    </row>
    <row r="28" spans="2:12" ht="37.5">
      <c r="B28" s="12">
        <v>42397</v>
      </c>
      <c r="C28" s="4" t="str">
        <f t="shared" si="0"/>
        <v>木</v>
      </c>
      <c r="D28" s="4"/>
      <c r="E28" s="4"/>
      <c r="F28" s="11"/>
      <c r="G28" s="5">
        <f t="shared" si="1"/>
        <v>0.1854821428571429</v>
      </c>
      <c r="H28" s="4"/>
      <c r="I28" s="16" t="s">
        <v>218</v>
      </c>
      <c r="J28" s="16" t="s">
        <v>219</v>
      </c>
      <c r="K28" s="4" t="s">
        <v>227</v>
      </c>
      <c r="L28" s="4" t="s">
        <v>228</v>
      </c>
    </row>
    <row r="29" spans="2:12" ht="37.5">
      <c r="B29" s="12">
        <v>42398</v>
      </c>
      <c r="C29" s="4" t="str">
        <f t="shared" si="0"/>
        <v>金</v>
      </c>
      <c r="D29" s="4">
        <v>68</v>
      </c>
      <c r="E29" s="5">
        <v>0.18</v>
      </c>
      <c r="F29" s="11" t="s">
        <v>60</v>
      </c>
      <c r="G29" s="5">
        <f t="shared" si="1"/>
        <v>0.18528571428571433</v>
      </c>
      <c r="H29" s="4"/>
      <c r="I29" s="16" t="s">
        <v>226</v>
      </c>
      <c r="J29" s="16" t="s">
        <v>229</v>
      </c>
      <c r="K29" s="4" t="s">
        <v>257</v>
      </c>
      <c r="L29" s="4" t="s">
        <v>256</v>
      </c>
    </row>
    <row r="30" spans="2:12" ht="56.25">
      <c r="B30" s="12">
        <v>42399</v>
      </c>
      <c r="C30" s="4" t="str">
        <f t="shared" si="0"/>
        <v>土</v>
      </c>
      <c r="D30" s="4"/>
      <c r="E30" s="4"/>
      <c r="F30" s="11"/>
      <c r="G30" s="5">
        <f t="shared" si="1"/>
        <v>0.18508928571428576</v>
      </c>
      <c r="H30" s="4"/>
      <c r="I30" s="16" t="s">
        <v>252</v>
      </c>
      <c r="J30" s="16" t="s">
        <v>245</v>
      </c>
      <c r="K30" s="16" t="s">
        <v>247</v>
      </c>
      <c r="L30" s="4" t="s">
        <v>255</v>
      </c>
    </row>
    <row r="31" spans="2:12">
      <c r="B31" s="12">
        <v>42400</v>
      </c>
      <c r="C31" s="4" t="str">
        <f t="shared" si="0"/>
        <v>日</v>
      </c>
      <c r="D31" s="4"/>
      <c r="E31" s="4"/>
      <c r="F31" s="11"/>
      <c r="G31" s="5">
        <f t="shared" si="1"/>
        <v>0.18489285714285719</v>
      </c>
      <c r="H31" s="4" t="s">
        <v>248</v>
      </c>
      <c r="I31" s="16" t="s">
        <v>251</v>
      </c>
      <c r="J31" s="16" t="s">
        <v>246</v>
      </c>
      <c r="K31" s="4" t="s">
        <v>250</v>
      </c>
      <c r="L31" s="4" t="s">
        <v>249</v>
      </c>
    </row>
    <row r="32" spans="2:12" ht="37.5">
      <c r="B32" s="12">
        <v>42401</v>
      </c>
      <c r="C32" s="4" t="str">
        <f t="shared" si="0"/>
        <v>月</v>
      </c>
      <c r="D32" s="4">
        <v>67.3</v>
      </c>
      <c r="E32" s="5">
        <v>0.17299999999999999</v>
      </c>
      <c r="F32" s="11" t="s">
        <v>192</v>
      </c>
      <c r="G32" s="5">
        <f t="shared" si="1"/>
        <v>0.18469642857142862</v>
      </c>
      <c r="H32" s="4" t="s">
        <v>264</v>
      </c>
      <c r="I32" s="16" t="s">
        <v>253</v>
      </c>
      <c r="J32" s="16" t="s">
        <v>254</v>
      </c>
      <c r="K32" s="16" t="s">
        <v>263</v>
      </c>
      <c r="L32" s="4" t="s">
        <v>265</v>
      </c>
    </row>
    <row r="33" spans="2:12">
      <c r="B33" s="12">
        <v>42402</v>
      </c>
      <c r="C33" s="4" t="str">
        <f t="shared" si="0"/>
        <v>火</v>
      </c>
      <c r="D33" s="4"/>
      <c r="E33" s="4"/>
      <c r="F33" s="11"/>
      <c r="G33" s="5">
        <f t="shared" si="1"/>
        <v>0.18450000000000005</v>
      </c>
      <c r="H33" s="4"/>
      <c r="I33" s="16" t="s">
        <v>253</v>
      </c>
      <c r="J33" s="16"/>
      <c r="K33" s="4"/>
      <c r="L33" s="24" t="s">
        <v>288</v>
      </c>
    </row>
    <row r="34" spans="2:12">
      <c r="B34" s="12">
        <v>42403</v>
      </c>
      <c r="C34" s="4" t="str">
        <f t="shared" si="0"/>
        <v>水</v>
      </c>
      <c r="D34" s="4"/>
      <c r="E34" s="4"/>
      <c r="F34" s="11"/>
      <c r="G34" s="5">
        <f t="shared" si="1"/>
        <v>0.18430357142857148</v>
      </c>
      <c r="H34" s="4"/>
      <c r="I34" s="16"/>
      <c r="J34" s="16"/>
      <c r="K34" s="4"/>
      <c r="L34" s="25"/>
    </row>
    <row r="35" spans="2:12">
      <c r="B35" s="12">
        <v>42404</v>
      </c>
      <c r="C35" s="4" t="str">
        <f t="shared" si="0"/>
        <v>木</v>
      </c>
      <c r="D35" s="4"/>
      <c r="E35" s="4"/>
      <c r="F35" s="11"/>
      <c r="G35" s="5">
        <f t="shared" si="1"/>
        <v>0.18410714285714291</v>
      </c>
      <c r="H35" s="4"/>
      <c r="I35" s="16"/>
      <c r="J35" s="16"/>
      <c r="K35" s="4"/>
      <c r="L35" s="25"/>
    </row>
    <row r="36" spans="2:12">
      <c r="B36" s="12">
        <v>42405</v>
      </c>
      <c r="C36" s="4" t="str">
        <f t="shared" si="0"/>
        <v>金</v>
      </c>
      <c r="D36" s="4"/>
      <c r="E36" s="4"/>
      <c r="F36" s="11"/>
      <c r="G36" s="5">
        <f t="shared" si="1"/>
        <v>0.18391071428571434</v>
      </c>
      <c r="H36" s="4"/>
      <c r="I36" s="16"/>
      <c r="J36" s="16"/>
      <c r="K36" s="4"/>
      <c r="L36" s="25"/>
    </row>
    <row r="37" spans="2:12">
      <c r="B37" s="12">
        <v>42406</v>
      </c>
      <c r="C37" s="4" t="str">
        <f t="shared" si="0"/>
        <v>土</v>
      </c>
      <c r="D37" s="4"/>
      <c r="E37" s="4"/>
      <c r="F37" s="11"/>
      <c r="G37" s="5">
        <f t="shared" si="1"/>
        <v>0.18371428571428577</v>
      </c>
      <c r="H37" s="4"/>
      <c r="I37" s="16"/>
      <c r="J37" s="16"/>
      <c r="K37" s="4"/>
      <c r="L37" s="25"/>
    </row>
    <row r="38" spans="2:12">
      <c r="B38" s="12">
        <v>42407</v>
      </c>
      <c r="C38" s="4" t="str">
        <f t="shared" si="0"/>
        <v>日</v>
      </c>
      <c r="D38" s="4"/>
      <c r="E38" s="4"/>
      <c r="F38" s="11"/>
      <c r="G38" s="5">
        <f t="shared" ref="G38:G57" si="2">$G37-(($G$5-$O$2)/COUNT($B$5:$B$60))</f>
        <v>0.1835178571428572</v>
      </c>
      <c r="H38" s="4"/>
      <c r="I38" s="16"/>
      <c r="J38" s="16"/>
      <c r="K38" s="4"/>
      <c r="L38" s="26"/>
    </row>
    <row r="39" spans="2:12">
      <c r="B39" s="12">
        <v>42408</v>
      </c>
      <c r="C39" s="4" t="str">
        <f t="shared" si="0"/>
        <v>月</v>
      </c>
      <c r="D39" s="4">
        <v>66.3</v>
      </c>
      <c r="E39" s="5">
        <v>0.17299999999999999</v>
      </c>
      <c r="F39" s="11" t="s">
        <v>289</v>
      </c>
      <c r="G39" s="5">
        <f t="shared" si="2"/>
        <v>0.18332142857142864</v>
      </c>
      <c r="H39" s="4" t="s">
        <v>290</v>
      </c>
      <c r="I39" s="16" t="s">
        <v>293</v>
      </c>
      <c r="J39" s="16" t="s">
        <v>292</v>
      </c>
      <c r="K39" s="4" t="s">
        <v>291</v>
      </c>
      <c r="L39" s="4" t="s">
        <v>296</v>
      </c>
    </row>
    <row r="40" spans="2:12" ht="37.5">
      <c r="B40" s="12">
        <v>42409</v>
      </c>
      <c r="C40" s="4" t="str">
        <f t="shared" si="0"/>
        <v>火</v>
      </c>
      <c r="D40" s="4"/>
      <c r="E40" s="4"/>
      <c r="F40" s="11"/>
      <c r="G40" s="5">
        <f t="shared" si="2"/>
        <v>0.18312500000000007</v>
      </c>
      <c r="H40" s="4"/>
      <c r="I40" s="16" t="s">
        <v>294</v>
      </c>
      <c r="J40" s="16" t="s">
        <v>295</v>
      </c>
      <c r="K40" s="4"/>
      <c r="L40" s="4"/>
    </row>
    <row r="41" spans="2:12">
      <c r="B41" s="12">
        <v>42410</v>
      </c>
      <c r="C41" s="4" t="str">
        <f t="shared" si="0"/>
        <v>水</v>
      </c>
      <c r="D41" s="4"/>
      <c r="E41" s="4"/>
      <c r="F41" s="11"/>
      <c r="G41" s="5">
        <f t="shared" si="2"/>
        <v>0.1829285714285715</v>
      </c>
      <c r="H41" s="4"/>
      <c r="I41" s="16"/>
      <c r="J41" s="16"/>
      <c r="K41" s="4"/>
      <c r="L41" s="4"/>
    </row>
    <row r="42" spans="2:12">
      <c r="B42" s="12">
        <v>42411</v>
      </c>
      <c r="C42" s="4" t="str">
        <f t="shared" si="0"/>
        <v>木</v>
      </c>
      <c r="D42" s="4"/>
      <c r="E42" s="4"/>
      <c r="F42" s="11"/>
      <c r="G42" s="5">
        <f t="shared" si="2"/>
        <v>0.18273214285714293</v>
      </c>
      <c r="H42" s="4"/>
      <c r="I42" s="16"/>
      <c r="J42" s="16"/>
      <c r="K42" s="4"/>
      <c r="L42" s="4"/>
    </row>
    <row r="43" spans="2:12">
      <c r="B43" s="12">
        <v>42412</v>
      </c>
      <c r="C43" s="4" t="str">
        <f t="shared" si="0"/>
        <v>金</v>
      </c>
      <c r="D43" s="4"/>
      <c r="E43" s="4"/>
      <c r="F43" s="11"/>
      <c r="G43" s="5">
        <f t="shared" si="2"/>
        <v>0.18253571428571436</v>
      </c>
      <c r="H43" s="4"/>
      <c r="I43" s="16"/>
      <c r="J43" s="16"/>
      <c r="K43" s="4"/>
      <c r="L43" s="4"/>
    </row>
    <row r="44" spans="2:12">
      <c r="B44" s="12">
        <v>42413</v>
      </c>
      <c r="C44" s="4" t="str">
        <f t="shared" si="0"/>
        <v>土</v>
      </c>
      <c r="D44" s="4"/>
      <c r="E44" s="4"/>
      <c r="F44" s="11"/>
      <c r="G44" s="5">
        <f t="shared" si="2"/>
        <v>0.18233928571428579</v>
      </c>
      <c r="H44" s="4"/>
      <c r="I44" s="16"/>
      <c r="J44" s="16"/>
      <c r="K44" s="4"/>
      <c r="L44" s="4"/>
    </row>
    <row r="45" spans="2:12">
      <c r="B45" s="12">
        <v>42414</v>
      </c>
      <c r="C45" s="4" t="str">
        <f t="shared" si="0"/>
        <v>日</v>
      </c>
      <c r="D45" s="4"/>
      <c r="E45" s="4"/>
      <c r="F45" s="11"/>
      <c r="G45" s="5">
        <f t="shared" si="2"/>
        <v>0.18214285714285722</v>
      </c>
      <c r="H45" s="4"/>
      <c r="I45" s="16"/>
      <c r="J45" s="16"/>
      <c r="K45" s="4"/>
      <c r="L45" s="4"/>
    </row>
    <row r="46" spans="2:12" ht="56.25">
      <c r="B46" s="12">
        <v>42415</v>
      </c>
      <c r="C46" s="4" t="str">
        <f t="shared" si="0"/>
        <v>月</v>
      </c>
      <c r="D46" s="4">
        <v>65.900000000000006</v>
      </c>
      <c r="E46" s="5">
        <v>0.16700000000000001</v>
      </c>
      <c r="F46" s="11" t="s">
        <v>320</v>
      </c>
      <c r="G46" s="5">
        <f t="shared" si="2"/>
        <v>0.18194642857142865</v>
      </c>
      <c r="H46" s="4" t="s">
        <v>321</v>
      </c>
      <c r="I46" s="16" t="s">
        <v>323</v>
      </c>
      <c r="J46" s="16" t="s">
        <v>322</v>
      </c>
      <c r="K46" s="4" t="s">
        <v>324</v>
      </c>
      <c r="L46" s="16" t="s">
        <v>325</v>
      </c>
    </row>
    <row r="47" spans="2:12">
      <c r="B47" s="12">
        <v>42416</v>
      </c>
      <c r="C47" s="4" t="str">
        <f t="shared" si="0"/>
        <v>火</v>
      </c>
      <c r="D47" s="4"/>
      <c r="E47" s="4"/>
      <c r="F47" s="11"/>
      <c r="G47" s="5">
        <f t="shared" si="2"/>
        <v>0.18175000000000008</v>
      </c>
      <c r="H47" s="4"/>
      <c r="I47" s="4"/>
      <c r="J47" s="4"/>
      <c r="K47" s="4"/>
      <c r="L47" s="4"/>
    </row>
    <row r="48" spans="2:12">
      <c r="B48" s="12">
        <v>42417</v>
      </c>
      <c r="C48" s="4" t="str">
        <f t="shared" si="0"/>
        <v>水</v>
      </c>
      <c r="D48" s="4"/>
      <c r="E48" s="4"/>
      <c r="F48" s="11"/>
      <c r="G48" s="5">
        <f t="shared" si="2"/>
        <v>0.18155357142857151</v>
      </c>
      <c r="H48" s="4"/>
      <c r="I48" s="4"/>
      <c r="J48" s="4"/>
      <c r="K48" s="4"/>
      <c r="L48" s="4"/>
    </row>
    <row r="49" spans="2:12">
      <c r="B49" s="12">
        <v>42418</v>
      </c>
      <c r="C49" s="4" t="str">
        <f t="shared" si="0"/>
        <v>木</v>
      </c>
      <c r="D49" s="4"/>
      <c r="E49" s="4"/>
      <c r="F49" s="11"/>
      <c r="G49" s="5">
        <f t="shared" si="2"/>
        <v>0.18135714285714294</v>
      </c>
      <c r="H49" s="4"/>
      <c r="I49" s="4"/>
      <c r="J49" s="4"/>
      <c r="K49" s="4"/>
      <c r="L49" s="4"/>
    </row>
    <row r="50" spans="2:12">
      <c r="B50" s="12">
        <v>42419</v>
      </c>
      <c r="C50" s="4" t="str">
        <f t="shared" si="0"/>
        <v>金</v>
      </c>
      <c r="D50" s="4"/>
      <c r="E50" s="4"/>
      <c r="F50" s="11"/>
      <c r="G50" s="5">
        <f t="shared" si="2"/>
        <v>0.18116071428571437</v>
      </c>
      <c r="H50" s="4"/>
      <c r="I50" s="4"/>
      <c r="J50" s="4"/>
      <c r="K50" s="4"/>
      <c r="L50" s="4"/>
    </row>
    <row r="51" spans="2:12">
      <c r="B51" s="12">
        <v>42420</v>
      </c>
      <c r="C51" s="4" t="str">
        <f t="shared" si="0"/>
        <v>土</v>
      </c>
      <c r="D51" s="4"/>
      <c r="E51" s="4"/>
      <c r="F51" s="11"/>
      <c r="G51" s="5">
        <f t="shared" si="2"/>
        <v>0.1809642857142858</v>
      </c>
      <c r="H51" s="4"/>
      <c r="I51" s="4"/>
      <c r="J51" s="4"/>
      <c r="K51" s="4"/>
      <c r="L51" s="4"/>
    </row>
    <row r="52" spans="2:12">
      <c r="B52" s="12">
        <v>42421</v>
      </c>
      <c r="C52" s="4" t="str">
        <f t="shared" si="0"/>
        <v>日</v>
      </c>
      <c r="D52" s="4"/>
      <c r="E52" s="4"/>
      <c r="F52" s="11"/>
      <c r="G52" s="5">
        <f t="shared" si="2"/>
        <v>0.18076785714285723</v>
      </c>
      <c r="H52" s="4"/>
      <c r="I52" s="4"/>
      <c r="J52" s="4"/>
      <c r="K52" s="4"/>
      <c r="L52" s="4"/>
    </row>
    <row r="53" spans="2:12">
      <c r="B53" s="12">
        <v>42422</v>
      </c>
      <c r="C53" s="4" t="str">
        <f t="shared" si="0"/>
        <v>月</v>
      </c>
      <c r="D53" s="4"/>
      <c r="E53" s="4"/>
      <c r="F53" s="11"/>
      <c r="G53" s="5">
        <f t="shared" si="2"/>
        <v>0.18057142857142866</v>
      </c>
      <c r="H53" s="4"/>
      <c r="I53" s="4"/>
      <c r="J53" s="4"/>
      <c r="K53" s="4"/>
      <c r="L53" s="4"/>
    </row>
    <row r="54" spans="2:12">
      <c r="B54" s="12">
        <v>42423</v>
      </c>
      <c r="C54" s="4" t="str">
        <f t="shared" si="0"/>
        <v>火</v>
      </c>
      <c r="D54" s="4"/>
      <c r="E54" s="4"/>
      <c r="F54" s="11"/>
      <c r="G54" s="5">
        <f t="shared" si="2"/>
        <v>0.18037500000000009</v>
      </c>
      <c r="H54" s="4"/>
      <c r="I54" s="4"/>
      <c r="J54" s="4"/>
      <c r="K54" s="4"/>
      <c r="L54" s="4"/>
    </row>
    <row r="55" spans="2:12">
      <c r="B55" s="12">
        <v>42424</v>
      </c>
      <c r="C55" s="4" t="str">
        <f t="shared" si="0"/>
        <v>水</v>
      </c>
      <c r="D55" s="4"/>
      <c r="E55" s="4"/>
      <c r="F55" s="11"/>
      <c r="G55" s="5">
        <f t="shared" si="2"/>
        <v>0.18017857142857152</v>
      </c>
      <c r="H55" s="4"/>
      <c r="I55" s="4"/>
      <c r="J55" s="4"/>
      <c r="K55" s="4"/>
      <c r="L55" s="4"/>
    </row>
    <row r="56" spans="2:12">
      <c r="B56" s="12">
        <v>42425</v>
      </c>
      <c r="C56" s="4" t="str">
        <f t="shared" si="0"/>
        <v>木</v>
      </c>
      <c r="D56" s="4"/>
      <c r="E56" s="4"/>
      <c r="F56" s="11"/>
      <c r="G56" s="5">
        <f t="shared" si="2"/>
        <v>0.17998214285714295</v>
      </c>
      <c r="H56" s="4"/>
      <c r="I56" s="4"/>
      <c r="J56" s="4"/>
      <c r="K56" s="4"/>
      <c r="L56" s="4"/>
    </row>
    <row r="57" spans="2:12">
      <c r="B57" s="12">
        <v>42426</v>
      </c>
      <c r="C57" s="4" t="str">
        <f t="shared" si="0"/>
        <v>金</v>
      </c>
      <c r="D57" s="4"/>
      <c r="E57" s="4"/>
      <c r="F57" s="11"/>
      <c r="G57" s="5">
        <f t="shared" si="2"/>
        <v>0.17978571428571438</v>
      </c>
      <c r="H57" s="4"/>
      <c r="I57" s="4"/>
      <c r="J57" s="4"/>
      <c r="K57" s="4"/>
      <c r="L57" s="4"/>
    </row>
    <row r="58" spans="2:12">
      <c r="B58" s="12">
        <v>42427</v>
      </c>
      <c r="C58" s="4" t="str">
        <f t="shared" si="0"/>
        <v>土</v>
      </c>
      <c r="D58" s="4"/>
      <c r="E58" s="4"/>
      <c r="F58" s="11"/>
      <c r="G58" s="5">
        <f>$G56-(($G$5-$O$2)/COUNT($B$5:$B$60))</f>
        <v>0.17978571428571438</v>
      </c>
      <c r="H58" s="4"/>
      <c r="I58" s="4"/>
      <c r="J58" s="4"/>
      <c r="K58" s="4"/>
      <c r="L58" s="4"/>
    </row>
    <row r="59" spans="2:12">
      <c r="B59" s="12">
        <v>42428</v>
      </c>
      <c r="C59" s="4" t="str">
        <f t="shared" si="0"/>
        <v>日</v>
      </c>
      <c r="D59" s="4"/>
      <c r="E59" s="4"/>
      <c r="F59" s="11"/>
      <c r="G59" s="5">
        <f>$G57-(($G$5-$O$2)/COUNT($B$5:$B$60))</f>
        <v>0.17958928571428581</v>
      </c>
      <c r="H59" s="4"/>
      <c r="I59" s="4"/>
      <c r="J59" s="4"/>
      <c r="K59" s="4"/>
      <c r="L59" s="4"/>
    </row>
    <row r="60" spans="2:12">
      <c r="B60" s="12">
        <v>42429</v>
      </c>
      <c r="C60" s="4" t="str">
        <f t="shared" si="0"/>
        <v>月</v>
      </c>
      <c r="D60" s="4"/>
      <c r="E60" s="4"/>
      <c r="F60" s="11"/>
      <c r="G60" s="5">
        <f>$G59-(($G$5-$O$2)/COUNT($B$5:$B$60))</f>
        <v>0.17939285714285724</v>
      </c>
      <c r="H60" s="4"/>
      <c r="I60" s="4"/>
      <c r="J60" s="4"/>
      <c r="K60" s="4"/>
      <c r="L60" s="4"/>
    </row>
  </sheetData>
  <mergeCells count="4">
    <mergeCell ref="M2:N2"/>
    <mergeCell ref="O2:Q2"/>
    <mergeCell ref="O1:Q1"/>
    <mergeCell ref="L33:L38"/>
  </mergeCells>
  <phoneticPr fontId="2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HORIZAP</vt:lpstr>
      <vt:lpstr>MATSUZAP</vt:lpstr>
      <vt:lpstr>SHIGEZAP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Koki Shigenaga</dc:creator>
  <cp:lastModifiedBy>Koki Shigenaga</cp:lastModifiedBy>
  <dcterms:created xsi:type="dcterms:W3CDTF">2016-01-07T05:08:06Z</dcterms:created>
  <dcterms:modified xsi:type="dcterms:W3CDTF">2016-02-16T03:19:53Z</dcterms:modified>
</cp:coreProperties>
</file>